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8800" windowHeight="113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3" i="9" l="1"/>
  <c r="BG32" i="9"/>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BW38" i="9"/>
  <c r="BE38" i="9"/>
  <c r="AM38" i="9"/>
  <c r="U38" i="9"/>
  <c r="BW37" i="9"/>
  <c r="BE37" i="9"/>
  <c r="AM37" i="9"/>
  <c r="U37" i="9"/>
  <c r="BW36" i="9"/>
  <c r="BE36" i="9"/>
  <c r="AM36" i="9"/>
  <c r="U36" i="9"/>
  <c r="BW35" i="9"/>
  <c r="BE35" i="9"/>
  <c r="AM35" i="9"/>
  <c r="U35" i="9"/>
  <c r="BW34" i="9"/>
  <c r="BE34" i="9"/>
  <c r="AM34" i="9"/>
  <c r="U34" i="9"/>
  <c r="BW33" i="9"/>
  <c r="U33" i="9"/>
  <c r="BW32" i="9"/>
  <c r="U32" i="9"/>
  <c r="BW31" i="9"/>
  <c r="U31" i="9"/>
  <c r="C31" i="9"/>
  <c r="C32" i="9" s="1"/>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l="1"/>
  <c r="C36" i="9" l="1"/>
  <c r="C37" i="9" l="1"/>
  <c r="C38" i="9" l="1"/>
  <c r="C39" i="9" l="1"/>
  <c r="AM31" i="9"/>
  <c r="AM32" i="9" s="1"/>
  <c r="AM33" i="9" s="1"/>
  <c r="BE31" i="9" l="1"/>
  <c r="BE32" i="9" s="1"/>
  <c r="BE33"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<sst xmlns="http://schemas.openxmlformats.org/spreadsheetml/2006/main" count="1416" uniqueCount="582">
  <si>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</si>
  <si>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</si>
  <si>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</si>
  <si>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</si>
  <si>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</si>
  <si>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</si>
  <si>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</si>
  <si>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</si>
  <si>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</si>
  <si>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</si>
  <si>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</si>
  <si>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</si>
  <si>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</si>
  <si>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</si>
  <si>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</si>
  <si>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</si>
  <si>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</si>
  <si>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</si>
  <si>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</si>
  <si>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</si>
  <si>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</si>
  <si>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</si>
  <si>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</si>
  <si>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</si>
  <si>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</si>
  <si>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</si>
  <si>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</si>
  <si>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</si>
  <si>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</si>
  <si>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</si>
  <si>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</si>
  <si>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</si>
  <si>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</si>
  <si>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</si>
  <si>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</si>
  <si>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</si>
  <si>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</si>
  <si>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</si>
  <si>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</si>
  <si>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</si>
  <si>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</si>
  <si>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</si>
  <si>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</si>
  <si>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</si>
  <si>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</si>
  <si>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</si>
  <si>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</si>
  <si>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</si>
  <si>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</si>
  <si>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</si>
  <si>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</si>
  <si>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</si>
  <si>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</si>
  <si>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</si>
  <si>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</si>
  <si>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</si>
  <si>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</si>
  <si>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</si>
  <si>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</si>
  <si>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</si>
  <si>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</si>
  <si>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</si>
  <si>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大分県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</si>
  <si>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</si>
  <si>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</si>
  <si>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</si>
  <si>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</si>
  <si>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</si>
  <si>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</si>
  <si>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</si>
  <si>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</si>
  <si>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</si>
  <si>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</si>
  <si>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</si>
  <si>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</si>
  <si>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</si>
  <si>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</si>
  <si>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</si>
  <si>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</si>
  <si>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</si>
  <si>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</si>
  <si>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</si>
  <si>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</si>
  <si>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</si>
  <si>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</si>
  <si>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</si>
  <si>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</si>
  <si>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</si>
  <si>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</si>
  <si>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</si>
  <si>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</si>
  <si>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</si>
  <si>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</si>
  <si>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</si>
  <si>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</si>
  <si>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</si>
  <si>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</si>
  <si>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</si>
  <si>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</si>
  <si>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</si>
  <si>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</si>
  <si>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</si>
  <si>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</si>
  <si>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</si>
  <si>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</si>
  <si>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</si>
  <si>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</si>
  <si>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</si>
  <si>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</si>
  <si>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</si>
  <si>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</si>
  <si>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</si>
  <si>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</si>
  <si>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</si>
  <si>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</si>
  <si>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</si>
  <si>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</si>
  <si>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</si>
  <si>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</si>
  <si>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</si>
  <si>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</si>
  <si>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</si>
  <si>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</si>
  <si>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</si>
  <si>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</si>
  <si>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</si>
  <si>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</si>
  <si>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</si>
  <si>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</si>
  <si>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</si>
  <si>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</si>
  <si>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</si>
  <si>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</si>
  <si>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</si>
  <si>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</si>
  <si>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</si>
  <si>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</si>
  <si>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</si>
  <si>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</si>
  <si>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</si>
  <si>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</si>
  <si>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</si>
  <si>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</si>
  <si>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</si>
  <si>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</si>
  <si>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</si>
  <si>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</si>
  <si>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</si>
  <si>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</si>
  <si>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</si>
  <si>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</si>
  <si>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</si>
  <si>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</si>
  <si>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</si>
  <si>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</si>
  <si>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</si>
  <si>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</si>
  <si>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</si>
  <si>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</si>
  <si>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</si>
  <si>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</si>
  <si>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</si>
  <si>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</si>
  <si>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</si>
  <si>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</si>
  <si>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</si>
  <si>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</si>
  <si>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</si>
  <si>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</si>
  <si>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</si>
  <si>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</si>
  <si>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</si>
  <si>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</si>
  <si>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</si>
  <si>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</si>
  <si>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</si>
  <si>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</si>
  <si>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</si>
  <si>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</si>
  <si>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</si>
  <si>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</si>
  <si>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</si>
  <si>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</si>
  <si>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</si>
  <si>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</si>
  <si>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</si>
  <si>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</si>
  <si>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</si>
  <si>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</si>
  <si>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</si>
  <si>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</si>
  <si>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</si>
  <si>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</si>
  <si>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</si>
  <si>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</si>
  <si>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</si>
  <si>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</si>
  <si>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</si>
  <si>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</si>
  <si>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</si>
  <si>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</si>
  <si>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</si>
  <si>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</si>
  <si>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</si>
  <si>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</si>
  <si>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</si>
  <si>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</si>
  <si>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</si>
  <si>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</si>
  <si>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</si>
  <si>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</si>
  <si>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</si>
  <si>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</si>
  <si>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</si>
  <si>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</si>
  <si>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</si>
  <si>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</si>
  <si>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</si>
  <si>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</si>
  <si>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</si>
  <si>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</si>
  <si>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</si>
  <si>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</si>
  <si>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</si>
  <si>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</si>
  <si>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</si>
  <si>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</si>
  <si>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</si>
  <si>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</si>
  <si>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</si>
  <si>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</si>
  <si>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</si>
  <si>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</si>
  <si>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</si>
  <si>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</si>
  <si>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</si>
  <si>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</si>
  <si>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</si>
  <si>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</si>
  <si>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</si>
  <si>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</si>
  <si>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</si>
  <si>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</si>
  <si>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</si>
  <si>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</si>
  <si>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</si>
  <si>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</si>
  <si>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</si>
  <si>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</si>
  <si>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</si>
  <si>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</si>
  <si>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</si>
  <si>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</si>
  <si>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</si>
  <si>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</si>
  <si>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</si>
  <si>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</si>
  <si>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</si>
  <si>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</si>
  <si>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</si>
  <si>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</si>
  <si>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</si>
  <si>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</si>
  <si>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</si>
  <si>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</si>
  <si>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</si>
  <si>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</si>
  <si>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</si>
  <si>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</si>
  <si>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</si>
  <si>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</si>
  <si>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</si>
  <si>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</si>
  <si>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</si>
  <si>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</si>
  <si>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</si>
  <si>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</si>
  <si>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</si>
  <si>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</si>
  <si>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</si>
  <si>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</si>
  <si>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</si>
  <si>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</si>
  <si>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</si>
  <si>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</si>
  <si>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</si>
  <si>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</si>
  <si>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</si>
  <si>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</si>
  <si>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</si>
  <si>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</si>
  <si>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</si>
  <si>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</si>
  <si>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</si>
  <si>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</si>
  <si>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</si>
  <si>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</si>
  <si>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</si>
  <si>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</si>
  <si>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</si>
  <si>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</si>
  <si>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</si>
  <si>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</si>
  <si>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</si>
  <si>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</si>
  <si>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</si>
  <si>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</si>
  <si>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</si>
  <si>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</si>
  <si>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大分県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</si>
  <si>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</si>
  <si>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</si>
  <si>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</si>
  <si>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</si>
  <si>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</si>
  <si>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</si>
  <si>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</si>
  <si>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</si>
  <si>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</si>
  <si>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</si>
  <si>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</si>
  <si>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</si>
  <si>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</si>
  <si>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</si>
  <si>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</si>
  <si>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</si>
  <si>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</si>
  <si>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</si>
  <si>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</si>
  <si>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</si>
  <si>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</si>
  <si>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県営林事業特別会計</t>
    <phoneticPr fontId="5"/>
  </si>
  <si>
    <t>林業・木材産業改善資金特別会計</t>
    <phoneticPr fontId="5"/>
  </si>
  <si>
    <t>沿岸漁業改善資金特別会計</t>
    <phoneticPr fontId="5"/>
  </si>
  <si>
    <t>就農支援資金特別会計</t>
    <phoneticPr fontId="5"/>
  </si>
  <si>
    <t>中小企業設備導入資金特別会計</t>
    <phoneticPr fontId="5"/>
  </si>
  <si>
    <t>用品調達特別会計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</si>
  <si>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</si>
  <si>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</si>
  <si>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</si>
  <si>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</si>
  <si>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</si>
  <si>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</si>
  <si>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</si>
  <si>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</si>
  <si>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</si>
  <si>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</si>
  <si>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</si>
  <si>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</si>
  <si>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</si>
  <si>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</si>
  <si>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</si>
  <si>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</si>
  <si>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</si>
  <si>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病院事業会計</t>
    <phoneticPr fontId="5"/>
  </si>
  <si>
    <t>港湾施設整備事業特別会計</t>
    <phoneticPr fontId="5"/>
  </si>
  <si>
    <t>法非適用企業</t>
    <phoneticPr fontId="5"/>
  </si>
  <si>
    <t>流通業務団地造成事業特別会計</t>
    <phoneticPr fontId="5"/>
  </si>
  <si>
    <t>臨海工業地帯建設事業特別会計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</si>
  <si>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</si>
  <si>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</si>
  <si>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</si>
  <si>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</si>
  <si>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</si>
  <si>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</si>
  <si>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</si>
  <si>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</si>
  <si>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</si>
  <si>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</si>
  <si>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</si>
  <si>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</si>
  <si>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</si>
  <si>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</si>
  <si>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</si>
  <si>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</si>
  <si>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</si>
  <si>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</si>
  <si>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</si>
  <si>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</si>
  <si>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</si>
  <si>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</si>
  <si>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</si>
  <si>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</si>
  <si>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</si>
  <si>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</si>
  <si>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</si>
  <si>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</si>
  <si>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</si>
  <si>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</si>
  <si>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</si>
  <si>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</si>
  <si>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</si>
  <si>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</si>
  <si>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</si>
  <si>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</si>
  <si>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</si>
  <si>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</si>
  <si>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</si>
  <si>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</si>
  <si>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</si>
  <si>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</si>
  <si>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</si>
  <si>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</si>
  <si>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</si>
  <si>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</si>
  <si>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</si>
  <si>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</si>
  <si>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</si>
  <si>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</si>
  <si>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</si>
  <si>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</si>
  <si>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</si>
  <si>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</si>
  <si>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</si>
  <si>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</si>
  <si>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</si>
  <si>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</si>
  <si>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</si>
  <si>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</si>
  <si>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</si>
  <si>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</si>
  <si>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</si>
  <si>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</si>
  <si>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</si>
  <si>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</si>
  <si>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</si>
  <si>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</si>
  <si>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</si>
  <si>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</si>
  <si>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</si>
  <si>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</si>
  <si>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</si>
  <si>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</si>
  <si>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</si>
  <si>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</si>
  <si>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</si>
  <si>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</si>
  <si>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</si>
  <si>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</si>
  <si>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</si>
  <si>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</si>
  <si>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</si>
  <si>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</si>
  <si>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</si>
  <si>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</si>
  <si>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</si>
  <si>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</si>
  <si>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</si>
  <si>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</si>
  <si>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</si>
  <si>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</si>
  <si>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</si>
  <si>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</si>
  <si>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</si>
  <si>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</si>
  <si>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</si>
  <si>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</si>
  <si>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</si>
  <si>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</si>
  <si>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</si>
  <si>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</si>
  <si>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</si>
  <si>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</si>
  <si>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</si>
  <si>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</si>
  <si>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</si>
  <si>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</si>
  <si>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</si>
  <si>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</si>
  <si>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</si>
  <si>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</si>
  <si>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</si>
  <si>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</si>
  <si>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</si>
  <si>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</si>
  <si>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</si>
  <si>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</si>
  <si>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</si>
  <si>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</si>
  <si>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</si>
  <si>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</si>
  <si>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</si>
  <si>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</si>
  <si>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</si>
  <si>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</si>
  <si>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</si>
  <si>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</si>
  <si>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</si>
  <si>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</si>
  <si>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</si>
  <si>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0.53</t>
  </si>
  <si>
    <t>▲ 0.33</t>
  </si>
  <si>
    <t>電気事業会計</t>
  </si>
  <si>
    <t>病院事業会計</t>
  </si>
  <si>
    <t>工業用水道事業会計</t>
  </si>
  <si>
    <t>一般会計</t>
  </si>
  <si>
    <t>県営林事業特別会計</t>
  </si>
  <si>
    <t>港湾施設整備事業特別会計</t>
  </si>
  <si>
    <t>中小企業設備導入資金特別会計</t>
  </si>
  <si>
    <t>林業・木材産業改善資金特別会計</t>
  </si>
  <si>
    <t>その他会計（赤字）</t>
  </si>
  <si>
    <t>その他会計（黒字）</t>
  </si>
  <si>
    <t>-</t>
    <phoneticPr fontId="2"/>
  </si>
  <si>
    <t>-</t>
    <phoneticPr fontId="2"/>
  </si>
  <si>
    <t>-</t>
    <phoneticPr fontId="2"/>
  </si>
  <si>
    <t>-</t>
    <phoneticPr fontId="2"/>
  </si>
  <si>
    <t>（公社）大分県農業農村振興公社</t>
    <rPh sb="1" eb="3">
      <t>コウシャ</t>
    </rPh>
    <phoneticPr fontId="2"/>
  </si>
  <si>
    <t>大分県農業農村振興公社</t>
  </si>
  <si>
    <t>（公社）大分県漁業公社</t>
    <rPh sb="1" eb="3">
      <t>コウシャ</t>
    </rPh>
    <phoneticPr fontId="2"/>
  </si>
  <si>
    <t>大分県漁業公社</t>
  </si>
  <si>
    <t>（公社）大分県畜産協会</t>
    <rPh sb="1" eb="3">
      <t>コウシャ</t>
    </rPh>
    <phoneticPr fontId="2"/>
  </si>
  <si>
    <t>大分県畜産協会</t>
  </si>
  <si>
    <t>（公財）大分県建設技術センター</t>
    <rPh sb="1" eb="3">
      <t>コウザイ</t>
    </rPh>
    <phoneticPr fontId="2"/>
  </si>
  <si>
    <t>大分県建設技術センター</t>
  </si>
  <si>
    <t>（一財）大分県主要農作物改善協会</t>
    <rPh sb="1" eb="2">
      <t>イチ</t>
    </rPh>
    <rPh sb="2" eb="3">
      <t>ザイ</t>
    </rPh>
    <phoneticPr fontId="2"/>
  </si>
  <si>
    <t>大分県主要農作物改善協会</t>
  </si>
  <si>
    <t>（公財）森林ネットおおいた</t>
    <rPh sb="1" eb="3">
      <t>コウザイ</t>
    </rPh>
    <phoneticPr fontId="2"/>
  </si>
  <si>
    <t>森林ネットおおいた</t>
  </si>
  <si>
    <t>（公財）大分県産業創造機構</t>
    <rPh sb="1" eb="3">
      <t>コウザイ</t>
    </rPh>
    <phoneticPr fontId="2"/>
  </si>
  <si>
    <t>大分県産業創造機構</t>
  </si>
  <si>
    <t>（一財）大分県中小企業会館</t>
    <rPh sb="1" eb="2">
      <t>イチ</t>
    </rPh>
    <rPh sb="2" eb="3">
      <t>ザイ</t>
    </rPh>
    <phoneticPr fontId="2"/>
  </si>
  <si>
    <t>大分県中小企業会館</t>
  </si>
  <si>
    <t>（公財）大分県臓器移植医療協会</t>
    <rPh sb="1" eb="3">
      <t>コウザイ</t>
    </rPh>
    <phoneticPr fontId="2"/>
  </si>
  <si>
    <t>大分県臓器移植医療協会</t>
  </si>
  <si>
    <t>（公財）大分県地域保健支援センター</t>
    <rPh sb="1" eb="3">
      <t>コウザイ</t>
    </rPh>
    <phoneticPr fontId="2"/>
  </si>
  <si>
    <t>大分県地域保健支援センター</t>
  </si>
  <si>
    <t>（公財）大分県生活衛生営業指導センター</t>
    <rPh sb="1" eb="3">
      <t>コウザイ</t>
    </rPh>
    <phoneticPr fontId="2"/>
  </si>
  <si>
    <t>大分県生活衛生営業指導センター</t>
  </si>
  <si>
    <t>（公財）大分県奨学会</t>
    <rPh sb="1" eb="3">
      <t>コウザイ</t>
    </rPh>
    <phoneticPr fontId="2"/>
  </si>
  <si>
    <t>大分県奨学会</t>
  </si>
  <si>
    <t>（公財）大分県体育協会</t>
    <rPh sb="1" eb="3">
      <t>コウザイ</t>
    </rPh>
    <phoneticPr fontId="2"/>
  </si>
  <si>
    <t>大分県体育協会</t>
  </si>
  <si>
    <t>（公財）大分県芸術文化スポーツ振興財団</t>
    <rPh sb="1" eb="3">
      <t>コウザイ</t>
    </rPh>
    <phoneticPr fontId="2"/>
  </si>
  <si>
    <t>大分県芸術文化スポーツ振興財団</t>
  </si>
  <si>
    <t>（公財）ハイパーネットワーク社会研究所</t>
    <rPh sb="1" eb="3">
      <t>コウザイ</t>
    </rPh>
    <phoneticPr fontId="2"/>
  </si>
  <si>
    <t>ハイパーネットワーク社会研究所</t>
  </si>
  <si>
    <t>（公財）大分県総合雇用推進協会</t>
    <rPh sb="1" eb="3">
      <t>コウザイ</t>
    </rPh>
    <phoneticPr fontId="2"/>
  </si>
  <si>
    <t>大分県総合雇用推進協会</t>
  </si>
  <si>
    <t>（公財）日田玖珠地域産業振興センター</t>
    <rPh sb="1" eb="3">
      <t>コウザイ</t>
    </rPh>
    <rPh sb="4" eb="6">
      <t>ヒタ</t>
    </rPh>
    <rPh sb="6" eb="8">
      <t>クス</t>
    </rPh>
    <rPh sb="8" eb="10">
      <t>チイキ</t>
    </rPh>
    <rPh sb="10" eb="12">
      <t>サンギョウ</t>
    </rPh>
    <rPh sb="12" eb="14">
      <t>シンコウ</t>
    </rPh>
    <phoneticPr fontId="2"/>
  </si>
  <si>
    <t>暴力追放大分県民会議</t>
  </si>
  <si>
    <t>（公財）暴力追放大分県民会議</t>
    <rPh sb="1" eb="3">
      <t>コウザイ</t>
    </rPh>
    <phoneticPr fontId="2"/>
  </si>
  <si>
    <t>（公財）大分県防犯協会</t>
    <rPh sb="1" eb="3">
      <t>コウザイ</t>
    </rPh>
    <rPh sb="7" eb="9">
      <t>ボウハン</t>
    </rPh>
    <rPh sb="9" eb="11">
      <t>キョウカイ</t>
    </rPh>
    <phoneticPr fontId="2"/>
  </si>
  <si>
    <t>大分航空ターミナル(株)</t>
    <rPh sb="9" eb="12">
      <t>カブ</t>
    </rPh>
    <phoneticPr fontId="2"/>
  </si>
  <si>
    <t>大分航空ターミナル</t>
  </si>
  <si>
    <t>(株)大分ボール種苗センター</t>
    <rPh sb="0" eb="3">
      <t>カブ</t>
    </rPh>
    <phoneticPr fontId="2"/>
  </si>
  <si>
    <t>大分ボール種苗センター</t>
  </si>
  <si>
    <t>(株)大分県畜産公社</t>
    <rPh sb="0" eb="3">
      <t>カブ</t>
    </rPh>
    <phoneticPr fontId="2"/>
  </si>
  <si>
    <t>大分県畜産公社</t>
  </si>
  <si>
    <t>(株)大分国際貿易センター</t>
    <rPh sb="0" eb="3">
      <t>カブ</t>
    </rPh>
    <phoneticPr fontId="2"/>
  </si>
  <si>
    <t>大分国際貿易センター</t>
  </si>
  <si>
    <t>大分高速鉄道保有(株)</t>
    <rPh sb="8" eb="11">
      <t>カブ</t>
    </rPh>
    <phoneticPr fontId="2"/>
  </si>
  <si>
    <t>大分高速鉄道保有</t>
  </si>
  <si>
    <t>大分朝日放送(株)</t>
    <rPh sb="6" eb="9">
      <t>カブ</t>
    </rPh>
    <phoneticPr fontId="2"/>
  </si>
  <si>
    <t>大分朝日放送</t>
  </si>
  <si>
    <t>大分県住宅供給公社</t>
  </si>
  <si>
    <t>大分県土地開発公社</t>
  </si>
  <si>
    <t>大分ブランドクリエイト(株)</t>
    <rPh sb="11" eb="14">
      <t>カブ</t>
    </rPh>
    <phoneticPr fontId="2"/>
  </si>
  <si>
    <t>大分ブランドクリエイト</t>
  </si>
  <si>
    <t>公立大学法人大分県立看護科学大学</t>
  </si>
  <si>
    <t>公立大学法人大分県立芸術文化短期大学</t>
  </si>
  <si>
    <t>周防灘フェリー(株)</t>
    <rPh sb="7" eb="10">
      <t>カブ</t>
    </rPh>
    <phoneticPr fontId="2"/>
  </si>
  <si>
    <t>周防灘フェリー</t>
  </si>
  <si>
    <t>（公財）大分県自治人材育成センター</t>
    <rPh sb="1" eb="3">
      <t>コウザイ</t>
    </rPh>
    <phoneticPr fontId="2"/>
  </si>
  <si>
    <t>大分県自治人材育成センター</t>
  </si>
  <si>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</si>
  <si>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</si>
  <si>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</si>
  <si>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</si>
  <si>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</si>
  <si>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</si>
  <si>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</si>
  <si>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</si>
  <si>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</si>
  <si>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</si>
  <si>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</si>
  <si>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将来負担比率、実質公債費比率はいずれも経年で改善方向に向かっており、また、類似団体との比較でも低くなっている。将来負担比率は、職員数の減少や職員の新陳代謝により年齢構成が変化したこと、職員住宅等建設償還金の繰上償還を行ったこと、さらには、基金の積増しに努力したことなどにより、前年度に比べて8.7ポイント改善の157.0％となった。実質公債費比率は、低金利により利払いが減少したことや県債の発行抑制に努めたことなどにより、前年度に比べ1.7 ポイント改善の12.7 ％となった。県債発行に際し、資金調達方法の多様化により借入コストや金利変動リスクの低減に努め、将来の公債費を抑制するとともに、臨時財政対策債を除く実質的な県債残高について、発行抑制や繰上償還により、今後も、将来負担比率、実質公債費比率ともに改善するような財政運営に努めていく。</t>
    <rPh sb="7" eb="9">
      <t>ジッシツ</t>
    </rPh>
    <rPh sb="19" eb="21">
      <t>ケイネン</t>
    </rPh>
    <rPh sb="22" eb="24">
      <t>カイゼン</t>
    </rPh>
    <rPh sb="24" eb="26">
      <t>ホウコウ</t>
    </rPh>
    <rPh sb="27" eb="28">
      <t>ム</t>
    </rPh>
    <rPh sb="55" eb="57">
      <t>ショウライ</t>
    </rPh>
    <rPh sb="57" eb="59">
      <t>フタン</t>
    </rPh>
    <rPh sb="59" eb="61">
      <t>ヒリツ</t>
    </rPh>
    <rPh sb="332" eb="334">
      <t>コンゴ</t>
    </rPh>
    <rPh sb="336" eb="338">
      <t>ショウライ</t>
    </rPh>
    <rPh sb="338" eb="340">
      <t>フタン</t>
    </rPh>
    <rPh sb="340" eb="342">
      <t>ヒリツ</t>
    </rPh>
    <rPh sb="343" eb="345">
      <t>ジッシツ</t>
    </rPh>
    <rPh sb="353" eb="355">
      <t>カイゼン</t>
    </rPh>
    <rPh sb="360" eb="362">
      <t>ザイセイ</t>
    </rPh>
    <rPh sb="362" eb="364">
      <t>ウンエイ</t>
    </rPh>
    <rPh sb="365" eb="36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</si>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</sst>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78803</c:v>
                </c:pt>
                <c:pt idx="2">
                  <c:v>88620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95518</c:v>
                </c:pt>
                <c:pt idx="1">
                  <c:v>88201</c:v>
                </c:pt>
                <c:pt idx="2">
                  <c:v>99786</c:v>
                </c:pt>
                <c:pt idx="3">
                  <c:v>99583</c:v>
                </c:pt>
                <c:pt idx="4">
                  <c:v>90598</c:v>
                </c:pt>
              </c:numCache>
            </c:numRef>
          </c:val>
          <c:smooth val="0"/>
        </c:ser>
        <c:dLbls>
          <c:showLegendKey val="0"/>
          <c:showVal val="0"/>
          <c:showCatName val="0"/>
          <c:showSerName val="0"/>
          <c:showPercent val="0"/>
          <c:showBubbleSize val="0"/>
        </c:dLbls>
        <c:marker val="1"/>
        <c:smooth val="0"/>
        <c:axId val="83242368"/>
        <c:axId val="83244544"/>
      </c:lineChart>
      <c:catAx>
        <c:axId val="83242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44544"/>
        <c:crosses val="autoZero"/>
        <c:auto val="1"/>
        <c:lblAlgn val="ctr"/>
        <c:lblOffset val="100"/>
        <c:tickLblSkip val="1"/>
        <c:tickMarkSkip val="1"/>
        <c:noMultiLvlLbl val="0"/>
      </c:catAx>
      <c:valAx>
        <c:axId val="832445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42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0.81</c:v>
                </c:pt>
                <c:pt idx="1">
                  <c:v>0.77</c:v>
                </c:pt>
                <c:pt idx="2">
                  <c:v>0.78</c:v>
                </c:pt>
                <c:pt idx="3">
                  <c:v>0.85</c:v>
                </c:pt>
                <c:pt idx="4">
                  <c:v>0.86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3.99</c:v>
                </c:pt>
                <c:pt idx="1">
                  <c:v>3.46</c:v>
                </c:pt>
                <c:pt idx="2">
                  <c:v>3.48</c:v>
                </c:pt>
                <c:pt idx="3">
                  <c:v>3.07</c:v>
                </c:pt>
                <c:pt idx="4">
                  <c:v>3.01</c:v>
                </c:pt>
              </c:numCache>
            </c:numRef>
          </c:val>
        </c:ser>
        <c:dLbls>
          <c:showLegendKey val="0"/>
          <c:showVal val="0"/>
          <c:showCatName val="0"/>
          <c:showSerName val="0"/>
          <c:showPercent val="0"/>
          <c:showBubbleSize val="0"/>
        </c:dLbls>
        <c:gapWidth val="250"/>
        <c:overlap val="100"/>
        <c:axId val="130586880"/>
        <c:axId val="13059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0.28000000000000003</c:v>
                </c:pt>
                <c:pt idx="1">
                  <c:v>-0.53</c:v>
                </c:pt>
                <c:pt idx="2">
                  <c:v>0.01</c:v>
                </c:pt>
                <c:pt idx="3">
                  <c:v>-0.33</c:v>
                </c:pt>
                <c:pt idx="4">
                  <c:v>0.62</c:v>
                </c:pt>
              </c:numCache>
            </c:numRef>
          </c:val>
          <c:smooth val="0"/>
        </c:ser>
        <c:dLbls>
          <c:showLegendKey val="0"/>
          <c:showVal val="0"/>
          <c:showCatName val="0"/>
          <c:showSerName val="0"/>
          <c:showPercent val="0"/>
          <c:showBubbleSize val="0"/>
        </c:dLbls>
        <c:marker val="1"/>
        <c:smooth val="0"/>
        <c:axId val="130586880"/>
        <c:axId val="130593152"/>
      </c:lineChart>
      <c:catAx>
        <c:axId val="1305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593152"/>
        <c:crosses val="autoZero"/>
        <c:auto val="1"/>
        <c:lblAlgn val="ctr"/>
        <c:lblOffset val="100"/>
        <c:tickLblSkip val="1"/>
        <c:tickMarkSkip val="1"/>
        <c:noMultiLvlLbl val="0"/>
      </c:catAx>
      <c:valAx>
        <c:axId val="13059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林業・木材産業改善資金特別会計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中小企業設備導入資金特別会計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県営林事業特別会計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0.77</c:v>
                </c:pt>
                <c:pt idx="2">
                  <c:v>#N/A</c:v>
                </c:pt>
                <c:pt idx="3">
                  <c:v>0.73</c:v>
                </c:pt>
                <c:pt idx="4">
                  <c:v>#N/A</c:v>
                </c:pt>
                <c:pt idx="5">
                  <c:v>0.75</c:v>
                </c:pt>
                <c:pt idx="6">
                  <c:v>#N/A</c:v>
                </c:pt>
                <c:pt idx="7">
                  <c:v>0.82</c:v>
                </c:pt>
                <c:pt idx="8">
                  <c:v>#N/A</c:v>
                </c:pt>
                <c:pt idx="9">
                  <c:v>0.81</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1.96</c:v>
                </c:pt>
                <c:pt idx="2">
                  <c:v>#N/A</c:v>
                </c:pt>
                <c:pt idx="3">
                  <c:v>1.53</c:v>
                </c:pt>
                <c:pt idx="4">
                  <c:v>#N/A</c:v>
                </c:pt>
                <c:pt idx="5">
                  <c:v>1.57</c:v>
                </c:pt>
                <c:pt idx="6">
                  <c:v>#N/A</c:v>
                </c:pt>
                <c:pt idx="7">
                  <c:v>2.14</c:v>
                </c:pt>
                <c:pt idx="8">
                  <c:v>#N/A</c:v>
                </c:pt>
                <c:pt idx="9">
                  <c:v>1.69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1.43</c:v>
                </c:pt>
                <c:pt idx="2">
                  <c:v>#N/A</c:v>
                </c:pt>
                <c:pt idx="3">
                  <c:v>1.53</c:v>
                </c:pt>
                <c:pt idx="4">
                  <c:v>#N/A</c:v>
                </c:pt>
                <c:pt idx="5">
                  <c:v>1.68</c:v>
                </c:pt>
                <c:pt idx="6">
                  <c:v>#N/A</c:v>
                </c:pt>
                <c:pt idx="7">
                  <c:v>1.69</c:v>
                </c:pt>
                <c:pt idx="8">
                  <c:v>#N/A</c:v>
                </c:pt>
                <c:pt idx="9">
                  <c:v>1.74</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1.94</c:v>
                </c:pt>
                <c:pt idx="2">
                  <c:v>#N/A</c:v>
                </c:pt>
                <c:pt idx="3">
                  <c:v>1.88</c:v>
                </c:pt>
                <c:pt idx="4">
                  <c:v>#N/A</c:v>
                </c:pt>
                <c:pt idx="5">
                  <c:v>1.66</c:v>
                </c:pt>
                <c:pt idx="6">
                  <c:v>#N/A</c:v>
                </c:pt>
                <c:pt idx="7">
                  <c:v>1.84</c:v>
                </c:pt>
                <c:pt idx="8">
                  <c:v>#N/A</c:v>
                </c:pt>
                <c:pt idx="9">
                  <c:v>1.76</c:v>
                </c:pt>
              </c:numCache>
            </c:numRef>
          </c:val>
        </c:ser>
        <c:dLbls>
          <c:showLegendKey val="0"/>
          <c:showVal val="0"/>
          <c:showCatName val="0"/>
          <c:showSerName val="0"/>
          <c:showPercent val="0"/>
          <c:showBubbleSize val="0"/>
        </c:dLbls>
        <c:gapWidth val="150"/>
        <c:overlap val="100"/>
        <c:axId val="130662400"/>
        <c:axId val="130663936"/>
      </c:barChart>
      <c:catAx>
        <c:axId val="1306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663936"/>
        <c:crosses val="autoZero"/>
        <c:auto val="1"/>
        <c:lblAlgn val="ctr"/>
        <c:lblOffset val="100"/>
        <c:tickLblSkip val="1"/>
        <c:tickMarkSkip val="1"/>
        <c:noMultiLvlLbl val="0"/>
      </c:catAx>
      <c:valAx>
        <c:axId val="13066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6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55695</c:v>
                </c:pt>
                <c:pt idx="5">
                  <c:v>56623</c:v>
                </c:pt>
                <c:pt idx="8">
                  <c:v>58252</c:v>
                </c:pt>
                <c:pt idx="11">
                  <c:v>59813</c:v>
                </c:pt>
                <c:pt idx="14">
                  <c:v>60991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3</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2892</c:v>
                </c:pt>
                <c:pt idx="3">
                  <c:v>3851</c:v>
                </c:pt>
                <c:pt idx="6">
                  <c:v>1855</c:v>
                </c:pt>
                <c:pt idx="9">
                  <c:v>3884</c:v>
                </c:pt>
                <c:pt idx="12">
                  <c:v>1600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1261</c:v>
                </c:pt>
                <c:pt idx="3">
                  <c:v>1127</c:v>
                </c:pt>
                <c:pt idx="6">
                  <c:v>1080</c:v>
                </c:pt>
                <c:pt idx="9">
                  <c:v>710</c:v>
                </c:pt>
                <c:pt idx="12">
                  <c:v>707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3667</c:v>
                </c:pt>
                <c:pt idx="3">
                  <c:v>4667</c:v>
                </c:pt>
                <c:pt idx="6">
                  <c:v>5667</c:v>
                </c:pt>
                <c:pt idx="9">
                  <c:v>6667</c:v>
                </c:pt>
                <c:pt idx="12">
                  <c:v>7667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88435</c:v>
                </c:pt>
                <c:pt idx="3">
                  <c:v>89827</c:v>
                </c:pt>
                <c:pt idx="6">
                  <c:v>87562</c:v>
                </c:pt>
                <c:pt idx="9">
                  <c:v>83835</c:v>
                </c:pt>
                <c:pt idx="12">
                  <c:v>80267</c:v>
                </c:pt>
              </c:numCache>
            </c:numRef>
          </c:val>
        </c:ser>
        <c:dLbls>
          <c:showLegendKey val="0"/>
          <c:showVal val="0"/>
          <c:showCatName val="0"/>
          <c:showSerName val="0"/>
          <c:showPercent val="0"/>
          <c:showBubbleSize val="0"/>
        </c:dLbls>
        <c:gapWidth val="100"/>
        <c:overlap val="100"/>
        <c:axId val="130980864"/>
        <c:axId val="13098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40560</c:v>
                </c:pt>
                <c:pt idx="2">
                  <c:v>#N/A</c:v>
                </c:pt>
                <c:pt idx="3">
                  <c:v>#N/A</c:v>
                </c:pt>
                <c:pt idx="4">
                  <c:v>42852</c:v>
                </c:pt>
                <c:pt idx="5">
                  <c:v>#N/A</c:v>
                </c:pt>
                <c:pt idx="6">
                  <c:v>#N/A</c:v>
                </c:pt>
                <c:pt idx="7">
                  <c:v>37913</c:v>
                </c:pt>
                <c:pt idx="8">
                  <c:v>#N/A</c:v>
                </c:pt>
                <c:pt idx="9">
                  <c:v>#N/A</c:v>
                </c:pt>
                <c:pt idx="10">
                  <c:v>35283</c:v>
                </c:pt>
                <c:pt idx="11">
                  <c:v>#N/A</c:v>
                </c:pt>
                <c:pt idx="12">
                  <c:v>#N/A</c:v>
                </c:pt>
                <c:pt idx="13">
                  <c:v>29250</c:v>
                </c:pt>
                <c:pt idx="14">
                  <c:v>#N/A</c:v>
                </c:pt>
              </c:numCache>
            </c:numRef>
          </c:val>
          <c:smooth val="0"/>
        </c:ser>
        <c:dLbls>
          <c:showLegendKey val="0"/>
          <c:showVal val="0"/>
          <c:showCatName val="0"/>
          <c:showSerName val="0"/>
          <c:showPercent val="0"/>
          <c:showBubbleSize val="0"/>
        </c:dLbls>
        <c:marker val="1"/>
        <c:smooth val="0"/>
        <c:axId val="130980864"/>
        <c:axId val="130987136"/>
      </c:lineChart>
      <c:catAx>
        <c:axId val="1309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87136"/>
        <c:crosses val="autoZero"/>
        <c:auto val="1"/>
        <c:lblAlgn val="ctr"/>
        <c:lblOffset val="100"/>
        <c:tickLblSkip val="1"/>
        <c:tickMarkSkip val="1"/>
        <c:noMultiLvlLbl val="0"/>
      </c:catAx>
      <c:valAx>
        <c:axId val="13098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653597</c:v>
                </c:pt>
                <c:pt idx="5">
                  <c:v>674581</c:v>
                </c:pt>
                <c:pt idx="8">
                  <c:v>686116</c:v>
                </c:pt>
                <c:pt idx="11">
                  <c:v>687844</c:v>
                </c:pt>
                <c:pt idx="14">
                  <c:v>679629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17616</c:v>
                </c:pt>
                <c:pt idx="5">
                  <c:v>15809</c:v>
                </c:pt>
                <c:pt idx="8">
                  <c:v>14021</c:v>
                </c:pt>
                <c:pt idx="11">
                  <c:v>13315</c:v>
                </c:pt>
                <c:pt idx="14">
                  <c:v>21389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81896</c:v>
                </c:pt>
                <c:pt idx="5">
                  <c:v>81518</c:v>
                </c:pt>
                <c:pt idx="8">
                  <c:v>96457</c:v>
                </c:pt>
                <c:pt idx="11">
                  <c:v>103488</c:v>
                </c:pt>
                <c:pt idx="14">
                  <c:v>113950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43</c:v>
                </c:pt>
                <c:pt idx="3">
                  <c:v>81</c:v>
                </c:pt>
                <c:pt idx="6">
                  <c:v>80</c:v>
                </c:pt>
                <c:pt idx="9">
                  <c:v>109</c:v>
                </c:pt>
                <c:pt idx="12">
                  <c:v>92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176590</c:v>
                </c:pt>
                <c:pt idx="3">
                  <c:v>171235</c:v>
                </c:pt>
                <c:pt idx="6">
                  <c:v>160651</c:v>
                </c:pt>
                <c:pt idx="9">
                  <c:v>151471</c:v>
                </c:pt>
                <c:pt idx="12">
                  <c:v>150245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11348</c:v>
                </c:pt>
                <c:pt idx="3">
                  <c:v>9996</c:v>
                </c:pt>
                <c:pt idx="6">
                  <c:v>8569</c:v>
                </c:pt>
                <c:pt idx="9">
                  <c:v>6465</c:v>
                </c:pt>
                <c:pt idx="12">
                  <c:v>5294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20380</c:v>
                </c:pt>
                <c:pt idx="3">
                  <c:v>15996</c:v>
                </c:pt>
                <c:pt idx="6">
                  <c:v>14935</c:v>
                </c:pt>
                <c:pt idx="9">
                  <c:v>11687</c:v>
                </c:pt>
                <c:pt idx="12">
                  <c:v>10236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1052917</c:v>
                </c:pt>
                <c:pt idx="3">
                  <c:v>1065590</c:v>
                </c:pt>
                <c:pt idx="6">
                  <c:v>1075323</c:v>
                </c:pt>
                <c:pt idx="9">
                  <c:v>1076600</c:v>
                </c:pt>
                <c:pt idx="12">
                  <c:v>1075878</c:v>
                </c:pt>
              </c:numCache>
            </c:numRef>
          </c:val>
        </c:ser>
        <c:dLbls>
          <c:showLegendKey val="0"/>
          <c:showVal val="0"/>
          <c:showCatName val="0"/>
          <c:showSerName val="0"/>
          <c:showPercent val="0"/>
          <c:showBubbleSize val="0"/>
        </c:dLbls>
        <c:gapWidth val="100"/>
        <c:overlap val="100"/>
        <c:axId val="131220608"/>
        <c:axId val="13122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508169</c:v>
                </c:pt>
                <c:pt idx="2">
                  <c:v>#N/A</c:v>
                </c:pt>
                <c:pt idx="3">
                  <c:v>#N/A</c:v>
                </c:pt>
                <c:pt idx="4">
                  <c:v>490990</c:v>
                </c:pt>
                <c:pt idx="5">
                  <c:v>#N/A</c:v>
                </c:pt>
                <c:pt idx="6">
                  <c:v>#N/A</c:v>
                </c:pt>
                <c:pt idx="7">
                  <c:v>462964</c:v>
                </c:pt>
                <c:pt idx="8">
                  <c:v>#N/A</c:v>
                </c:pt>
                <c:pt idx="9">
                  <c:v>#N/A</c:v>
                </c:pt>
                <c:pt idx="10">
                  <c:v>441684</c:v>
                </c:pt>
                <c:pt idx="11">
                  <c:v>#N/A</c:v>
                </c:pt>
                <c:pt idx="12">
                  <c:v>#N/A</c:v>
                </c:pt>
                <c:pt idx="13">
                  <c:v>426777</c:v>
                </c:pt>
                <c:pt idx="14">
                  <c:v>#N/A</c:v>
                </c:pt>
              </c:numCache>
            </c:numRef>
          </c:val>
          <c:smooth val="0"/>
        </c:ser>
        <c:dLbls>
          <c:showLegendKey val="0"/>
          <c:showVal val="0"/>
          <c:showCatName val="0"/>
          <c:showSerName val="0"/>
          <c:showPercent val="0"/>
          <c:showBubbleSize val="0"/>
        </c:dLbls>
        <c:marker val="1"/>
        <c:smooth val="0"/>
        <c:axId val="131220608"/>
        <c:axId val="131222528"/>
      </c:lineChart>
      <c:catAx>
        <c:axId val="1312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22528"/>
        <c:crosses val="autoZero"/>
        <c:auto val="1"/>
        <c:lblAlgn val="ctr"/>
        <c:lblOffset val="100"/>
        <c:tickLblSkip val="1"/>
        <c:tickMarkSkip val="1"/>
        <c:noMultiLvlLbl val="0"/>
      </c:catAx>
      <c:valAx>
        <c:axId val="1312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2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{2A19A89E-D811-4AFF-BACC-F2D3A1B8BCBE}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{F9180DEC-E447-4472-A00F-A6DAB9FB42F6}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{03743277-FE35-4E65-B3A2-8F87DFA939B1}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{FD42A4C9-8822-49AD-9DC9-96E1492566A0}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{207F156D-A83D-434B-B60B-CD1690940335}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{4A9D65CF-06B9-40DF-8725-5FEB9521316F}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{0FE4E220-B8C5-46F6-A8AB-55C08B8578DA}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{98EF78FE-2497-48CD-9293-299A7E5BF05B}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{35D7E572-82EA-476A-8AB8-D0E0528C0BE2}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{2A4576F6-4E98-44EE-9266-308412F4AA71}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1401216"/>
        <c:axId val="151403136"/>
      </c:scatterChart>
      <c:valAx>
        <c:axId val="151401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03136"/>
        <c:crosses val="autoZero"/>
        <c:crossBetween val="midCat"/>
      </c:valAx>
      <c:valAx>
        <c:axId val="1514031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40121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{8064A73F-4AD1-4A6B-B13A-466EF57E2215}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{AEA24FEE-A385-4422-A70A-FD07582DDB2C}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{A2530D95-B03A-4D73-9360-92B4ECB8612F}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{384E6CD6-9A63-4972-938B-0AA0721A706D}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{00E766D3-112D-4461-8407-301677252F6D}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c:v>
                </c:pt>
                <c:pt idx="1">
                  <c:v>15.8</c:v>
                </c:pt>
                <c:pt idx="2">
                  <c:v>15</c:v>
                </c:pt>
                <c:pt idx="3">
                  <c:v>14.4</c:v>
                </c:pt>
                <c:pt idx="4">
                  <c:v>12.7</c:v>
                </c:pt>
              </c:numCache>
            </c:numRef>
          </c:xVal>
          <c:yVal>
            <c:numRef>
              <c:f>公会計指標分析・財政指標組合せ分析表!$K$73:$O$73</c:f>
              <c:numCache>
                <c:formatCode>#,##0.0;"▲ "#,##0.0</c:formatCode>
                <c:ptCount val="5"/>
                <c:pt idx="0">
                  <c:v>188.4</c:v>
                </c:pt>
                <c:pt idx="1">
                  <c:v>181.2</c:v>
                </c:pt>
                <c:pt idx="2">
                  <c:v>173</c:v>
                </c:pt>
                <c:pt idx="3">
                  <c:v>165.7</c:v>
                </c:pt>
                <c:pt idx="4">
                  <c:v>157</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{8BB726EA-0952-42DA-822E-EBA7F2C5F303}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{D22E5944-6AF3-42EF-AF04-72EC74F77CAC}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{97B9829D-6B1F-4EFB-B4B3-789778619C3A}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{EF959EAA-E303-4B68-A8E3-7930670E3F9A}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{54E245E0-E37E-425C-9CCD-AAC1F2A797A3}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17.100000000000001</c:v>
                </c:pt>
                <c:pt idx="2">
                  <c:v>16.899999999999999</c:v>
                </c:pt>
                <c:pt idx="3">
                  <c:v>16.2</c:v>
                </c:pt>
                <c:pt idx="4">
                  <c:v>14.1</c:v>
                </c:pt>
              </c:numCache>
            </c:numRef>
          </c:xVal>
          <c:yVal>
            <c:numRef>
              <c:f>公会計指標分析・財政指標組合せ分析表!$K$77:$O$77</c:f>
              <c:numCache>
                <c:formatCode>#,##0.0;"▲ "#,##0.0</c:formatCode>
                <c:ptCount val="5"/>
                <c:pt idx="0">
                  <c:v>241.2</c:v>
                </c:pt>
                <c:pt idx="1">
                  <c:v>239.7</c:v>
                </c:pt>
                <c:pt idx="2">
                  <c:v>233.9</c:v>
                </c:pt>
                <c:pt idx="3">
                  <c:v>216</c:v>
                </c:pt>
                <c:pt idx="4">
                  <c:v>169.1</c:v>
                </c:pt>
              </c:numCache>
            </c:numRef>
          </c:yVal>
          <c:smooth val="0"/>
        </c:ser>
        <c:dLbls>
          <c:showLegendKey val="0"/>
          <c:showVal val="1"/>
          <c:showCatName val="0"/>
          <c:showSerName val="0"/>
          <c:showPercent val="0"/>
          <c:showBubbleSize val="0"/>
        </c:dLbls>
        <c:axId val="151956864"/>
        <c:axId val="117975296"/>
      </c:scatterChart>
      <c:valAx>
        <c:axId val="151956864"/>
        <c:scaling>
          <c:orientation val="minMax"/>
          <c:max val="18.400000000000002"/>
          <c:min val="12.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75296"/>
        <c:crosses val="autoZero"/>
        <c:crossBetween val="midCat"/>
      </c:valAx>
      <c:valAx>
        <c:axId val="117975296"/>
        <c:scaling>
          <c:orientation val="minMax"/>
          <c:max val="256"/>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95686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実質公債費比率は、低金利により利払いが減少したことや県債の発行抑制に努めたことなどにより、前年度に比べ</a:t>
          </a:r>
          <a:r>
            <a:rPr kumimoji="0" lang="en-US" altLang="ja-JP" sz="1200" b="0" i="0" u="none" strike="noStrike" kern="0" cap="none" spc="0" normalizeH="0" baseline="0" noProof="0">
              <a:ln>
                <a:noFill/>
              </a:ln>
              <a:solidFill>
                <a:prstClr val="black"/>
              </a:solidFill>
              <a:effectLst/>
              <a:uLnTx/>
              <a:uFillTx/>
              <a:latin typeface="+mn-lt"/>
              <a:ea typeface="+mn-ea"/>
              <a:cs typeface="+mn-cs"/>
            </a:rPr>
            <a:t>1.7 </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ポイント改善の</a:t>
          </a:r>
          <a:r>
            <a:rPr kumimoji="0" lang="en-US" altLang="ja-JP" sz="1200" b="0" i="0" u="none" strike="noStrike" kern="0" cap="none" spc="0" normalizeH="0" baseline="0" noProof="0">
              <a:ln>
                <a:noFill/>
              </a:ln>
              <a:solidFill>
                <a:prstClr val="black"/>
              </a:solidFill>
              <a:effectLst/>
              <a:uLnTx/>
              <a:uFillTx/>
              <a:latin typeface="+mn-lt"/>
              <a:ea typeface="+mn-ea"/>
              <a:cs typeface="+mn-cs"/>
            </a:rPr>
            <a:t>12.7 </a:t>
          </a:r>
          <a:r>
            <a:rPr kumimoji="0" lang="ja-JP" altLang="ja-JP" sz="1200" b="0" i="0" u="none" strike="noStrike" kern="0" cap="none" spc="0" normalizeH="0" baseline="0" noProof="0">
              <a:ln>
                <a:noFill/>
              </a:ln>
              <a:solidFill>
                <a:prstClr val="black"/>
              </a:solidFill>
              <a:effectLst/>
              <a:uLnTx/>
              <a:uFillTx/>
              <a:latin typeface="+mn-lt"/>
              <a:ea typeface="+mn-ea"/>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一般会計等が将来負担すべき負債等の割合を示す将来負担比率は、職員数の減少や職員の新陳代謝により年齢構成が変化したこと、職員住宅等建設償還金の繰上償還を行ったこと、さらには、基金の積増しに努力したことなどにより、前年度に比べて</a:t>
          </a:r>
          <a:r>
            <a:rPr kumimoji="0" lang="en-US" altLang="ja-JP" sz="1200" b="0" i="0" u="none" strike="noStrike" kern="0" cap="none" spc="0" normalizeH="0" baseline="0" noProof="0">
              <a:ln>
                <a:noFill/>
              </a:ln>
              <a:solidFill>
                <a:prstClr val="black"/>
              </a:solidFill>
              <a:effectLst/>
              <a:uLnTx/>
              <a:uFillTx/>
              <a:latin typeface="+mn-lt"/>
              <a:ea typeface="+mn-ea"/>
              <a:cs typeface="+mn-cs"/>
            </a:rPr>
            <a:t>8.7</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ポイント改善の</a:t>
          </a:r>
          <a:r>
            <a:rPr kumimoji="0" lang="en-US" altLang="ja-JP" sz="1200" b="0" i="0" u="none" strike="noStrike" kern="0" cap="none" spc="0" normalizeH="0" baseline="0" noProof="0">
              <a:ln>
                <a:noFill/>
              </a:ln>
              <a:solidFill>
                <a:prstClr val="black"/>
              </a:solidFill>
              <a:effectLst/>
              <a:uLnTx/>
              <a:uFillTx/>
              <a:latin typeface="+mn-lt"/>
              <a:ea typeface="+mn-ea"/>
              <a:cs typeface="+mn-cs"/>
            </a:rPr>
            <a:t>157.0</a:t>
          </a:r>
          <a:r>
            <a:rPr kumimoji="0" lang="ja-JP" altLang="ja-JP" sz="1200" b="0" i="0" u="none" strike="noStrike" kern="0" cap="none" spc="0" normalizeH="0" baseline="0" noProof="0">
              <a:ln>
                <a:noFill/>
              </a:ln>
              <a:solidFill>
                <a:prstClr val="black"/>
              </a:solidFill>
              <a:effectLst/>
              <a:uLnTx/>
              <a:uFillTx/>
              <a:latin typeface="+mn-lt"/>
              <a:ea typeface="+mn-ea"/>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今後とも大分県行財政改革アクションプランに基づき、全庁を挙げて行財政改革の取組を進め、より持続可能な行財政基盤の確立に努めていく。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子ども・子育て支援新制度実施などに伴う基準財政需要額の増があったものの、地方消費税や法人関係税の増などによる基準財政収入額の増要因の影響が大きいため、結果として、前年度より</a:t>
          </a:r>
          <a:r>
            <a:rPr lang="en-US" altLang="ja-JP" sz="1200" u="none">
              <a:solidFill>
                <a:schemeClr val="dk1"/>
              </a:solidFill>
              <a:effectLst/>
              <a:latin typeface="+mn-lt"/>
              <a:ea typeface="+mn-ea"/>
              <a:cs typeface="+mn-cs"/>
            </a:rPr>
            <a:t>0.02</a:t>
          </a:r>
          <a:r>
            <a:rPr lang="ja-JP" altLang="ja-JP" sz="1200" u="none">
              <a:solidFill>
                <a:schemeClr val="dk1"/>
              </a:solidFill>
              <a:effectLst/>
              <a:latin typeface="+mn-lt"/>
              <a:ea typeface="+mn-ea"/>
              <a:cs typeface="+mn-cs"/>
            </a:rPr>
            <a:t>ポイント増の</a:t>
          </a:r>
          <a:r>
            <a:rPr lang="en-US" altLang="ja-JP" sz="1200" u="none">
              <a:solidFill>
                <a:schemeClr val="dk1"/>
              </a:solidFill>
              <a:effectLst/>
              <a:latin typeface="+mn-lt"/>
              <a:ea typeface="+mn-ea"/>
              <a:cs typeface="+mn-cs"/>
            </a:rPr>
            <a:t>0.36</a:t>
          </a:r>
          <a:r>
            <a:rPr lang="ja-JP" altLang="ja-JP" sz="1200" u="none">
              <a:solidFill>
                <a:schemeClr val="dk1"/>
              </a:solidFill>
              <a:effectLst/>
              <a:latin typeface="+mn-lt"/>
              <a:ea typeface="+mn-ea"/>
              <a:cs typeface="+mn-cs"/>
            </a:rPr>
            <a:t>となった。</a:t>
          </a:r>
        </a:p>
        <a:p>
          <a:r>
            <a:rPr lang="ja-JP" altLang="ja-JP" sz="1200" u="none">
              <a:solidFill>
                <a:schemeClr val="dk1"/>
              </a:solidFill>
              <a:effectLst/>
              <a:latin typeface="+mn-lt"/>
              <a:ea typeface="+mn-ea"/>
              <a:cs typeface="+mn-cs"/>
            </a:rPr>
            <a:t>　これまで大分県行財政高度化指針（</a:t>
          </a:r>
          <a:r>
            <a:rPr lang="en-US" altLang="ja-JP" sz="1200" u="none">
              <a:solidFill>
                <a:schemeClr val="dk1"/>
              </a:solidFill>
              <a:effectLst/>
              <a:latin typeface="+mn-lt"/>
              <a:ea typeface="+mn-ea"/>
              <a:cs typeface="+mn-cs"/>
            </a:rPr>
            <a:t>H24</a:t>
          </a:r>
          <a:r>
            <a:rPr lang="ja-JP" altLang="ja-JP" sz="1200" u="none">
              <a:solidFill>
                <a:schemeClr val="dk1"/>
              </a:solidFill>
              <a:effectLst/>
              <a:latin typeface="+mn-lt"/>
              <a:ea typeface="+mn-ea"/>
              <a:cs typeface="+mn-cs"/>
            </a:rPr>
            <a:t>～</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に基づき、県税の徴収強化や基金等の活用により歳入を確保するとともに、歳出については、あらゆる経費について、事務事業の見直しやスクラップ・アンド・ビルドに取り組んできた。引き続き、大分県行財政改革アクションプラン（</a:t>
          </a:r>
          <a:r>
            <a:rPr lang="en-US" altLang="ja-JP" sz="1200" u="none">
              <a:solidFill>
                <a:schemeClr val="dk1"/>
              </a:solidFill>
              <a:effectLst/>
              <a:latin typeface="+mn-lt"/>
              <a:ea typeface="+mn-ea"/>
              <a:cs typeface="+mn-cs"/>
            </a:rPr>
            <a:t>H27</a:t>
          </a:r>
          <a:r>
            <a:rPr lang="ja-JP" altLang="ja-JP" sz="1200" u="none">
              <a:solidFill>
                <a:schemeClr val="dk1"/>
              </a:solidFill>
              <a:effectLst/>
              <a:latin typeface="+mn-lt"/>
              <a:ea typeface="+mn-ea"/>
              <a:cs typeface="+mn-cs"/>
            </a:rPr>
            <a:t>～</a:t>
          </a:r>
          <a:r>
            <a:rPr lang="en-US" altLang="ja-JP" sz="1200" u="none">
              <a:solidFill>
                <a:schemeClr val="dk1"/>
              </a:solidFill>
              <a:effectLst/>
              <a:latin typeface="+mn-lt"/>
              <a:ea typeface="+mn-ea"/>
              <a:cs typeface="+mn-cs"/>
            </a:rPr>
            <a:t>31</a:t>
          </a:r>
          <a:r>
            <a:rPr lang="ja-JP" altLang="ja-JP" sz="1200" u="none">
              <a:solidFill>
                <a:schemeClr val="dk1"/>
              </a:solidFill>
              <a:effectLst/>
              <a:latin typeface="+mn-lt"/>
              <a:ea typeface="+mn-ea"/>
              <a:cs typeface="+mn-cs"/>
            </a:rPr>
            <a:t>）に基づき、安定した財政基盤の構築に向け取り組む。</a:t>
          </a:r>
        </a:p>
        <a:p>
          <a:endParaRPr kumimoji="1" lang="ja-JP" altLang="en-US" sz="1200" u="none">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45</xdr:row>
      <xdr:rowOff>74083</xdr:rowOff>
    </xdr:to>
    <xdr:cxnSp macro="">
      <xdr:nvCxnSpPr>
        <xdr:cNvPr id="61" name="直線コネクタ 60"/>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4"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5" name="直線コネクタ 64"/>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43</xdr:row>
      <xdr:rowOff>14817</xdr:rowOff>
    </xdr:to>
    <xdr:cxnSp macro="">
      <xdr:nvCxnSpPr>
        <xdr:cNvPr id="66" name="直線コネクタ 65"/>
        <xdr:cNvCxnSpPr/>
      </xdr:nvCxnSpPr>
      <xdr:spPr>
        <a:xfrm flipV="1">
          <a:off x="4114800" y="698500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107544</xdr:rowOff>
    </xdr:from>
    <xdr:ext cx="762000" cy="259045"/>
    <xdr:sp macro="" textlink="">
      <xdr:nvSpPr>
        <xdr:cNvPr id="67"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68" name="フローチャート : 判断 67"/>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9" name="直線コネクタ 68"/>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0" name="フローチャート : 判断 69"/>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1" name="テキスト ボックス 7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44</xdr:row>
      <xdr:rowOff>44450</xdr:rowOff>
    </xdr:to>
    <xdr:cxnSp macro="">
      <xdr:nvCxnSpPr>
        <xdr:cNvPr id="72" name="直線コネクタ 71"/>
        <xdr:cNvCxnSpPr/>
      </xdr:nvCxnSpPr>
      <xdr:spPr>
        <a:xfrm flipV="1">
          <a:off x="2336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44</xdr:row>
      <xdr:rowOff>44450</xdr:rowOff>
    </xdr:to>
    <xdr:cxnSp macro="">
      <xdr:nvCxnSpPr>
        <xdr:cNvPr id="75" name="直線コネクタ 74"/>
        <xdr:cNvCxnSpPr/>
      </xdr:nvCxnSpPr>
      <xdr:spPr>
        <a:xfrm>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6" name="フローチャート : 判断 75"/>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7" name="テキスト ボックス 76"/>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5" name="円/楕円 84"/>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6"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88" name="テキスト ボックス 87"/>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0" name="テキスト ボックス 89"/>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3" name="円/楕円 92"/>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4" name="テキスト ボックス 93"/>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u="none">
              <a:solidFill>
                <a:schemeClr val="dk1"/>
              </a:solidFill>
              <a:effectLst/>
              <a:latin typeface="+mn-lt"/>
              <a:ea typeface="+mn-ea"/>
              <a:cs typeface="+mn-cs"/>
            </a:rPr>
            <a:t>大分県行財政高度化指針（</a:t>
          </a:r>
          <a:r>
            <a:rPr lang="en-US" altLang="ja-JP" sz="1200" u="none">
              <a:solidFill>
                <a:schemeClr val="dk1"/>
              </a:solidFill>
              <a:effectLst/>
              <a:latin typeface="+mn-lt"/>
              <a:ea typeface="+mn-ea"/>
              <a:cs typeface="+mn-cs"/>
            </a:rPr>
            <a:t>H24</a:t>
          </a:r>
          <a:r>
            <a:rPr lang="ja-JP" altLang="ja-JP" sz="1200" u="none">
              <a:solidFill>
                <a:schemeClr val="dk1"/>
              </a:solidFill>
              <a:effectLst/>
              <a:latin typeface="+mn-lt"/>
              <a:ea typeface="+mn-ea"/>
              <a:cs typeface="+mn-cs"/>
            </a:rPr>
            <a:t>～</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）に基づき、経常経費の圧縮に努めてきた。策定４年目となる</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年度は、県税の増などにより経常的歳入が増加した一方、歳出側においては、社会保障関係費の増や定年退職に伴う人件費の増など、義務的経費の増加により、昨年度よりも</a:t>
          </a:r>
          <a:r>
            <a:rPr lang="en-US" altLang="ja-JP" sz="1200" u="none">
              <a:solidFill>
                <a:schemeClr val="dk1"/>
              </a:solidFill>
              <a:effectLst/>
              <a:latin typeface="+mn-lt"/>
              <a:ea typeface="+mn-ea"/>
              <a:cs typeface="+mn-cs"/>
            </a:rPr>
            <a:t>0.4</a:t>
          </a:r>
          <a:r>
            <a:rPr lang="ja-JP" altLang="ja-JP" sz="1200" u="none">
              <a:solidFill>
                <a:schemeClr val="dk1"/>
              </a:solidFill>
              <a:effectLst/>
              <a:latin typeface="+mn-lt"/>
              <a:ea typeface="+mn-ea"/>
              <a:cs typeface="+mn-cs"/>
            </a:rPr>
            <a:t>ポイント上昇し</a:t>
          </a:r>
          <a:r>
            <a:rPr lang="en-US" altLang="ja-JP" sz="1200" u="none">
              <a:solidFill>
                <a:schemeClr val="dk1"/>
              </a:solidFill>
              <a:effectLst/>
              <a:latin typeface="+mn-lt"/>
              <a:ea typeface="+mn-ea"/>
              <a:cs typeface="+mn-cs"/>
            </a:rPr>
            <a:t>93.6</a:t>
          </a:r>
          <a:r>
            <a:rPr lang="ja-JP" altLang="ja-JP" sz="1200" u="none">
              <a:solidFill>
                <a:schemeClr val="dk1"/>
              </a:solidFill>
              <a:effectLst/>
              <a:latin typeface="+mn-lt"/>
              <a:ea typeface="+mn-ea"/>
              <a:cs typeface="+mn-cs"/>
            </a:rPr>
            <a:t>％となった。 </a:t>
          </a:r>
        </a:p>
        <a:p>
          <a:r>
            <a:rPr lang="ja-JP" altLang="ja-JP" sz="1200" u="none">
              <a:solidFill>
                <a:schemeClr val="dk1"/>
              </a:solidFill>
              <a:effectLst/>
              <a:latin typeface="+mn-lt"/>
              <a:ea typeface="+mn-ea"/>
              <a:cs typeface="+mn-cs"/>
            </a:rPr>
            <a:t>　引き続き、事務事業の徹底した見直しを行い、経常経費の削減に努めていく。</a:t>
          </a:r>
        </a:p>
        <a:p>
          <a:r>
            <a:rPr lang="en-US" altLang="ja-JP" sz="1100"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4233</xdr:rowOff>
    </xdr:from>
    <xdr:to>
      <xdr:col>7</xdr:col>
      <xdr:colOff>152400</xdr:colOff>
      <xdr:row>62</xdr:row>
      <xdr:rowOff>84667</xdr:rowOff>
    </xdr:to>
    <xdr:cxnSp macro="">
      <xdr:nvCxnSpPr>
        <xdr:cNvPr id="127" name="直線コネクタ 126"/>
        <xdr:cNvCxnSpPr/>
      </xdr:nvCxnSpPr>
      <xdr:spPr>
        <a:xfrm>
          <a:off x="4114800" y="1063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8"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34925</xdr:rowOff>
    </xdr:from>
    <xdr:to>
      <xdr:col>6</xdr:col>
      <xdr:colOff>0</xdr:colOff>
      <xdr:row>62</xdr:row>
      <xdr:rowOff>4233</xdr:rowOff>
    </xdr:to>
    <xdr:cxnSp macro="">
      <xdr:nvCxnSpPr>
        <xdr:cNvPr id="130" name="直線コネクタ 129"/>
        <xdr:cNvCxnSpPr/>
      </xdr:nvCxnSpPr>
      <xdr:spPr>
        <a:xfrm>
          <a:off x="3225800" y="1049337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2" name="テキスト ボックス 13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34925</xdr:rowOff>
    </xdr:from>
    <xdr:to>
      <xdr:col>4</xdr:col>
      <xdr:colOff>482600</xdr:colOff>
      <xdr:row>64</xdr:row>
      <xdr:rowOff>103717</xdr:rowOff>
    </xdr:to>
    <xdr:cxnSp macro="">
      <xdr:nvCxnSpPr>
        <xdr:cNvPr id="133" name="直線コネクタ 132"/>
        <xdr:cNvCxnSpPr/>
      </xdr:nvCxnSpPr>
      <xdr:spPr>
        <a:xfrm flipV="1">
          <a:off x="2336800" y="10493375"/>
          <a:ext cx="889000" cy="5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144992</xdr:rowOff>
    </xdr:from>
    <xdr:to>
      <xdr:col>4</xdr:col>
      <xdr:colOff>533400</xdr:colOff>
      <xdr:row>62</xdr:row>
      <xdr:rowOff>75142</xdr:rowOff>
    </xdr:to>
    <xdr:sp macro="" textlink="">
      <xdr:nvSpPr>
        <xdr:cNvPr id="134" name="フローチャート : 判断 133"/>
        <xdr:cNvSpPr/>
      </xdr:nvSpPr>
      <xdr:spPr>
        <a:xfrm>
          <a:off x="3175000" y="1060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59919</xdr:rowOff>
    </xdr:from>
    <xdr:ext cx="762000" cy="259045"/>
    <xdr:sp macro="" textlink="">
      <xdr:nvSpPr>
        <xdr:cNvPr id="135" name="テキスト ボックス 134"/>
        <xdr:cNvSpPr txBox="1"/>
      </xdr:nvSpPr>
      <xdr:spPr>
        <a:xfrm>
          <a:off x="2844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64</xdr:row>
      <xdr:rowOff>103717</xdr:rowOff>
    </xdr:to>
    <xdr:cxnSp macro="">
      <xdr:nvCxnSpPr>
        <xdr:cNvPr id="136" name="直線コネクタ 135"/>
        <xdr:cNvCxnSpPr/>
      </xdr:nvCxnSpPr>
      <xdr:spPr>
        <a:xfrm>
          <a:off x="1447800" y="1089554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37" name="フローチャート : 判断 136"/>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38" name="テキスト ボックス 137"/>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34519</xdr:rowOff>
    </xdr:from>
    <xdr:ext cx="762000" cy="259045"/>
    <xdr:sp macro="" textlink="">
      <xdr:nvSpPr>
        <xdr:cNvPr id="140" name="テキスト ボックス 139"/>
        <xdr:cNvSpPr txBox="1"/>
      </xdr:nvSpPr>
      <xdr:spPr>
        <a:xfrm>
          <a:off x="1066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46" name="円/楕円 145"/>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47"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48" name="円/楕円 147"/>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49" name="テキスト ボックス 148"/>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155575</xdr:rowOff>
    </xdr:from>
    <xdr:to>
      <xdr:col>4</xdr:col>
      <xdr:colOff>533400</xdr:colOff>
      <xdr:row>61</xdr:row>
      <xdr:rowOff>85725</xdr:rowOff>
    </xdr:to>
    <xdr:sp macro="" textlink="">
      <xdr:nvSpPr>
        <xdr:cNvPr id="150" name="円/楕円 149"/>
        <xdr:cNvSpPr/>
      </xdr:nvSpPr>
      <xdr:spPr>
        <a:xfrm>
          <a:off x="3175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95902</xdr:rowOff>
    </xdr:from>
    <xdr:ext cx="762000" cy="259045"/>
    <xdr:sp macro="" textlink="">
      <xdr:nvSpPr>
        <xdr:cNvPr id="151" name="テキスト ボックス 150"/>
        <xdr:cNvSpPr txBox="1"/>
      </xdr:nvSpPr>
      <xdr:spPr>
        <a:xfrm>
          <a:off x="2844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52917</xdr:rowOff>
    </xdr:from>
    <xdr:to>
      <xdr:col>3</xdr:col>
      <xdr:colOff>330200</xdr:colOff>
      <xdr:row>64</xdr:row>
      <xdr:rowOff>154517</xdr:rowOff>
    </xdr:to>
    <xdr:sp macro="" textlink="">
      <xdr:nvSpPr>
        <xdr:cNvPr id="152" name="円/楕円 151"/>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53" name="テキスト ボックス 152"/>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4" name="円/楕円 153"/>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5" name="テキスト ボックス 154"/>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[138,075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人口１人当たり人件費は、給与制度の総合的見直し及び</a:t>
          </a:r>
          <a:r>
            <a:rPr lang="ja-JP" altLang="en-US" sz="1200">
              <a:solidFill>
                <a:srgbClr val="FF0000"/>
              </a:solidFill>
              <a:effectLst/>
              <a:latin typeface="+mn-lt"/>
              <a:ea typeface="+mn-ea"/>
              <a:cs typeface="+mn-cs"/>
            </a:rPr>
            <a:t>職員の</a:t>
          </a:r>
          <a:r>
            <a:rPr lang="ja-JP" altLang="ja-JP" sz="1200">
              <a:solidFill>
                <a:schemeClr val="dk1"/>
              </a:solidFill>
              <a:effectLst/>
              <a:latin typeface="+mn-lt"/>
              <a:ea typeface="+mn-ea"/>
              <a:cs typeface="+mn-cs"/>
            </a:rPr>
            <a:t>新陳代謝等により</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年度に比べ</a:t>
          </a:r>
          <a:r>
            <a:rPr lang="en-US" altLang="ja-JP" sz="1200">
              <a:solidFill>
                <a:schemeClr val="dk1"/>
              </a:solidFill>
              <a:effectLst/>
              <a:latin typeface="+mn-lt"/>
              <a:ea typeface="+mn-ea"/>
              <a:cs typeface="+mn-cs"/>
            </a:rPr>
            <a:t>178</a:t>
          </a:r>
          <a:r>
            <a:rPr lang="ja-JP" altLang="ja-JP" sz="1200">
              <a:solidFill>
                <a:schemeClr val="dk1"/>
              </a:solidFill>
              <a:effectLst/>
              <a:latin typeface="+mn-lt"/>
              <a:ea typeface="+mn-ea"/>
              <a:cs typeface="+mn-cs"/>
            </a:rPr>
            <a:t>円減の</a:t>
          </a:r>
          <a:r>
            <a:rPr lang="en-US" altLang="ja-JP" sz="1200">
              <a:solidFill>
                <a:schemeClr val="dk1"/>
              </a:solidFill>
              <a:effectLst/>
              <a:latin typeface="+mn-lt"/>
              <a:ea typeface="+mn-ea"/>
              <a:cs typeface="+mn-cs"/>
            </a:rPr>
            <a:t>120,798</a:t>
          </a:r>
          <a:r>
            <a:rPr lang="ja-JP" altLang="ja-JP" sz="1200">
              <a:solidFill>
                <a:schemeClr val="dk1"/>
              </a:solidFill>
              <a:effectLst/>
              <a:latin typeface="+mn-lt"/>
              <a:ea typeface="+mn-ea"/>
              <a:cs typeface="+mn-cs"/>
            </a:rPr>
            <a:t>円となった。 また、人口１人当たり物件費等については、</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円の減となり、前年度と比べ横ばいであった。このため、人口１人当たり人件費・物件費等決算額は</a:t>
          </a:r>
          <a:r>
            <a:rPr lang="en-US" altLang="ja-JP" sz="1200">
              <a:solidFill>
                <a:schemeClr val="dk1"/>
              </a:solidFill>
              <a:effectLst/>
              <a:latin typeface="+mn-lt"/>
              <a:ea typeface="+mn-ea"/>
              <a:cs typeface="+mn-cs"/>
            </a:rPr>
            <a:t>204</a:t>
          </a:r>
          <a:r>
            <a:rPr lang="ja-JP" altLang="ja-JP" sz="1200">
              <a:solidFill>
                <a:schemeClr val="dk1"/>
              </a:solidFill>
              <a:effectLst/>
              <a:latin typeface="+mn-lt"/>
              <a:ea typeface="+mn-ea"/>
              <a:cs typeface="+mn-cs"/>
            </a:rPr>
            <a:t>円の減となった。 </a:t>
          </a:r>
          <a:endParaRPr lang="ja-JP" altLang="ja-JP" sz="1200">
            <a:effectLst/>
          </a:endParaRPr>
        </a:p>
        <a:p>
          <a:r>
            <a:rPr lang="ja-JP" altLang="ja-JP" sz="1200">
              <a:solidFill>
                <a:schemeClr val="dk1"/>
              </a:solidFill>
              <a:effectLst/>
              <a:latin typeface="+mn-lt"/>
              <a:ea typeface="+mn-ea"/>
              <a:cs typeface="+mn-cs"/>
            </a:rPr>
            <a:t>　今後とも、事務事業の見直しや「選択と集中」による定数再配分等を行うとともに、職員定数のゼロベースからの見直しなどによる適切な定数管理により、総人件費の抑制に努めるとともに、予算編成過程はもとより、予算執行段階においても、あらゆる経費について徹底的な見直しを行っ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135936</xdr:rowOff>
    </xdr:from>
    <xdr:to>
      <xdr:col>7</xdr:col>
      <xdr:colOff>152400</xdr:colOff>
      <xdr:row>83</xdr:row>
      <xdr:rowOff>142968</xdr:rowOff>
    </xdr:to>
    <xdr:cxnSp macro="">
      <xdr:nvCxnSpPr>
        <xdr:cNvPr id="190" name="直線コネクタ 189"/>
        <xdr:cNvCxnSpPr/>
      </xdr:nvCxnSpPr>
      <xdr:spPr>
        <a:xfrm flipV="1">
          <a:off x="4114800" y="14366286"/>
          <a:ext cx="8382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1"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140785</xdr:rowOff>
    </xdr:from>
    <xdr:to>
      <xdr:col>6</xdr:col>
      <xdr:colOff>0</xdr:colOff>
      <xdr:row>83</xdr:row>
      <xdr:rowOff>142968</xdr:rowOff>
    </xdr:to>
    <xdr:cxnSp macro="">
      <xdr:nvCxnSpPr>
        <xdr:cNvPr id="193" name="直線コネクタ 192"/>
        <xdr:cNvCxnSpPr/>
      </xdr:nvCxnSpPr>
      <xdr:spPr>
        <a:xfrm>
          <a:off x="3225800" y="14199685"/>
          <a:ext cx="889000" cy="1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140785</xdr:rowOff>
    </xdr:from>
    <xdr:to>
      <xdr:col>4</xdr:col>
      <xdr:colOff>482600</xdr:colOff>
      <xdr:row>83</xdr:row>
      <xdr:rowOff>162720</xdr:rowOff>
    </xdr:to>
    <xdr:cxnSp macro="">
      <xdr:nvCxnSpPr>
        <xdr:cNvPr id="196" name="直線コネクタ 195"/>
        <xdr:cNvCxnSpPr/>
      </xdr:nvCxnSpPr>
      <xdr:spPr>
        <a:xfrm flipV="1">
          <a:off x="2336800" y="14199685"/>
          <a:ext cx="889000" cy="19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161158</xdr:rowOff>
    </xdr:from>
    <xdr:to>
      <xdr:col>4</xdr:col>
      <xdr:colOff>533400</xdr:colOff>
      <xdr:row>82</xdr:row>
      <xdr:rowOff>91308</xdr:rowOff>
    </xdr:to>
    <xdr:sp macro="" textlink="">
      <xdr:nvSpPr>
        <xdr:cNvPr id="197" name="フローチャート : 判断 196"/>
        <xdr:cNvSpPr/>
      </xdr:nvSpPr>
      <xdr:spPr>
        <a:xfrm>
          <a:off x="3175000" y="1404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101485</xdr:rowOff>
    </xdr:from>
    <xdr:ext cx="762000" cy="259045"/>
    <xdr:sp macro="" textlink="">
      <xdr:nvSpPr>
        <xdr:cNvPr id="198" name="テキスト ボックス 197"/>
        <xdr:cNvSpPr txBox="1"/>
      </xdr:nvSpPr>
      <xdr:spPr>
        <a:xfrm>
          <a:off x="2844800" y="138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162720</xdr:rowOff>
    </xdr:from>
    <xdr:to>
      <xdr:col>3</xdr:col>
      <xdr:colOff>279400</xdr:colOff>
      <xdr:row>84</xdr:row>
      <xdr:rowOff>161593</xdr:rowOff>
    </xdr:to>
    <xdr:cxnSp macro="">
      <xdr:nvCxnSpPr>
        <xdr:cNvPr id="199" name="直線コネクタ 198"/>
        <xdr:cNvCxnSpPr/>
      </xdr:nvCxnSpPr>
      <xdr:spPr>
        <a:xfrm flipV="1">
          <a:off x="1447800" y="14393070"/>
          <a:ext cx="889000" cy="17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73025</xdr:rowOff>
    </xdr:from>
    <xdr:to>
      <xdr:col>3</xdr:col>
      <xdr:colOff>330200</xdr:colOff>
      <xdr:row>83</xdr:row>
      <xdr:rowOff>3175</xdr:rowOff>
    </xdr:to>
    <xdr:sp macro="" textlink="">
      <xdr:nvSpPr>
        <xdr:cNvPr id="200" name="フローチャート : 判断 199"/>
        <xdr:cNvSpPr/>
      </xdr:nvSpPr>
      <xdr:spPr>
        <a:xfrm>
          <a:off x="22860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13352</xdr:rowOff>
    </xdr:from>
    <xdr:ext cx="762000" cy="259045"/>
    <xdr:sp macro="" textlink="">
      <xdr:nvSpPr>
        <xdr:cNvPr id="201" name="テキスト ボックス 200"/>
        <xdr:cNvSpPr txBox="1"/>
      </xdr:nvSpPr>
      <xdr:spPr>
        <a:xfrm>
          <a:off x="1955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2" name="フローチャート : 判断 201"/>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3" name="テキスト ボックス 202"/>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85136</xdr:rowOff>
    </xdr:from>
    <xdr:to>
      <xdr:col>7</xdr:col>
      <xdr:colOff>203200</xdr:colOff>
      <xdr:row>84</xdr:row>
      <xdr:rowOff>15286</xdr:rowOff>
    </xdr:to>
    <xdr:sp macro="" textlink="">
      <xdr:nvSpPr>
        <xdr:cNvPr id="209" name="円/楕円 208"/>
        <xdr:cNvSpPr/>
      </xdr:nvSpPr>
      <xdr:spPr>
        <a:xfrm>
          <a:off x="4902200" y="143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101663</xdr:rowOff>
    </xdr:from>
    <xdr:ext cx="762000" cy="259045"/>
    <xdr:sp macro="" textlink="">
      <xdr:nvSpPr>
        <xdr:cNvPr id="210" name="人件費・物件費等の状況該当値テキスト"/>
        <xdr:cNvSpPr txBox="1"/>
      </xdr:nvSpPr>
      <xdr:spPr>
        <a:xfrm>
          <a:off x="5041900" y="1416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138,075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92168</xdr:rowOff>
    </xdr:from>
    <xdr:to>
      <xdr:col>6</xdr:col>
      <xdr:colOff>50800</xdr:colOff>
      <xdr:row>84</xdr:row>
      <xdr:rowOff>22318</xdr:rowOff>
    </xdr:to>
    <xdr:sp macro="" textlink="">
      <xdr:nvSpPr>
        <xdr:cNvPr id="211" name="円/楕円 210"/>
        <xdr:cNvSpPr/>
      </xdr:nvSpPr>
      <xdr:spPr>
        <a:xfrm>
          <a:off x="4064000" y="1432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7095</xdr:rowOff>
    </xdr:from>
    <xdr:ext cx="736600" cy="259045"/>
    <xdr:sp macro="" textlink="">
      <xdr:nvSpPr>
        <xdr:cNvPr id="212" name="テキスト ボックス 211"/>
        <xdr:cNvSpPr txBox="1"/>
      </xdr:nvSpPr>
      <xdr:spPr>
        <a:xfrm>
          <a:off x="3733800" y="1440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138,279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89985</xdr:rowOff>
    </xdr:from>
    <xdr:to>
      <xdr:col>4</xdr:col>
      <xdr:colOff>533400</xdr:colOff>
      <xdr:row>83</xdr:row>
      <xdr:rowOff>20135</xdr:rowOff>
    </xdr:to>
    <xdr:sp macro="" textlink="">
      <xdr:nvSpPr>
        <xdr:cNvPr id="213" name="円/楕円 212"/>
        <xdr:cNvSpPr/>
      </xdr:nvSpPr>
      <xdr:spPr>
        <a:xfrm>
          <a:off x="3175000" y="1414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4912</xdr:rowOff>
    </xdr:from>
    <xdr:ext cx="762000" cy="259045"/>
    <xdr:sp macro="" textlink="">
      <xdr:nvSpPr>
        <xdr:cNvPr id="214" name="テキスト ボックス 213"/>
        <xdr:cNvSpPr txBox="1"/>
      </xdr:nvSpPr>
      <xdr:spPr>
        <a:xfrm>
          <a:off x="2844800" y="1423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133,242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111920</xdr:rowOff>
    </xdr:from>
    <xdr:to>
      <xdr:col>3</xdr:col>
      <xdr:colOff>330200</xdr:colOff>
      <xdr:row>84</xdr:row>
      <xdr:rowOff>42070</xdr:rowOff>
    </xdr:to>
    <xdr:sp macro="" textlink="">
      <xdr:nvSpPr>
        <xdr:cNvPr id="215" name="円/楕円 214"/>
        <xdr:cNvSpPr/>
      </xdr:nvSpPr>
      <xdr:spPr>
        <a:xfrm>
          <a:off x="2286000" y="143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26847</xdr:rowOff>
    </xdr:from>
    <xdr:ext cx="762000" cy="259045"/>
    <xdr:sp macro="" textlink="">
      <xdr:nvSpPr>
        <xdr:cNvPr id="216" name="テキスト ボックス 215"/>
        <xdr:cNvSpPr txBox="1"/>
      </xdr:nvSpPr>
      <xdr:spPr>
        <a:xfrm>
          <a:off x="1955800" y="144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138,852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110793</xdr:rowOff>
    </xdr:from>
    <xdr:to>
      <xdr:col>2</xdr:col>
      <xdr:colOff>127000</xdr:colOff>
      <xdr:row>85</xdr:row>
      <xdr:rowOff>40943</xdr:rowOff>
    </xdr:to>
    <xdr:sp macro="" textlink="">
      <xdr:nvSpPr>
        <xdr:cNvPr id="217" name="円/楕円 216"/>
        <xdr:cNvSpPr/>
      </xdr:nvSpPr>
      <xdr:spPr>
        <a:xfrm>
          <a:off x="1397000" y="1451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25720</xdr:rowOff>
    </xdr:from>
    <xdr:ext cx="762000" cy="259045"/>
    <xdr:sp macro="" textlink="">
      <xdr:nvSpPr>
        <xdr:cNvPr id="218" name="テキスト ボックス 217"/>
        <xdr:cNvSpPr txBox="1"/>
      </xdr:nvSpPr>
      <xdr:spPr>
        <a:xfrm>
          <a:off x="1066800" y="1459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ラスパイレス指数は、これまでの給与構造改革などの見直しや、２０年度における、より職務職責に応じた給与制度とするための級別構成見直しに加え、２７年度において給与制度の総合的見直しを実施したところであり、前年度と比べ０．１ポイント低下してい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2" name="直線コネクタ 23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3" name="テキスト ボックス 23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4" name="直線コネクタ 23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5" name="テキスト ボックス 23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6" name="直線コネクタ 23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7" name="テキスト ボックス 23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8" name="直線コネクタ 23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9" name="テキスト ボックス 23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0" name="直線コネクタ 23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1" name="テキスト ボックス 24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2" name="直線コネクタ 24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3" name="テキスト ボックス 24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84</xdr:row>
      <xdr:rowOff>7862</xdr:rowOff>
    </xdr:to>
    <xdr:cxnSp macro="">
      <xdr:nvCxnSpPr>
        <xdr:cNvPr id="247" name="直線コネクタ 246"/>
        <xdr:cNvCxnSpPr/>
      </xdr:nvCxnSpPr>
      <xdr:spPr>
        <a:xfrm flipV="1">
          <a:off x="17018000" y="13835138"/>
          <a:ext cx="0" cy="574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151389</xdr:rowOff>
    </xdr:from>
    <xdr:ext cx="762000" cy="259045"/>
    <xdr:sp macro="" textlink="">
      <xdr:nvSpPr>
        <xdr:cNvPr id="248" name="給与水準   （国との比較）最小値テキスト"/>
        <xdr:cNvSpPr txBox="1"/>
      </xdr:nvSpPr>
      <xdr:spPr>
        <a:xfrm>
          <a:off x="17106900" y="1438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84</xdr:row>
      <xdr:rowOff>7862</xdr:rowOff>
    </xdr:from>
    <xdr:to>
      <xdr:col>24</xdr:col>
      <xdr:colOff>647700</xdr:colOff>
      <xdr:row>84</xdr:row>
      <xdr:rowOff>7862</xdr:rowOff>
    </xdr:to>
    <xdr:cxnSp macro="">
      <xdr:nvCxnSpPr>
        <xdr:cNvPr id="249" name="直線コネクタ 248"/>
        <xdr:cNvCxnSpPr/>
      </xdr:nvCxnSpPr>
      <xdr:spPr>
        <a:xfrm>
          <a:off x="16929100" y="1440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0"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1" name="直線コネクタ 250"/>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82</xdr:row>
      <xdr:rowOff>120952</xdr:rowOff>
    </xdr:to>
    <xdr:cxnSp macro="">
      <xdr:nvCxnSpPr>
        <xdr:cNvPr id="252" name="直線コネクタ 251"/>
        <xdr:cNvCxnSpPr/>
      </xdr:nvCxnSpPr>
      <xdr:spPr>
        <a:xfrm flipV="1">
          <a:off x="16179800" y="1416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40718</xdr:rowOff>
    </xdr:from>
    <xdr:ext cx="762000" cy="259045"/>
    <xdr:sp macro="" textlink="">
      <xdr:nvSpPr>
        <xdr:cNvPr id="253" name="給与水準   （国との比較）平均値テキスト"/>
        <xdr:cNvSpPr txBox="1"/>
      </xdr:nvSpPr>
      <xdr:spPr>
        <a:xfrm>
          <a:off x="17106900" y="13928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54" name="フローチャート : 判断 253"/>
        <xdr:cNvSpPr/>
      </xdr:nvSpPr>
      <xdr:spPr>
        <a:xfrm>
          <a:off x="169672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82</xdr:row>
      <xdr:rowOff>143934</xdr:rowOff>
    </xdr:to>
    <xdr:cxnSp macro="">
      <xdr:nvCxnSpPr>
        <xdr:cNvPr id="255" name="直線コネクタ 254"/>
        <xdr:cNvCxnSpPr/>
      </xdr:nvCxnSpPr>
      <xdr:spPr>
        <a:xfrm flipV="1">
          <a:off x="15290800" y="141798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138188</xdr:rowOff>
    </xdr:from>
    <xdr:to>
      <xdr:col>23</xdr:col>
      <xdr:colOff>457200</xdr:colOff>
      <xdr:row>82</xdr:row>
      <xdr:rowOff>68338</xdr:rowOff>
    </xdr:to>
    <xdr:sp macro="" textlink="">
      <xdr:nvSpPr>
        <xdr:cNvPr id="256" name="フローチャート : 判断 255"/>
        <xdr:cNvSpPr/>
      </xdr:nvSpPr>
      <xdr:spPr>
        <a:xfrm>
          <a:off x="16129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78515</xdr:rowOff>
    </xdr:from>
    <xdr:ext cx="736600" cy="259045"/>
    <xdr:sp macro="" textlink="">
      <xdr:nvSpPr>
        <xdr:cNvPr id="257" name="テキスト ボックス 256"/>
        <xdr:cNvSpPr txBox="1"/>
      </xdr:nvSpPr>
      <xdr:spPr>
        <a:xfrm>
          <a:off x="15798800" y="1379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88</xdr:row>
      <xdr:rowOff>91923</xdr:rowOff>
    </xdr:to>
    <xdr:cxnSp macro="">
      <xdr:nvCxnSpPr>
        <xdr:cNvPr id="258" name="直線コネクタ 257"/>
        <xdr:cNvCxnSpPr/>
      </xdr:nvCxnSpPr>
      <xdr:spPr>
        <a:xfrm flipV="1">
          <a:off x="14401800" y="14202834"/>
          <a:ext cx="8890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35682</xdr:rowOff>
    </xdr:from>
    <xdr:to>
      <xdr:col>22</xdr:col>
      <xdr:colOff>254000</xdr:colOff>
      <xdr:row>82</xdr:row>
      <xdr:rowOff>137282</xdr:rowOff>
    </xdr:to>
    <xdr:sp macro="" textlink="">
      <xdr:nvSpPr>
        <xdr:cNvPr id="259" name="フローチャート : 判断 258"/>
        <xdr:cNvSpPr/>
      </xdr:nvSpPr>
      <xdr:spPr>
        <a:xfrm>
          <a:off x="15240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147459</xdr:rowOff>
    </xdr:from>
    <xdr:ext cx="762000" cy="259045"/>
    <xdr:sp macro="" textlink="">
      <xdr:nvSpPr>
        <xdr:cNvPr id="260" name="テキスト ボックス 259"/>
        <xdr:cNvSpPr txBox="1"/>
      </xdr:nvSpPr>
      <xdr:spPr>
        <a:xfrm>
          <a:off x="14909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88</xdr:row>
      <xdr:rowOff>126395</xdr:rowOff>
    </xdr:to>
    <xdr:cxnSp macro="">
      <xdr:nvCxnSpPr>
        <xdr:cNvPr id="261" name="直線コネクタ 260"/>
        <xdr:cNvCxnSpPr/>
      </xdr:nvCxnSpPr>
      <xdr:spPr>
        <a:xfrm flipV="1">
          <a:off x="13512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109159</xdr:rowOff>
    </xdr:from>
    <xdr:to>
      <xdr:col>21</xdr:col>
      <xdr:colOff>50800</xdr:colOff>
      <xdr:row>88</xdr:row>
      <xdr:rowOff>39309</xdr:rowOff>
    </xdr:to>
    <xdr:sp macro="" textlink="">
      <xdr:nvSpPr>
        <xdr:cNvPr id="262" name="フローチャート : 判断 261"/>
        <xdr:cNvSpPr/>
      </xdr:nvSpPr>
      <xdr:spPr>
        <a:xfrm>
          <a:off x="14351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49486</xdr:rowOff>
    </xdr:from>
    <xdr:ext cx="762000" cy="259045"/>
    <xdr:sp macro="" textlink="">
      <xdr:nvSpPr>
        <xdr:cNvPr id="263" name="テキスト ボックス 262"/>
        <xdr:cNvSpPr txBox="1"/>
      </xdr:nvSpPr>
      <xdr:spPr>
        <a:xfrm>
          <a:off x="14020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4" name="フローチャート : 判断 263"/>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5" name="テキスト ボックス 264"/>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1" name="円/楕円 270"/>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30739</xdr:rowOff>
    </xdr:from>
    <xdr:ext cx="762000" cy="259045"/>
    <xdr:sp macro="" textlink="">
      <xdr:nvSpPr>
        <xdr:cNvPr id="272" name="給与水準   （国との比較）該当値テキスト"/>
        <xdr:cNvSpPr txBox="1"/>
      </xdr:nvSpPr>
      <xdr:spPr>
        <a:xfrm>
          <a:off x="17106900" y="14089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3" name="円/楕円 272"/>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156529</xdr:rowOff>
    </xdr:from>
    <xdr:ext cx="736600" cy="259045"/>
    <xdr:sp macro="" textlink="">
      <xdr:nvSpPr>
        <xdr:cNvPr id="274" name="テキスト ボックス 273"/>
        <xdr:cNvSpPr txBox="1"/>
      </xdr:nvSpPr>
      <xdr:spPr>
        <a:xfrm>
          <a:off x="15798800" y="1421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5" name="円/楕円 274"/>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8061</xdr:rowOff>
    </xdr:from>
    <xdr:ext cx="762000" cy="259045"/>
    <xdr:sp macro="" textlink="">
      <xdr:nvSpPr>
        <xdr:cNvPr id="276" name="テキスト ボックス 275"/>
        <xdr:cNvSpPr txBox="1"/>
      </xdr:nvSpPr>
      <xdr:spPr>
        <a:xfrm>
          <a:off x="149098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77" name="円/楕円 276"/>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127500</xdr:rowOff>
    </xdr:from>
    <xdr:ext cx="762000" cy="259045"/>
    <xdr:sp macro="" textlink="">
      <xdr:nvSpPr>
        <xdr:cNvPr id="278" name="テキスト ボックス 277"/>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79" name="円/楕円 278"/>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0" name="テキスト ボックス 279"/>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2" name="テキスト ボックス 281"/>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3" name="テキスト ボックス 282"/>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[1,363.05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平成２４年に策定した行財政高度化指針（</a:t>
          </a:r>
          <a:r>
            <a:rPr kumimoji="1" lang="en-US" altLang="ja-JP" sz="1200">
              <a:solidFill>
                <a:schemeClr val="dk1"/>
              </a:solidFill>
              <a:effectLst/>
              <a:latin typeface="+mn-lt"/>
              <a:ea typeface="+mn-ea"/>
              <a:cs typeface="+mn-cs"/>
            </a:rPr>
            <a:t>H24</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）においては具体的な数値目標は設定していないが、職員定数のゼロベースからの見直しなどによる適切な定数管理により定数削減（▲</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人）を行った。</a:t>
          </a:r>
          <a:endParaRPr lang="ja-JP" altLang="ja-JP" sz="1200">
            <a:effectLst/>
          </a:endParaRPr>
        </a:p>
        <a:p>
          <a:r>
            <a:rPr kumimoji="1" lang="ja-JP" altLang="ja-JP" sz="1200">
              <a:solidFill>
                <a:schemeClr val="dk1"/>
              </a:solidFill>
              <a:effectLst/>
              <a:latin typeface="+mn-lt"/>
              <a:ea typeface="+mn-ea"/>
              <a:cs typeface="+mn-cs"/>
            </a:rPr>
            <a:t>　また、平成２７年に策定した大分県行財政改革アクションプラン（</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31</a:t>
          </a:r>
          <a:r>
            <a:rPr kumimoji="1" lang="ja-JP" altLang="ja-JP" sz="1200">
              <a:solidFill>
                <a:schemeClr val="dk1"/>
              </a:solidFill>
              <a:effectLst/>
              <a:latin typeface="+mn-lt"/>
              <a:ea typeface="+mn-ea"/>
              <a:cs typeface="+mn-cs"/>
            </a:rPr>
            <a:t>）においても同様の取り組みを行うこととしており、平成２８年は定数削減（▲</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名）を行ったところである。今後とも行財政を取り巻く環境の変化による新たな行政需要にも対応できるよう、引き続き、総人件費の抑制に努めていく。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8" name="直線コネクタ 307"/>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9"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10" name="直線コネクタ 309"/>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11"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2" name="直線コネクタ 311"/>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166956</xdr:rowOff>
    </xdr:from>
    <xdr:to>
      <xdr:col>24</xdr:col>
      <xdr:colOff>558800</xdr:colOff>
      <xdr:row>62</xdr:row>
      <xdr:rowOff>16500</xdr:rowOff>
    </xdr:to>
    <xdr:cxnSp macro="">
      <xdr:nvCxnSpPr>
        <xdr:cNvPr id="313" name="直線コネクタ 312"/>
        <xdr:cNvCxnSpPr/>
      </xdr:nvCxnSpPr>
      <xdr:spPr>
        <a:xfrm>
          <a:off x="16179800" y="10625406"/>
          <a:ext cx="8382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170511</xdr:rowOff>
    </xdr:from>
    <xdr:ext cx="762000" cy="259045"/>
    <xdr:sp macro="" textlink="">
      <xdr:nvSpPr>
        <xdr:cNvPr id="314" name="定員管理の状況平均値テキスト"/>
        <xdr:cNvSpPr txBox="1"/>
      </xdr:nvSpPr>
      <xdr:spPr>
        <a:xfrm>
          <a:off x="17106900" y="1080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5" name="フローチャート : 判断 314"/>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140172</xdr:rowOff>
    </xdr:from>
    <xdr:to>
      <xdr:col>23</xdr:col>
      <xdr:colOff>406400</xdr:colOff>
      <xdr:row>61</xdr:row>
      <xdr:rowOff>166956</xdr:rowOff>
    </xdr:to>
    <xdr:cxnSp macro="">
      <xdr:nvCxnSpPr>
        <xdr:cNvPr id="316" name="直線コネクタ 315"/>
        <xdr:cNvCxnSpPr/>
      </xdr:nvCxnSpPr>
      <xdr:spPr>
        <a:xfrm>
          <a:off x="15290800" y="10598622"/>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7" name="フローチャート : 判断 316"/>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109224</xdr:rowOff>
    </xdr:from>
    <xdr:ext cx="736600" cy="259045"/>
    <xdr:sp macro="" textlink="">
      <xdr:nvSpPr>
        <xdr:cNvPr id="318" name="テキスト ボックス 317"/>
        <xdr:cNvSpPr txBox="1"/>
      </xdr:nvSpPr>
      <xdr:spPr>
        <a:xfrm>
          <a:off x="15798800" y="10739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140172</xdr:rowOff>
    </xdr:from>
    <xdr:to>
      <xdr:col>22</xdr:col>
      <xdr:colOff>203200</xdr:colOff>
      <xdr:row>61</xdr:row>
      <xdr:rowOff>146245</xdr:rowOff>
    </xdr:to>
    <xdr:cxnSp macro="">
      <xdr:nvCxnSpPr>
        <xdr:cNvPr id="319" name="直線コネクタ 318"/>
        <xdr:cNvCxnSpPr/>
      </xdr:nvCxnSpPr>
      <xdr:spPr>
        <a:xfrm flipV="1">
          <a:off x="14401800" y="10598622"/>
          <a:ext cx="889000" cy="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14126</xdr:rowOff>
    </xdr:from>
    <xdr:to>
      <xdr:col>22</xdr:col>
      <xdr:colOff>254000</xdr:colOff>
      <xdr:row>61</xdr:row>
      <xdr:rowOff>115726</xdr:rowOff>
    </xdr:to>
    <xdr:sp macro="" textlink="">
      <xdr:nvSpPr>
        <xdr:cNvPr id="320" name="フローチャート : 判断 319"/>
        <xdr:cNvSpPr/>
      </xdr:nvSpPr>
      <xdr:spPr>
        <a:xfrm>
          <a:off x="15240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125903</xdr:rowOff>
    </xdr:from>
    <xdr:ext cx="762000" cy="259045"/>
    <xdr:sp macro="" textlink="">
      <xdr:nvSpPr>
        <xdr:cNvPr id="321" name="テキスト ボックス 320"/>
        <xdr:cNvSpPr txBox="1"/>
      </xdr:nvSpPr>
      <xdr:spPr>
        <a:xfrm>
          <a:off x="14909800" y="1024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146245</xdr:rowOff>
    </xdr:from>
    <xdr:to>
      <xdr:col>21</xdr:col>
      <xdr:colOff>0</xdr:colOff>
      <xdr:row>62</xdr:row>
      <xdr:rowOff>18149</xdr:rowOff>
    </xdr:to>
    <xdr:cxnSp macro="">
      <xdr:nvCxnSpPr>
        <xdr:cNvPr id="322" name="直線コネクタ 321"/>
        <xdr:cNvCxnSpPr/>
      </xdr:nvCxnSpPr>
      <xdr:spPr>
        <a:xfrm flipV="1">
          <a:off x="13512800" y="10604695"/>
          <a:ext cx="889000" cy="4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169410</xdr:rowOff>
    </xdr:from>
    <xdr:to>
      <xdr:col>21</xdr:col>
      <xdr:colOff>50800</xdr:colOff>
      <xdr:row>61</xdr:row>
      <xdr:rowOff>99560</xdr:rowOff>
    </xdr:to>
    <xdr:sp macro="" textlink="">
      <xdr:nvSpPr>
        <xdr:cNvPr id="323" name="フローチャート : 判断 322"/>
        <xdr:cNvSpPr/>
      </xdr:nvSpPr>
      <xdr:spPr>
        <a:xfrm>
          <a:off x="14351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109737</xdr:rowOff>
    </xdr:from>
    <xdr:ext cx="762000" cy="259045"/>
    <xdr:sp macro="" textlink="">
      <xdr:nvSpPr>
        <xdr:cNvPr id="324" name="テキスト ボックス 323"/>
        <xdr:cNvSpPr txBox="1"/>
      </xdr:nvSpPr>
      <xdr:spPr>
        <a:xfrm>
          <a:off x="14020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5" name="フローチャート : 判断 324"/>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69088</xdr:rowOff>
    </xdr:from>
    <xdr:ext cx="762000" cy="259045"/>
    <xdr:sp macro="" textlink="">
      <xdr:nvSpPr>
        <xdr:cNvPr id="326" name="テキスト ボックス 325"/>
        <xdr:cNvSpPr txBox="1"/>
      </xdr:nvSpPr>
      <xdr:spPr>
        <a:xfrm>
          <a:off x="13131800" y="1069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137150</xdr:rowOff>
    </xdr:from>
    <xdr:to>
      <xdr:col>24</xdr:col>
      <xdr:colOff>609600</xdr:colOff>
      <xdr:row>62</xdr:row>
      <xdr:rowOff>67300</xdr:rowOff>
    </xdr:to>
    <xdr:sp macro="" textlink="">
      <xdr:nvSpPr>
        <xdr:cNvPr id="332" name="円/楕円 331"/>
        <xdr:cNvSpPr/>
      </xdr:nvSpPr>
      <xdr:spPr>
        <a:xfrm>
          <a:off x="16967200" y="105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153677</xdr:rowOff>
    </xdr:from>
    <xdr:ext cx="762000" cy="259045"/>
    <xdr:sp macro="" textlink="">
      <xdr:nvSpPr>
        <xdr:cNvPr id="333" name="定員管理の状況該当値テキスト"/>
        <xdr:cNvSpPr txBox="1"/>
      </xdr:nvSpPr>
      <xdr:spPr>
        <a:xfrm>
          <a:off x="17106900" y="104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1,363.05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116156</xdr:rowOff>
    </xdr:from>
    <xdr:to>
      <xdr:col>23</xdr:col>
      <xdr:colOff>457200</xdr:colOff>
      <xdr:row>62</xdr:row>
      <xdr:rowOff>46306</xdr:rowOff>
    </xdr:to>
    <xdr:sp macro="" textlink="">
      <xdr:nvSpPr>
        <xdr:cNvPr id="334" name="円/楕円 333"/>
        <xdr:cNvSpPr/>
      </xdr:nvSpPr>
      <xdr:spPr>
        <a:xfrm>
          <a:off x="16129000" y="105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56483</xdr:rowOff>
    </xdr:from>
    <xdr:ext cx="736600" cy="259045"/>
    <xdr:sp macro="" textlink="">
      <xdr:nvSpPr>
        <xdr:cNvPr id="335" name="テキスト ボックス 334"/>
        <xdr:cNvSpPr txBox="1"/>
      </xdr:nvSpPr>
      <xdr:spPr>
        <a:xfrm>
          <a:off x="15798800" y="10343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89372</xdr:rowOff>
    </xdr:from>
    <xdr:to>
      <xdr:col>22</xdr:col>
      <xdr:colOff>254000</xdr:colOff>
      <xdr:row>62</xdr:row>
      <xdr:rowOff>19522</xdr:rowOff>
    </xdr:to>
    <xdr:sp macro="" textlink="">
      <xdr:nvSpPr>
        <xdr:cNvPr id="336" name="円/楕円 335"/>
        <xdr:cNvSpPr/>
      </xdr:nvSpPr>
      <xdr:spPr>
        <a:xfrm>
          <a:off x="15240000" y="1054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4299</xdr:rowOff>
    </xdr:from>
    <xdr:ext cx="762000" cy="259045"/>
    <xdr:sp macro="" textlink="">
      <xdr:nvSpPr>
        <xdr:cNvPr id="337" name="テキスト ボックス 336"/>
        <xdr:cNvSpPr txBox="1"/>
      </xdr:nvSpPr>
      <xdr:spPr>
        <a:xfrm>
          <a:off x="14909800" y="1063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95445</xdr:rowOff>
    </xdr:from>
    <xdr:to>
      <xdr:col>21</xdr:col>
      <xdr:colOff>50800</xdr:colOff>
      <xdr:row>62</xdr:row>
      <xdr:rowOff>25595</xdr:rowOff>
    </xdr:to>
    <xdr:sp macro="" textlink="">
      <xdr:nvSpPr>
        <xdr:cNvPr id="338" name="円/楕円 337"/>
        <xdr:cNvSpPr/>
      </xdr:nvSpPr>
      <xdr:spPr>
        <a:xfrm>
          <a:off x="14351000" y="105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10372</xdr:rowOff>
    </xdr:from>
    <xdr:ext cx="762000" cy="259045"/>
    <xdr:sp macro="" textlink="">
      <xdr:nvSpPr>
        <xdr:cNvPr id="339" name="テキスト ボックス 338"/>
        <xdr:cNvSpPr txBox="1"/>
      </xdr:nvSpPr>
      <xdr:spPr>
        <a:xfrm>
          <a:off x="14020800" y="1064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138799</xdr:rowOff>
    </xdr:from>
    <xdr:to>
      <xdr:col>19</xdr:col>
      <xdr:colOff>533400</xdr:colOff>
      <xdr:row>62</xdr:row>
      <xdr:rowOff>68949</xdr:rowOff>
    </xdr:to>
    <xdr:sp macro="" textlink="">
      <xdr:nvSpPr>
        <xdr:cNvPr id="340" name="円/楕円 339"/>
        <xdr:cNvSpPr/>
      </xdr:nvSpPr>
      <xdr:spPr>
        <a:xfrm>
          <a:off x="13462000" y="10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79126</xdr:rowOff>
    </xdr:from>
    <xdr:ext cx="762000" cy="259045"/>
    <xdr:sp macro="" textlink="">
      <xdr:nvSpPr>
        <xdr:cNvPr id="341" name="テキスト ボックス 340"/>
        <xdr:cNvSpPr txBox="1"/>
      </xdr:nvSpPr>
      <xdr:spPr>
        <a:xfrm>
          <a:off x="13131800" y="1036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3" name="テキスト ボックス 342"/>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4" name="テキスト ボックス 343"/>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実質公債費比率は、低金利により利払いが減少したことや県債の発行抑制に努めたことなどにより、前年度に比べ</a:t>
          </a:r>
          <a:r>
            <a:rPr lang="en-US" altLang="ja-JP" sz="1200">
              <a:solidFill>
                <a:schemeClr val="dk1"/>
              </a:solidFill>
              <a:effectLst/>
              <a:latin typeface="+mn-lt"/>
              <a:ea typeface="+mn-ea"/>
              <a:cs typeface="+mn-cs"/>
            </a:rPr>
            <a:t>1.7 </a:t>
          </a:r>
          <a:r>
            <a:rPr lang="ja-JP" altLang="ja-JP" sz="1200">
              <a:solidFill>
                <a:schemeClr val="dk1"/>
              </a:solidFill>
              <a:effectLst/>
              <a:latin typeface="+mn-lt"/>
              <a:ea typeface="+mn-ea"/>
              <a:cs typeface="+mn-cs"/>
            </a:rPr>
            <a:t>ポイント改善の</a:t>
          </a:r>
          <a:r>
            <a:rPr lang="en-US" altLang="ja-JP" sz="1200">
              <a:solidFill>
                <a:schemeClr val="dk1"/>
              </a:solidFill>
              <a:effectLst/>
              <a:latin typeface="+mn-lt"/>
              <a:ea typeface="+mn-ea"/>
              <a:cs typeface="+mn-cs"/>
            </a:rPr>
            <a:t>12.7 </a:t>
          </a:r>
          <a:r>
            <a:rPr lang="ja-JP" altLang="ja-JP" sz="1200">
              <a:solidFill>
                <a:schemeClr val="dk1"/>
              </a:solidFill>
              <a:effectLst/>
              <a:latin typeface="+mn-lt"/>
              <a:ea typeface="+mn-ea"/>
              <a:cs typeface="+mn-cs"/>
            </a:rPr>
            <a:t>％となった。 </a:t>
          </a:r>
        </a:p>
        <a:p>
          <a:r>
            <a:rPr lang="ja-JP" altLang="ja-JP" sz="1200">
              <a:solidFill>
                <a:schemeClr val="dk1"/>
              </a:solidFill>
              <a:effectLst/>
              <a:latin typeface="+mn-lt"/>
              <a:ea typeface="+mn-ea"/>
              <a:cs typeface="+mn-cs"/>
            </a:rPr>
            <a:t>　県債発行に際し、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xdr:txBody>
    </xdr:sp>
    <xdr:clientData/>
  </xdr:twoCellAnchor>
  <xdr:oneCellAnchor>
    <xdr:from>
      <xdr:col>18</xdr:col>
      <xdr:colOff>444500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6" name="直線コネクタ 35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7" name="テキスト ボックス 35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8" name="直線コネクタ 35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9" name="テキスト ボックス 35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0" name="直線コネクタ 35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1" name="テキスト ボックス 36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2" name="直線コネクタ 36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3" name="テキスト ボックス 36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4" name="直線コネクタ 36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5" name="テキスト ボックス 36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6" name="直線コネクタ 36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7" name="テキスト ボックス 36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9" name="テキスト ボックス 36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71" name="直線コネクタ 370"/>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2"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3" name="直線コネクタ 372"/>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5" name="直線コネクタ 37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73478</xdr:rowOff>
    </xdr:from>
    <xdr:to>
      <xdr:col>24</xdr:col>
      <xdr:colOff>558800</xdr:colOff>
      <xdr:row>40</xdr:row>
      <xdr:rowOff>23585</xdr:rowOff>
    </xdr:to>
    <xdr:cxnSp macro="">
      <xdr:nvCxnSpPr>
        <xdr:cNvPr id="376" name="直線コネクタ 375"/>
        <xdr:cNvCxnSpPr/>
      </xdr:nvCxnSpPr>
      <xdr:spPr>
        <a:xfrm flipV="1">
          <a:off x="16179800" y="6588578"/>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64605</xdr:rowOff>
    </xdr:from>
    <xdr:ext cx="762000" cy="259045"/>
    <xdr:sp macro="" textlink="">
      <xdr:nvSpPr>
        <xdr:cNvPr id="377" name="公債費負担の状況平均値テキスト"/>
        <xdr:cNvSpPr txBox="1"/>
      </xdr:nvSpPr>
      <xdr:spPr>
        <a:xfrm>
          <a:off x="17106900" y="6751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8" name="フローチャート : 判断 377"/>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23585</xdr:rowOff>
    </xdr:from>
    <xdr:to>
      <xdr:col>23</xdr:col>
      <xdr:colOff>406400</xdr:colOff>
      <xdr:row>40</xdr:row>
      <xdr:rowOff>127000</xdr:rowOff>
    </xdr:to>
    <xdr:cxnSp macro="">
      <xdr:nvCxnSpPr>
        <xdr:cNvPr id="379" name="直線コネクタ 378"/>
        <xdr:cNvCxnSpPr/>
      </xdr:nvCxnSpPr>
      <xdr:spPr>
        <a:xfrm flipV="1">
          <a:off x="15290800" y="68815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80" name="フローチャート : 判断 379"/>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26505</xdr:rowOff>
    </xdr:from>
    <xdr:ext cx="736600" cy="259045"/>
    <xdr:sp macro="" textlink="">
      <xdr:nvSpPr>
        <xdr:cNvPr id="381" name="テキスト ボックス 380"/>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93435</xdr:rowOff>
    </xdr:to>
    <xdr:cxnSp macro="">
      <xdr:nvCxnSpPr>
        <xdr:cNvPr id="382" name="直線コネクタ 381"/>
        <xdr:cNvCxnSpPr/>
      </xdr:nvCxnSpPr>
      <xdr:spPr>
        <a:xfrm flipV="1">
          <a:off x="14401800" y="6985000"/>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60778</xdr:rowOff>
    </xdr:from>
    <xdr:to>
      <xdr:col>22</xdr:col>
      <xdr:colOff>254000</xdr:colOff>
      <xdr:row>42</xdr:row>
      <xdr:rowOff>162378</xdr:rowOff>
    </xdr:to>
    <xdr:sp macro="" textlink="">
      <xdr:nvSpPr>
        <xdr:cNvPr id="383" name="フローチャート : 判断 382"/>
        <xdr:cNvSpPr/>
      </xdr:nvSpPr>
      <xdr:spPr>
        <a:xfrm>
          <a:off x="15240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384" name="テキスト ボックス 383"/>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41</xdr:row>
      <xdr:rowOff>127907</xdr:rowOff>
    </xdr:to>
    <xdr:cxnSp macro="">
      <xdr:nvCxnSpPr>
        <xdr:cNvPr id="385" name="直線コネクタ 384"/>
        <xdr:cNvCxnSpPr/>
      </xdr:nvCxnSpPr>
      <xdr:spPr>
        <a:xfrm flipV="1">
          <a:off x="13512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6" name="フローチャート : 判断 385"/>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387" name="テキスト ボックス 386"/>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8" name="フローチャート : 判断 387"/>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9" name="テキスト ボックス 388"/>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22678</xdr:rowOff>
    </xdr:from>
    <xdr:to>
      <xdr:col>24</xdr:col>
      <xdr:colOff>609600</xdr:colOff>
      <xdr:row>38</xdr:row>
      <xdr:rowOff>124278</xdr:rowOff>
    </xdr:to>
    <xdr:sp macro="" textlink="">
      <xdr:nvSpPr>
        <xdr:cNvPr id="395" name="円/楕円 394"/>
        <xdr:cNvSpPr/>
      </xdr:nvSpPr>
      <xdr:spPr>
        <a:xfrm>
          <a:off x="169672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39205</xdr:rowOff>
    </xdr:from>
    <xdr:ext cx="762000" cy="259045"/>
    <xdr:sp macro="" textlink="">
      <xdr:nvSpPr>
        <xdr:cNvPr id="396" name="公債費負担の状況該当値テキスト"/>
        <xdr:cNvSpPr txBox="1"/>
      </xdr:nvSpPr>
      <xdr:spPr>
        <a:xfrm>
          <a:off x="17106900" y="63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144235</xdr:rowOff>
    </xdr:from>
    <xdr:to>
      <xdr:col>23</xdr:col>
      <xdr:colOff>457200</xdr:colOff>
      <xdr:row>40</xdr:row>
      <xdr:rowOff>74385</xdr:rowOff>
    </xdr:to>
    <xdr:sp macro="" textlink="">
      <xdr:nvSpPr>
        <xdr:cNvPr id="397" name="円/楕円 396"/>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84562</xdr:rowOff>
    </xdr:from>
    <xdr:ext cx="736600" cy="259045"/>
    <xdr:sp macro="" textlink="">
      <xdr:nvSpPr>
        <xdr:cNvPr id="398" name="テキスト ボックス 39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9" name="円/楕円 39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0" name="テキスト ボックス 39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42635</xdr:rowOff>
    </xdr:from>
    <xdr:to>
      <xdr:col>21</xdr:col>
      <xdr:colOff>50800</xdr:colOff>
      <xdr:row>41</xdr:row>
      <xdr:rowOff>144235</xdr:rowOff>
    </xdr:to>
    <xdr:sp macro="" textlink="">
      <xdr:nvSpPr>
        <xdr:cNvPr id="401" name="円/楕円 400"/>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402" name="テキスト ボックス 401"/>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403" name="円/楕円 402"/>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404" name="テキスト ボックス 403"/>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6" name="テキスト ボックス 405"/>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7" name="テキスト ボックス 406"/>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一般会計等が将来負担すべき負債等の割合を示す将来負担比率は、</a:t>
          </a:r>
          <a:r>
            <a:rPr lang="ja-JP" altLang="ja-JP" sz="1200" u="none">
              <a:solidFill>
                <a:schemeClr val="dk1"/>
              </a:solidFill>
              <a:effectLst/>
              <a:latin typeface="+mn-lt"/>
              <a:ea typeface="+mn-ea"/>
              <a:cs typeface="+mn-cs"/>
            </a:rPr>
            <a:t>職員数の減少や職員の新陳代謝により年齢構成が変化したこと、職員住宅等建設償還金の繰上償還を行ったこと、さらには、基金の積増しに努力したことなどにより、前年度に比べて</a:t>
          </a:r>
          <a:r>
            <a:rPr lang="en-US" altLang="ja-JP" sz="1200" u="none">
              <a:solidFill>
                <a:schemeClr val="dk1"/>
              </a:solidFill>
              <a:effectLst/>
              <a:latin typeface="+mn-lt"/>
              <a:ea typeface="+mn-ea"/>
              <a:cs typeface="+mn-cs"/>
            </a:rPr>
            <a:t>8.7</a:t>
          </a:r>
          <a:r>
            <a:rPr lang="ja-JP" altLang="ja-JP" sz="1200" u="none">
              <a:solidFill>
                <a:schemeClr val="dk1"/>
              </a:solidFill>
              <a:effectLst/>
              <a:latin typeface="+mn-lt"/>
              <a:ea typeface="+mn-ea"/>
              <a:cs typeface="+mn-cs"/>
            </a:rPr>
            <a:t>ポイント改善の</a:t>
          </a:r>
          <a:r>
            <a:rPr lang="en-US" altLang="ja-JP" sz="1200" u="none">
              <a:solidFill>
                <a:schemeClr val="dk1"/>
              </a:solidFill>
              <a:effectLst/>
              <a:latin typeface="+mn-lt"/>
              <a:ea typeface="+mn-ea"/>
              <a:cs typeface="+mn-cs"/>
            </a:rPr>
            <a:t>157.0</a:t>
          </a:r>
          <a:r>
            <a:rPr lang="ja-JP" altLang="ja-JP" sz="1200" u="none">
              <a:solidFill>
                <a:schemeClr val="dk1"/>
              </a:solidFill>
              <a:effectLst/>
              <a:latin typeface="+mn-lt"/>
              <a:ea typeface="+mn-ea"/>
              <a:cs typeface="+mn-cs"/>
            </a:rPr>
            <a:t>％となった。</a:t>
          </a:r>
        </a:p>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今後とも大分県行財政改革アクションプランに基づき、全庁を挙げて行財政改革の取組を進め、より持続可能な行財政基盤の確立に努めていく。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0" name="テキスト ボックス 42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2" name="直線コネクタ 431"/>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3"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4" name="直線コネクタ 433"/>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5"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6" name="直線コネクタ 435"/>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145203</xdr:rowOff>
    </xdr:from>
    <xdr:to>
      <xdr:col>24</xdr:col>
      <xdr:colOff>558800</xdr:colOff>
      <xdr:row>19</xdr:row>
      <xdr:rowOff>43730</xdr:rowOff>
    </xdr:to>
    <xdr:cxnSp macro="">
      <xdr:nvCxnSpPr>
        <xdr:cNvPr id="437" name="直線コネクタ 436"/>
        <xdr:cNvCxnSpPr/>
      </xdr:nvCxnSpPr>
      <xdr:spPr>
        <a:xfrm flipV="1">
          <a:off x="16179800" y="3231303"/>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8"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9" name="フローチャート : 判断 438"/>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43730</xdr:rowOff>
    </xdr:from>
    <xdr:to>
      <xdr:col>23</xdr:col>
      <xdr:colOff>406400</xdr:colOff>
      <xdr:row>19</xdr:row>
      <xdr:rowOff>102447</xdr:rowOff>
    </xdr:to>
    <xdr:cxnSp macro="">
      <xdr:nvCxnSpPr>
        <xdr:cNvPr id="440" name="直線コネクタ 439"/>
        <xdr:cNvCxnSpPr/>
      </xdr:nvCxnSpPr>
      <xdr:spPr>
        <a:xfrm flipV="1">
          <a:off x="15290800" y="3301280"/>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41" name="フローチャート : 判断 440"/>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2" name="テキスト ボックス 441"/>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102447</xdr:rowOff>
    </xdr:from>
    <xdr:to>
      <xdr:col>22</xdr:col>
      <xdr:colOff>203200</xdr:colOff>
      <xdr:row>19</xdr:row>
      <xdr:rowOff>168402</xdr:rowOff>
    </xdr:to>
    <xdr:cxnSp macro="">
      <xdr:nvCxnSpPr>
        <xdr:cNvPr id="443" name="直線コネクタ 442"/>
        <xdr:cNvCxnSpPr/>
      </xdr:nvCxnSpPr>
      <xdr:spPr>
        <a:xfrm flipV="1">
          <a:off x="14401800" y="3359997"/>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22</xdr:row>
      <xdr:rowOff>27136</xdr:rowOff>
    </xdr:from>
    <xdr:to>
      <xdr:col>22</xdr:col>
      <xdr:colOff>254000</xdr:colOff>
      <xdr:row>22</xdr:row>
      <xdr:rowOff>128736</xdr:rowOff>
    </xdr:to>
    <xdr:sp macro="" textlink="">
      <xdr:nvSpPr>
        <xdr:cNvPr id="444" name="フローチャート : 判断 443"/>
        <xdr:cNvSpPr/>
      </xdr:nvSpPr>
      <xdr:spPr>
        <a:xfrm>
          <a:off x="15240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113513</xdr:rowOff>
    </xdr:from>
    <xdr:ext cx="762000" cy="259045"/>
    <xdr:sp macro="" textlink="">
      <xdr:nvSpPr>
        <xdr:cNvPr id="445" name="テキスト ボックス 444"/>
        <xdr:cNvSpPr txBox="1"/>
      </xdr:nvSpPr>
      <xdr:spPr>
        <a:xfrm>
          <a:off x="14909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168402</xdr:rowOff>
    </xdr:from>
    <xdr:to>
      <xdr:col>21</xdr:col>
      <xdr:colOff>0</xdr:colOff>
      <xdr:row>20</xdr:row>
      <xdr:rowOff>54864</xdr:rowOff>
    </xdr:to>
    <xdr:cxnSp macro="">
      <xdr:nvCxnSpPr>
        <xdr:cNvPr id="446" name="直線コネクタ 445"/>
        <xdr:cNvCxnSpPr/>
      </xdr:nvCxnSpPr>
      <xdr:spPr>
        <a:xfrm flipV="1">
          <a:off x="13512800" y="34259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73787</xdr:rowOff>
    </xdr:from>
    <xdr:to>
      <xdr:col>21</xdr:col>
      <xdr:colOff>50800</xdr:colOff>
      <xdr:row>23</xdr:row>
      <xdr:rowOff>3937</xdr:rowOff>
    </xdr:to>
    <xdr:sp macro="" textlink="">
      <xdr:nvSpPr>
        <xdr:cNvPr id="447" name="フローチャート : 判断 446"/>
        <xdr:cNvSpPr/>
      </xdr:nvSpPr>
      <xdr:spPr>
        <a:xfrm>
          <a:off x="14351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160164</xdr:rowOff>
    </xdr:from>
    <xdr:ext cx="762000" cy="259045"/>
    <xdr:sp macro="" textlink="">
      <xdr:nvSpPr>
        <xdr:cNvPr id="448" name="テキスト ボックス 447"/>
        <xdr:cNvSpPr txBox="1"/>
      </xdr:nvSpPr>
      <xdr:spPr>
        <a:xfrm>
          <a:off x="14020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9" name="フローチャート : 判断 448"/>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50" name="テキスト ボックス 449"/>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94403</xdr:rowOff>
    </xdr:from>
    <xdr:to>
      <xdr:col>24</xdr:col>
      <xdr:colOff>609600</xdr:colOff>
      <xdr:row>19</xdr:row>
      <xdr:rowOff>24554</xdr:rowOff>
    </xdr:to>
    <xdr:sp macro="" textlink="">
      <xdr:nvSpPr>
        <xdr:cNvPr id="456" name="円/楕円 455"/>
        <xdr:cNvSpPr/>
      </xdr:nvSpPr>
      <xdr:spPr>
        <a:xfrm>
          <a:off x="169672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110930</xdr:rowOff>
    </xdr:from>
    <xdr:ext cx="762000" cy="259045"/>
    <xdr:sp macro="" textlink="">
      <xdr:nvSpPr>
        <xdr:cNvPr id="457" name="将来負担の状況該当値テキスト"/>
        <xdr:cNvSpPr txBox="1"/>
      </xdr:nvSpPr>
      <xdr:spPr>
        <a:xfrm>
          <a:off x="17106900" y="302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164380</xdr:rowOff>
    </xdr:from>
    <xdr:to>
      <xdr:col>23</xdr:col>
      <xdr:colOff>457200</xdr:colOff>
      <xdr:row>19</xdr:row>
      <xdr:rowOff>94530</xdr:rowOff>
    </xdr:to>
    <xdr:sp macro="" textlink="">
      <xdr:nvSpPr>
        <xdr:cNvPr id="458" name="円/楕円 457"/>
        <xdr:cNvSpPr/>
      </xdr:nvSpPr>
      <xdr:spPr>
        <a:xfrm>
          <a:off x="16129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104707</xdr:rowOff>
    </xdr:from>
    <xdr:ext cx="736600" cy="259045"/>
    <xdr:sp macro="" textlink="">
      <xdr:nvSpPr>
        <xdr:cNvPr id="459" name="テキスト ボックス 458"/>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51647</xdr:rowOff>
    </xdr:from>
    <xdr:to>
      <xdr:col>22</xdr:col>
      <xdr:colOff>254000</xdr:colOff>
      <xdr:row>19</xdr:row>
      <xdr:rowOff>153247</xdr:rowOff>
    </xdr:to>
    <xdr:sp macro="" textlink="">
      <xdr:nvSpPr>
        <xdr:cNvPr id="460" name="円/楕円 459"/>
        <xdr:cNvSpPr/>
      </xdr:nvSpPr>
      <xdr:spPr>
        <a:xfrm>
          <a:off x="15240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163424</xdr:rowOff>
    </xdr:from>
    <xdr:ext cx="762000" cy="259045"/>
    <xdr:sp macro="" textlink="">
      <xdr:nvSpPr>
        <xdr:cNvPr id="461" name="テキスト ボックス 460"/>
        <xdr:cNvSpPr txBox="1"/>
      </xdr:nvSpPr>
      <xdr:spPr>
        <a:xfrm>
          <a:off x="14909800" y="307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117602</xdr:rowOff>
    </xdr:from>
    <xdr:to>
      <xdr:col>21</xdr:col>
      <xdr:colOff>50800</xdr:colOff>
      <xdr:row>20</xdr:row>
      <xdr:rowOff>47752</xdr:rowOff>
    </xdr:to>
    <xdr:sp macro="" textlink="">
      <xdr:nvSpPr>
        <xdr:cNvPr id="462" name="円/楕円 461"/>
        <xdr:cNvSpPr/>
      </xdr:nvSpPr>
      <xdr:spPr>
        <a:xfrm>
          <a:off x="14351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57929</xdr:rowOff>
    </xdr:from>
    <xdr:ext cx="762000" cy="259045"/>
    <xdr:sp macro="" textlink="">
      <xdr:nvSpPr>
        <xdr:cNvPr id="463" name="テキスト ボックス 462"/>
        <xdr:cNvSpPr txBox="1"/>
      </xdr:nvSpPr>
      <xdr:spPr>
        <a:xfrm>
          <a:off x="14020800" y="314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4064</xdr:rowOff>
    </xdr:from>
    <xdr:to>
      <xdr:col>19</xdr:col>
      <xdr:colOff>533400</xdr:colOff>
      <xdr:row>20</xdr:row>
      <xdr:rowOff>105664</xdr:rowOff>
    </xdr:to>
    <xdr:sp macro="" textlink="">
      <xdr:nvSpPr>
        <xdr:cNvPr id="464" name="円/楕円 463"/>
        <xdr:cNvSpPr/>
      </xdr:nvSpPr>
      <xdr:spPr>
        <a:xfrm>
          <a:off x="13462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115841</xdr:rowOff>
    </xdr:from>
    <xdr:ext cx="762000" cy="259045"/>
    <xdr:sp macro="" textlink="">
      <xdr:nvSpPr>
        <xdr:cNvPr id="465" name="テキスト ボックス 464"/>
        <xdr:cNvSpPr txBox="1"/>
      </xdr:nvSpPr>
      <xdr:spPr>
        <a:xfrm>
          <a:off x="13131800" y="320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経常収支比率に占める人件費の割合は、これまでの給与構造改革などの見直しや、２０年度における、より職務職責に応じた給与制度とするための級別構成見直し、２７年度における給与制度の総合的見直しによる減があったものの、退職者数の増加に伴う退職手当の増加により、前年度と比較して０．２ポイント上昇している。</a:t>
          </a:r>
          <a:endParaRPr lang="ja-JP" altLang="ja-JP" sz="1200">
            <a:effectLst/>
          </a:endParaRPr>
        </a:p>
        <a:p>
          <a:r>
            <a:rPr kumimoji="1" lang="ja-JP" altLang="ja-JP" sz="1200">
              <a:solidFill>
                <a:schemeClr val="dk1"/>
              </a:solidFill>
              <a:effectLst/>
              <a:latin typeface="+mn-lt"/>
              <a:ea typeface="+mn-ea"/>
              <a:cs typeface="+mn-cs"/>
            </a:rPr>
            <a:t>　今後とも、職員定数のゼロベースからの見直しなどによる適切な定数管理により、総人件費の抑制に努めていく。</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107950</xdr:rowOff>
    </xdr:from>
    <xdr:to>
      <xdr:col>7</xdr:col>
      <xdr:colOff>15875</xdr:colOff>
      <xdr:row>38</xdr:row>
      <xdr:rowOff>146050</xdr:rowOff>
    </xdr:to>
    <xdr:cxnSp macro="">
      <xdr:nvCxnSpPr>
        <xdr:cNvPr id="65" name="直線コネクタ 64"/>
        <xdr:cNvCxnSpPr/>
      </xdr:nvCxnSpPr>
      <xdr:spPr>
        <a:xfrm>
          <a:off x="3987800" y="6623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35577</xdr:rowOff>
    </xdr:from>
    <xdr:ext cx="762000" cy="259045"/>
    <xdr:sp macro="" textlink="">
      <xdr:nvSpPr>
        <xdr:cNvPr id="66"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88900</xdr:rowOff>
    </xdr:from>
    <xdr:to>
      <xdr:col>5</xdr:col>
      <xdr:colOff>549275</xdr:colOff>
      <xdr:row>38</xdr:row>
      <xdr:rowOff>107950</xdr:rowOff>
    </xdr:to>
    <xdr:cxnSp macro="">
      <xdr:nvCxnSpPr>
        <xdr:cNvPr id="68" name="直線コネクタ 67"/>
        <xdr:cNvCxnSpPr/>
      </xdr:nvCxnSpPr>
      <xdr:spPr>
        <a:xfrm>
          <a:off x="3098800" y="64325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73677</xdr:rowOff>
    </xdr:from>
    <xdr:ext cx="736600" cy="259045"/>
    <xdr:sp macro="" textlink="">
      <xdr:nvSpPr>
        <xdr:cNvPr id="70" name="テキスト ボックス 69"/>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88900</xdr:rowOff>
    </xdr:from>
    <xdr:to>
      <xdr:col>4</xdr:col>
      <xdr:colOff>346075</xdr:colOff>
      <xdr:row>40</xdr:row>
      <xdr:rowOff>12700</xdr:rowOff>
    </xdr:to>
    <xdr:cxnSp macro="">
      <xdr:nvCxnSpPr>
        <xdr:cNvPr id="71" name="直線コネクタ 70"/>
        <xdr:cNvCxnSpPr/>
      </xdr:nvCxnSpPr>
      <xdr:spPr>
        <a:xfrm flipV="1">
          <a:off x="2209800" y="64325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396875</xdr:colOff>
      <xdr:row>36</xdr:row>
      <xdr:rowOff>44450</xdr:rowOff>
    </xdr:to>
    <xdr:sp macro="" textlink="">
      <xdr:nvSpPr>
        <xdr:cNvPr id="72" name="フローチャート : 判断 71"/>
        <xdr:cNvSpPr/>
      </xdr:nvSpPr>
      <xdr:spPr>
        <a:xfrm>
          <a:off x="3048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73" name="テキスト ボックス 72"/>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146050</xdr:rowOff>
    </xdr:to>
    <xdr:cxnSp macro="">
      <xdr:nvCxnSpPr>
        <xdr:cNvPr id="74" name="直線コネクタ 73"/>
        <xdr:cNvCxnSpPr/>
      </xdr:nvCxnSpPr>
      <xdr:spPr>
        <a:xfrm flipV="1">
          <a:off x="1320800" y="6870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5" name="フローチャート : 判断 74"/>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6" name="テキスト ボックス 75"/>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95250</xdr:rowOff>
    </xdr:from>
    <xdr:to>
      <xdr:col>7</xdr:col>
      <xdr:colOff>66675</xdr:colOff>
      <xdr:row>39</xdr:row>
      <xdr:rowOff>25400</xdr:rowOff>
    </xdr:to>
    <xdr:sp macro="" textlink="">
      <xdr:nvSpPr>
        <xdr:cNvPr id="84" name="円/楕円 83"/>
        <xdr:cNvSpPr/>
      </xdr:nvSpPr>
      <xdr:spPr>
        <a:xfrm>
          <a:off x="4775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67327</xdr:rowOff>
    </xdr:from>
    <xdr:ext cx="762000" cy="259045"/>
    <xdr:sp macro="" textlink="">
      <xdr:nvSpPr>
        <xdr:cNvPr id="85" name="人件費該当値テキスト"/>
        <xdr:cNvSpPr txBox="1"/>
      </xdr:nvSpPr>
      <xdr:spPr>
        <a:xfrm>
          <a:off x="4914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57150</xdr:rowOff>
    </xdr:from>
    <xdr:to>
      <xdr:col>5</xdr:col>
      <xdr:colOff>600075</xdr:colOff>
      <xdr:row>38</xdr:row>
      <xdr:rowOff>158750</xdr:rowOff>
    </xdr:to>
    <xdr:sp macro="" textlink="">
      <xdr:nvSpPr>
        <xdr:cNvPr id="86" name="円/楕円 85"/>
        <xdr:cNvSpPr/>
      </xdr:nvSpPr>
      <xdr:spPr>
        <a:xfrm>
          <a:off x="393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87" name="テキスト ボックス 86"/>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38100</xdr:rowOff>
    </xdr:from>
    <xdr:to>
      <xdr:col>4</xdr:col>
      <xdr:colOff>396875</xdr:colOff>
      <xdr:row>37</xdr:row>
      <xdr:rowOff>139700</xdr:rowOff>
    </xdr:to>
    <xdr:sp macro="" textlink="">
      <xdr:nvSpPr>
        <xdr:cNvPr id="88" name="円/楕円 87"/>
        <xdr:cNvSpPr/>
      </xdr:nvSpPr>
      <xdr:spPr>
        <a:xfrm>
          <a:off x="3048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124477</xdr:rowOff>
    </xdr:from>
    <xdr:ext cx="762000" cy="259045"/>
    <xdr:sp macro="" textlink="">
      <xdr:nvSpPr>
        <xdr:cNvPr id="89" name="テキスト ボックス 88"/>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0" name="円/楕円 89"/>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1" name="テキスト ボックス 90"/>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95250</xdr:rowOff>
    </xdr:from>
    <xdr:to>
      <xdr:col>1</xdr:col>
      <xdr:colOff>676275</xdr:colOff>
      <xdr:row>41</xdr:row>
      <xdr:rowOff>25400</xdr:rowOff>
    </xdr:to>
    <xdr:sp macro="" textlink="">
      <xdr:nvSpPr>
        <xdr:cNvPr id="92" name="円/楕円 91"/>
        <xdr:cNvSpPr/>
      </xdr:nvSpPr>
      <xdr:spPr>
        <a:xfrm>
          <a:off x="1270000" y="69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10177</xdr:rowOff>
    </xdr:from>
    <xdr:ext cx="762000" cy="259045"/>
    <xdr:sp macro="" textlink="">
      <xdr:nvSpPr>
        <xdr:cNvPr id="93" name="テキスト ボックス 92"/>
        <xdr:cNvSpPr txBox="1"/>
      </xdr:nvSpPr>
      <xdr:spPr>
        <a:xfrm>
          <a:off x="939800" y="70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県立美術館開設に向けた準備経費の減等の影響で</a:t>
          </a:r>
          <a:r>
            <a:rPr lang="en-US" altLang="ja-JP" sz="1200" u="none">
              <a:solidFill>
                <a:schemeClr val="dk1"/>
              </a:solidFill>
              <a:effectLst/>
              <a:latin typeface="+mn-lt"/>
              <a:ea typeface="+mn-ea"/>
              <a:cs typeface="+mn-cs"/>
            </a:rPr>
            <a:t>629</a:t>
          </a:r>
          <a:r>
            <a:rPr lang="ja-JP" altLang="ja-JP" sz="1200" u="none">
              <a:solidFill>
                <a:schemeClr val="dk1"/>
              </a:solidFill>
              <a:effectLst/>
              <a:latin typeface="+mn-lt"/>
              <a:ea typeface="+mn-ea"/>
              <a:cs typeface="+mn-cs"/>
            </a:rPr>
            <a:t>百万円の減となったため、</a:t>
          </a:r>
          <a:r>
            <a:rPr lang="en-US" altLang="ja-JP" sz="1200" u="none">
              <a:solidFill>
                <a:schemeClr val="dk1"/>
              </a:solidFill>
              <a:effectLst/>
              <a:latin typeface="+mn-lt"/>
              <a:ea typeface="+mn-ea"/>
              <a:cs typeface="+mn-cs"/>
            </a:rPr>
            <a:t>0.2</a:t>
          </a:r>
          <a:r>
            <a:rPr lang="ja-JP" altLang="ja-JP" sz="1200" u="none">
              <a:solidFill>
                <a:schemeClr val="dk1"/>
              </a:solidFill>
              <a:effectLst/>
              <a:latin typeface="+mn-lt"/>
              <a:ea typeface="+mn-ea"/>
              <a:cs typeface="+mn-cs"/>
            </a:rPr>
            <a:t>ポイント減少した。</a:t>
          </a:r>
          <a:endParaRPr kumimoji="1" lang="ja-JP" altLang="en-US" sz="12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46990</xdr:rowOff>
    </xdr:from>
    <xdr:to>
      <xdr:col>24</xdr:col>
      <xdr:colOff>22225</xdr:colOff>
      <xdr:row>15</xdr:row>
      <xdr:rowOff>138430</xdr:rowOff>
    </xdr:to>
    <xdr:cxnSp macro="">
      <xdr:nvCxnSpPr>
        <xdr:cNvPr id="122" name="直線コネクタ 121"/>
        <xdr:cNvCxnSpPr/>
      </xdr:nvCxnSpPr>
      <xdr:spPr>
        <a:xfrm flipV="1">
          <a:off x="15671800" y="2618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15</xdr:row>
      <xdr:rowOff>138430</xdr:rowOff>
    </xdr:to>
    <xdr:cxnSp macro="">
      <xdr:nvCxnSpPr>
        <xdr:cNvPr id="125" name="直線コネクタ 124"/>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92710</xdr:rowOff>
    </xdr:from>
    <xdr:to>
      <xdr:col>21</xdr:col>
      <xdr:colOff>352425</xdr:colOff>
      <xdr:row>15</xdr:row>
      <xdr:rowOff>138430</xdr:rowOff>
    </xdr:to>
    <xdr:cxnSp macro="">
      <xdr:nvCxnSpPr>
        <xdr:cNvPr id="128" name="直線コネクタ 127"/>
        <xdr:cNvCxnSpPr/>
      </xdr:nvCxnSpPr>
      <xdr:spPr>
        <a:xfrm flipV="1">
          <a:off x="13893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9" name="フローチャート : 判断 128"/>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30" name="テキスト ボックス 129"/>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138430</xdr:rowOff>
    </xdr:from>
    <xdr:to>
      <xdr:col>20</xdr:col>
      <xdr:colOff>149225</xdr:colOff>
      <xdr:row>15</xdr:row>
      <xdr:rowOff>138430</xdr:rowOff>
    </xdr:to>
    <xdr:cxnSp macro="">
      <xdr:nvCxnSpPr>
        <xdr:cNvPr id="131" name="直線コネクタ 130"/>
        <xdr:cNvCxnSpPr/>
      </xdr:nvCxnSpPr>
      <xdr:spPr>
        <a:xfrm>
          <a:off x="13004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3" name="テキスト ボックス 13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139717</xdr:rowOff>
    </xdr:from>
    <xdr:ext cx="762000" cy="259045"/>
    <xdr:sp macro="" textlink="">
      <xdr:nvSpPr>
        <xdr:cNvPr id="135" name="テキスト ボックス 13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167640</xdr:rowOff>
    </xdr:from>
    <xdr:to>
      <xdr:col>24</xdr:col>
      <xdr:colOff>73025</xdr:colOff>
      <xdr:row>15</xdr:row>
      <xdr:rowOff>97790</xdr:rowOff>
    </xdr:to>
    <xdr:sp macro="" textlink="">
      <xdr:nvSpPr>
        <xdr:cNvPr id="141" name="円/楕円 140"/>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12717</xdr:rowOff>
    </xdr:from>
    <xdr:ext cx="762000" cy="259045"/>
    <xdr:sp macro="" textlink="">
      <xdr:nvSpPr>
        <xdr:cNvPr id="142"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3" name="円/楕円 142"/>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4" name="テキスト ボックス 143"/>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5" name="円/楕円 144"/>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6" name="テキスト ボックス 145"/>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87630</xdr:rowOff>
    </xdr:from>
    <xdr:to>
      <xdr:col>20</xdr:col>
      <xdr:colOff>200025</xdr:colOff>
      <xdr:row>16</xdr:row>
      <xdr:rowOff>17780</xdr:rowOff>
    </xdr:to>
    <xdr:sp macro="" textlink="">
      <xdr:nvSpPr>
        <xdr:cNvPr id="147" name="円/楕円 146"/>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27957</xdr:rowOff>
    </xdr:from>
    <xdr:ext cx="762000" cy="259045"/>
    <xdr:sp macro="" textlink="">
      <xdr:nvSpPr>
        <xdr:cNvPr id="148" name="テキスト ボックス 147"/>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87630</xdr:rowOff>
    </xdr:from>
    <xdr:to>
      <xdr:col>18</xdr:col>
      <xdr:colOff>682625</xdr:colOff>
      <xdr:row>16</xdr:row>
      <xdr:rowOff>17780</xdr:rowOff>
    </xdr:to>
    <xdr:sp macro="" textlink="">
      <xdr:nvSpPr>
        <xdr:cNvPr id="149" name="円/楕円 148"/>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27957</xdr:rowOff>
    </xdr:from>
    <xdr:ext cx="762000" cy="259045"/>
    <xdr:sp macro="" textlink="">
      <xdr:nvSpPr>
        <xdr:cNvPr id="150" name="テキスト ボックス 149"/>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児童養護施設等における職員配置基準の見直しなどに伴い児童措置費が増加したことなどにより</a:t>
          </a:r>
          <a:r>
            <a:rPr lang="en-US" altLang="ja-JP" sz="1200">
              <a:solidFill>
                <a:schemeClr val="dk1"/>
              </a:solidFill>
              <a:effectLst/>
              <a:latin typeface="+mn-lt"/>
              <a:ea typeface="+mn-ea"/>
              <a:cs typeface="+mn-cs"/>
            </a:rPr>
            <a:t>0.1</a:t>
          </a:r>
          <a:r>
            <a:rPr lang="ja-JP" altLang="ja-JP" sz="1200">
              <a:solidFill>
                <a:schemeClr val="dk1"/>
              </a:solidFill>
              <a:effectLst/>
              <a:latin typeface="+mn-lt"/>
              <a:ea typeface="+mn-ea"/>
              <a:cs typeface="+mn-cs"/>
            </a:rPr>
            <a:t>ポイント上昇した。 </a:t>
          </a:r>
          <a:endParaRPr lang="ja-JP" altLang="ja-JP" sz="1200">
            <a:effectLst/>
          </a:endParaRPr>
        </a:p>
        <a:p>
          <a:r>
            <a:rPr lang="ja-JP" altLang="ja-JP" sz="1200">
              <a:solidFill>
                <a:schemeClr val="dk1"/>
              </a:solidFill>
              <a:effectLst/>
              <a:latin typeface="+mn-lt"/>
              <a:ea typeface="+mn-ea"/>
              <a:cs typeface="+mn-cs"/>
            </a:rPr>
            <a:t>　社会保障関係費は今後とも増加が見込まれるため、その動向を注視していく。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12700</xdr:rowOff>
    </xdr:to>
    <xdr:cxnSp macro="">
      <xdr:nvCxnSpPr>
        <xdr:cNvPr id="177" name="直線コネクタ 176"/>
        <xdr:cNvCxnSpPr/>
      </xdr:nvCxnSpPr>
      <xdr:spPr>
        <a:xfrm>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7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127000</xdr:rowOff>
    </xdr:to>
    <xdr:cxnSp macro="">
      <xdr:nvCxnSpPr>
        <xdr:cNvPr id="180" name="直線コネクタ 179"/>
        <xdr:cNvCxnSpPr/>
      </xdr:nvCxnSpPr>
      <xdr:spPr>
        <a:xfrm>
          <a:off x="3098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2" name="テキスト ボックス 18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83" name="直線コネクタ 182"/>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133350</xdr:rowOff>
    </xdr:from>
    <xdr:to>
      <xdr:col>4</xdr:col>
      <xdr:colOff>396875</xdr:colOff>
      <xdr:row>57</xdr:row>
      <xdr:rowOff>63500</xdr:rowOff>
    </xdr:to>
    <xdr:sp macro="" textlink="">
      <xdr:nvSpPr>
        <xdr:cNvPr id="184" name="フローチャート : 判断 183"/>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185" name="テキスト ボックス 184"/>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127000</xdr:rowOff>
    </xdr:to>
    <xdr:cxnSp macro="">
      <xdr:nvCxnSpPr>
        <xdr:cNvPr id="186" name="直線コネクタ 185"/>
        <xdr:cNvCxnSpPr/>
      </xdr:nvCxnSpPr>
      <xdr:spPr>
        <a:xfrm flipV="1">
          <a:off x="1320800" y="97282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88" name="テキスト ボックス 18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円/楕円 195"/>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149877</xdr:rowOff>
    </xdr:from>
    <xdr:ext cx="762000" cy="259045"/>
    <xdr:sp macro="" textlink="">
      <xdr:nvSpPr>
        <xdr:cNvPr id="197"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198" name="円/楕円 19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199" name="テキスト ボックス 198"/>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0" name="円/楕円 19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16527</xdr:rowOff>
    </xdr:from>
    <xdr:ext cx="762000" cy="259045"/>
    <xdr:sp macro="" textlink="">
      <xdr:nvSpPr>
        <xdr:cNvPr id="201" name="テキスト ボックス 200"/>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02" name="円/楕円 20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3" name="テキスト ボックス 20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4" name="円/楕円 203"/>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16527</xdr:rowOff>
    </xdr:from>
    <xdr:ext cx="762000" cy="259045"/>
    <xdr:sp macro="" textlink="">
      <xdr:nvSpPr>
        <xdr:cNvPr id="205" name="テキスト ボックス 204"/>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維持補修費が増加したため、</a:t>
          </a:r>
          <a:r>
            <a:rPr lang="en-US" altLang="ja-JP" sz="1200">
              <a:solidFill>
                <a:schemeClr val="dk1"/>
              </a:solidFill>
              <a:effectLst/>
              <a:latin typeface="+mn-lt"/>
              <a:ea typeface="+mn-ea"/>
              <a:cs typeface="+mn-cs"/>
            </a:rPr>
            <a:t>35</a:t>
          </a:r>
          <a:r>
            <a:rPr lang="ja-JP" altLang="ja-JP" sz="1200">
              <a:solidFill>
                <a:schemeClr val="dk1"/>
              </a:solidFill>
              <a:effectLst/>
              <a:latin typeface="+mn-lt"/>
              <a:ea typeface="+mn-ea"/>
              <a:cs typeface="+mn-cs"/>
            </a:rPr>
            <a:t>百万円の増となったが、分母となる歳入側の経常一般財源も増加したことから、</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年度と同様に</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ポイントで横ばいとなった。</a:t>
          </a:r>
        </a:p>
        <a:p>
          <a:r>
            <a:rPr lang="ja-JP" altLang="ja-JP" sz="1200">
              <a:solidFill>
                <a:schemeClr val="dk1"/>
              </a:solidFill>
              <a:effectLst/>
              <a:latin typeface="+mn-lt"/>
              <a:ea typeface="+mn-ea"/>
              <a:cs typeface="+mn-cs"/>
            </a:rPr>
            <a:t>　類似団体と比べ低い水準であるが、その他経費の大半を占める維持管理費について、今後とも維持管理コストの平準化及び削減に努めていく。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xdr:rowOff>
    </xdr:from>
    <xdr:to>
      <xdr:col>24</xdr:col>
      <xdr:colOff>22225</xdr:colOff>
      <xdr:row>55</xdr:row>
      <xdr:rowOff>1270</xdr:rowOff>
    </xdr:to>
    <xdr:cxnSp macro="">
      <xdr:nvCxnSpPr>
        <xdr:cNvPr id="233" name="直線コネクタ 232"/>
        <xdr:cNvCxnSpPr/>
      </xdr:nvCxnSpPr>
      <xdr:spPr>
        <a:xfrm>
          <a:off x="15671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xdr:rowOff>
    </xdr:from>
    <xdr:to>
      <xdr:col>22</xdr:col>
      <xdr:colOff>555625</xdr:colOff>
      <xdr:row>55</xdr:row>
      <xdr:rowOff>1270</xdr:rowOff>
    </xdr:to>
    <xdr:cxnSp macro="">
      <xdr:nvCxnSpPr>
        <xdr:cNvPr id="236" name="直線コネクタ 235"/>
        <xdr:cNvCxnSpPr/>
      </xdr:nvCxnSpPr>
      <xdr:spPr>
        <a:xfrm>
          <a:off x="14782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55</xdr:row>
      <xdr:rowOff>46990</xdr:rowOff>
    </xdr:to>
    <xdr:cxnSp macro="">
      <xdr:nvCxnSpPr>
        <xdr:cNvPr id="239" name="直線コネクタ 238"/>
        <xdr:cNvCxnSpPr/>
      </xdr:nvCxnSpPr>
      <xdr:spPr>
        <a:xfrm flipV="1">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0" name="フローチャート : 判断 239"/>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1" name="テキスト ボックス 24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55</xdr:row>
      <xdr:rowOff>46990</xdr:rowOff>
    </xdr:to>
    <xdr:cxnSp macro="">
      <xdr:nvCxnSpPr>
        <xdr:cNvPr id="242" name="直線コネクタ 241"/>
        <xdr:cNvCxnSpPr/>
      </xdr:nvCxnSpPr>
      <xdr:spPr>
        <a:xfrm>
          <a:off x="13004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3" name="フローチャート : 判断 242"/>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4" name="テキスト ボックス 243"/>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52" name="円/楕円 25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138447</xdr:rowOff>
    </xdr:from>
    <xdr:ext cx="762000" cy="259045"/>
    <xdr:sp macro="" textlink="">
      <xdr:nvSpPr>
        <xdr:cNvPr id="25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121920</xdr:rowOff>
    </xdr:from>
    <xdr:to>
      <xdr:col>22</xdr:col>
      <xdr:colOff>606425</xdr:colOff>
      <xdr:row>55</xdr:row>
      <xdr:rowOff>52070</xdr:rowOff>
    </xdr:to>
    <xdr:sp macro="" textlink="">
      <xdr:nvSpPr>
        <xdr:cNvPr id="254" name="円/楕円 253"/>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62247</xdr:rowOff>
    </xdr:from>
    <xdr:ext cx="736600" cy="259045"/>
    <xdr:sp macro="" textlink="">
      <xdr:nvSpPr>
        <xdr:cNvPr id="255" name="テキスト ボックス 254"/>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121920</xdr:rowOff>
    </xdr:from>
    <xdr:to>
      <xdr:col>21</xdr:col>
      <xdr:colOff>403225</xdr:colOff>
      <xdr:row>55</xdr:row>
      <xdr:rowOff>52070</xdr:rowOff>
    </xdr:to>
    <xdr:sp macro="" textlink="">
      <xdr:nvSpPr>
        <xdr:cNvPr id="256" name="円/楕円 255"/>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57" name="テキスト ボックス 25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167640</xdr:rowOff>
    </xdr:from>
    <xdr:to>
      <xdr:col>20</xdr:col>
      <xdr:colOff>200025</xdr:colOff>
      <xdr:row>55</xdr:row>
      <xdr:rowOff>97790</xdr:rowOff>
    </xdr:to>
    <xdr:sp macro="" textlink="">
      <xdr:nvSpPr>
        <xdr:cNvPr id="258" name="円/楕円 25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59" name="テキスト ボックス 258"/>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60" name="円/楕円 25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1" name="テキスト ボックス 26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子ども・子育て支援新制度の開始に伴う私立保育所等に対する給付費の増加や後期高齢者医療等推進事業における被保険者の増加などにより、市町村等への社会保障関係費が増加し、</a:t>
          </a:r>
          <a:r>
            <a:rPr lang="en-US" altLang="ja-JP" sz="1200">
              <a:solidFill>
                <a:schemeClr val="dk1"/>
              </a:solidFill>
              <a:effectLst/>
              <a:latin typeface="+mn-lt"/>
              <a:ea typeface="+mn-ea"/>
              <a:cs typeface="+mn-cs"/>
            </a:rPr>
            <a:t>16,635</a:t>
          </a:r>
          <a:r>
            <a:rPr lang="ja-JP" altLang="ja-JP" sz="1200">
              <a:solidFill>
                <a:schemeClr val="dk1"/>
              </a:solidFill>
              <a:effectLst/>
              <a:latin typeface="+mn-lt"/>
              <a:ea typeface="+mn-ea"/>
              <a:cs typeface="+mn-cs"/>
            </a:rPr>
            <a:t>百万円の増となった。これにより</a:t>
          </a:r>
          <a:r>
            <a:rPr lang="en-US" altLang="ja-JP" sz="1200">
              <a:solidFill>
                <a:schemeClr val="dk1"/>
              </a:solidFill>
              <a:effectLst/>
              <a:latin typeface="+mn-lt"/>
              <a:ea typeface="+mn-ea"/>
              <a:cs typeface="+mn-cs"/>
            </a:rPr>
            <a:t>1.2</a:t>
          </a:r>
          <a:r>
            <a:rPr lang="ja-JP" altLang="ja-JP" sz="1200">
              <a:solidFill>
                <a:schemeClr val="dk1"/>
              </a:solidFill>
              <a:effectLst/>
              <a:latin typeface="+mn-lt"/>
              <a:ea typeface="+mn-ea"/>
              <a:cs typeface="+mn-cs"/>
            </a:rPr>
            <a:t>ポイント上昇した。 </a:t>
          </a:r>
          <a:endParaRPr lang="ja-JP" altLang="ja-JP" sz="1200">
            <a:effectLst/>
          </a:endParaRPr>
        </a:p>
        <a:p>
          <a:r>
            <a:rPr lang="ja-JP" altLang="ja-JP" sz="1200">
              <a:solidFill>
                <a:schemeClr val="dk1"/>
              </a:solidFill>
              <a:effectLst/>
              <a:latin typeface="+mn-lt"/>
              <a:ea typeface="+mn-ea"/>
              <a:cs typeface="+mn-cs"/>
            </a:rPr>
            <a:t>　社会保障関係費は今後とも増加が見込まれるため、その動向を注視していく。</a:t>
          </a:r>
          <a:endParaRPr lang="ja-JP" altLang="ja-JP" sz="1200">
            <a:effectLst/>
          </a:endParaRP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88900</xdr:rowOff>
    </xdr:from>
    <xdr:to>
      <xdr:col>24</xdr:col>
      <xdr:colOff>22225</xdr:colOff>
      <xdr:row>38</xdr:row>
      <xdr:rowOff>146050</xdr:rowOff>
    </xdr:to>
    <xdr:cxnSp macro="">
      <xdr:nvCxnSpPr>
        <xdr:cNvPr id="292" name="直線コネクタ 291"/>
        <xdr:cNvCxnSpPr/>
      </xdr:nvCxnSpPr>
      <xdr:spPr>
        <a:xfrm>
          <a:off x="15671800" y="64325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165100</xdr:rowOff>
    </xdr:from>
    <xdr:to>
      <xdr:col>22</xdr:col>
      <xdr:colOff>555625</xdr:colOff>
      <xdr:row>37</xdr:row>
      <xdr:rowOff>88900</xdr:rowOff>
    </xdr:to>
    <xdr:cxnSp macro="">
      <xdr:nvCxnSpPr>
        <xdr:cNvPr id="295" name="直線コネクタ 294"/>
        <xdr:cNvCxnSpPr/>
      </xdr:nvCxnSpPr>
      <xdr:spPr>
        <a:xfrm>
          <a:off x="14782800" y="6337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297" name="テキスト ボックス 29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107950</xdr:rowOff>
    </xdr:from>
    <xdr:to>
      <xdr:col>21</xdr:col>
      <xdr:colOff>352425</xdr:colOff>
      <xdr:row>36</xdr:row>
      <xdr:rowOff>165100</xdr:rowOff>
    </xdr:to>
    <xdr:cxnSp macro="">
      <xdr:nvCxnSpPr>
        <xdr:cNvPr id="298" name="直線コネクタ 297"/>
        <xdr:cNvCxnSpPr/>
      </xdr:nvCxnSpPr>
      <xdr:spPr>
        <a:xfrm>
          <a:off x="13893800" y="628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299" name="フローチャート : 判断 29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0" name="テキスト ボックス 29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107950</xdr:rowOff>
    </xdr:from>
    <xdr:to>
      <xdr:col>20</xdr:col>
      <xdr:colOff>149225</xdr:colOff>
      <xdr:row>36</xdr:row>
      <xdr:rowOff>107950</xdr:rowOff>
    </xdr:to>
    <xdr:cxnSp macro="">
      <xdr:nvCxnSpPr>
        <xdr:cNvPr id="301" name="直線コネクタ 300"/>
        <xdr:cNvCxnSpPr/>
      </xdr:nvCxnSpPr>
      <xdr:spPr>
        <a:xfrm>
          <a:off x="13004800" y="6108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114300</xdr:rowOff>
    </xdr:from>
    <xdr:to>
      <xdr:col>20</xdr:col>
      <xdr:colOff>200025</xdr:colOff>
      <xdr:row>36</xdr:row>
      <xdr:rowOff>44450</xdr:rowOff>
    </xdr:to>
    <xdr:sp macro="" textlink="">
      <xdr:nvSpPr>
        <xdr:cNvPr id="302" name="フローチャート : 判断 30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54627</xdr:rowOff>
    </xdr:from>
    <xdr:ext cx="762000" cy="259045"/>
    <xdr:sp macro="" textlink="">
      <xdr:nvSpPr>
        <xdr:cNvPr id="303" name="テキスト ボックス 30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38</xdr:row>
      <xdr:rowOff>95250</xdr:rowOff>
    </xdr:from>
    <xdr:to>
      <xdr:col>24</xdr:col>
      <xdr:colOff>73025</xdr:colOff>
      <xdr:row>39</xdr:row>
      <xdr:rowOff>25400</xdr:rowOff>
    </xdr:to>
    <xdr:sp macro="" textlink="">
      <xdr:nvSpPr>
        <xdr:cNvPr id="311" name="円/楕円 310"/>
        <xdr:cNvSpPr/>
      </xdr:nvSpPr>
      <xdr:spPr>
        <a:xfrm>
          <a:off x="164592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67327</xdr:rowOff>
    </xdr:from>
    <xdr:ext cx="762000" cy="259045"/>
    <xdr:sp macro="" textlink="">
      <xdr:nvSpPr>
        <xdr:cNvPr id="312" name="補助費等該当値テキスト"/>
        <xdr:cNvSpPr txBox="1"/>
      </xdr:nvSpPr>
      <xdr:spPr>
        <a:xfrm>
          <a:off x="165989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38100</xdr:rowOff>
    </xdr:from>
    <xdr:to>
      <xdr:col>22</xdr:col>
      <xdr:colOff>606425</xdr:colOff>
      <xdr:row>37</xdr:row>
      <xdr:rowOff>139700</xdr:rowOff>
    </xdr:to>
    <xdr:sp macro="" textlink="">
      <xdr:nvSpPr>
        <xdr:cNvPr id="313" name="円/楕円 312"/>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149877</xdr:rowOff>
    </xdr:from>
    <xdr:ext cx="736600" cy="259045"/>
    <xdr:sp macro="" textlink="">
      <xdr:nvSpPr>
        <xdr:cNvPr id="314" name="テキスト ボックス 313"/>
        <xdr:cNvSpPr txBox="1"/>
      </xdr:nvSpPr>
      <xdr:spPr>
        <a:xfrm>
          <a:off x="15290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114300</xdr:rowOff>
    </xdr:from>
    <xdr:to>
      <xdr:col>21</xdr:col>
      <xdr:colOff>403225</xdr:colOff>
      <xdr:row>37</xdr:row>
      <xdr:rowOff>44450</xdr:rowOff>
    </xdr:to>
    <xdr:sp macro="" textlink="">
      <xdr:nvSpPr>
        <xdr:cNvPr id="315" name="円/楕円 314"/>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29227</xdr:rowOff>
    </xdr:from>
    <xdr:ext cx="762000" cy="259045"/>
    <xdr:sp macro="" textlink="">
      <xdr:nvSpPr>
        <xdr:cNvPr id="316" name="テキスト ボックス 315"/>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57150</xdr:rowOff>
    </xdr:from>
    <xdr:to>
      <xdr:col>20</xdr:col>
      <xdr:colOff>200025</xdr:colOff>
      <xdr:row>36</xdr:row>
      <xdr:rowOff>158750</xdr:rowOff>
    </xdr:to>
    <xdr:sp macro="" textlink="">
      <xdr:nvSpPr>
        <xdr:cNvPr id="317" name="円/楕円 316"/>
        <xdr:cNvSpPr/>
      </xdr:nvSpPr>
      <xdr:spPr>
        <a:xfrm>
          <a:off x="13843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143527</xdr:rowOff>
    </xdr:from>
    <xdr:ext cx="762000" cy="259045"/>
    <xdr:sp macro="" textlink="">
      <xdr:nvSpPr>
        <xdr:cNvPr id="318" name="テキスト ボックス 317"/>
        <xdr:cNvSpPr txBox="1"/>
      </xdr:nvSpPr>
      <xdr:spPr>
        <a:xfrm>
          <a:off x="13512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57150</xdr:rowOff>
    </xdr:from>
    <xdr:to>
      <xdr:col>18</xdr:col>
      <xdr:colOff>682625</xdr:colOff>
      <xdr:row>35</xdr:row>
      <xdr:rowOff>158750</xdr:rowOff>
    </xdr:to>
    <xdr:sp macro="" textlink="">
      <xdr:nvSpPr>
        <xdr:cNvPr id="319" name="円/楕円 318"/>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143527</xdr:rowOff>
    </xdr:from>
    <xdr:ext cx="762000" cy="259045"/>
    <xdr:sp macro="" textlink="">
      <xdr:nvSpPr>
        <xdr:cNvPr id="320" name="テキスト ボックス 319"/>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低金利により利払いが減少するとともに、発行抑制に伴う償還金の減少などにより、</a:t>
          </a:r>
          <a:r>
            <a:rPr lang="en-US" altLang="ja-JP" sz="1200" u="none">
              <a:solidFill>
                <a:schemeClr val="dk1"/>
              </a:solidFill>
              <a:effectLst/>
              <a:latin typeface="+mn-lt"/>
              <a:ea typeface="+mn-ea"/>
              <a:cs typeface="+mn-cs"/>
            </a:rPr>
            <a:t>2,884</a:t>
          </a:r>
          <a:r>
            <a:rPr lang="ja-JP" altLang="ja-JP" sz="1200" u="none">
              <a:solidFill>
                <a:schemeClr val="dk1"/>
              </a:solidFill>
              <a:effectLst/>
              <a:latin typeface="+mn-lt"/>
              <a:ea typeface="+mn-ea"/>
              <a:cs typeface="+mn-cs"/>
            </a:rPr>
            <a:t>百万円の減となったため、</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年度よりも</a:t>
          </a:r>
          <a:r>
            <a:rPr lang="en-US" altLang="ja-JP" sz="1200" u="none">
              <a:solidFill>
                <a:schemeClr val="dk1"/>
              </a:solidFill>
              <a:effectLst/>
              <a:latin typeface="+mn-lt"/>
              <a:ea typeface="+mn-ea"/>
              <a:cs typeface="+mn-cs"/>
            </a:rPr>
            <a:t>0.9</a:t>
          </a:r>
          <a:r>
            <a:rPr lang="ja-JP" altLang="ja-JP" sz="1200" u="none">
              <a:solidFill>
                <a:schemeClr val="dk1"/>
              </a:solidFill>
              <a:effectLst/>
              <a:latin typeface="+mn-lt"/>
              <a:ea typeface="+mn-ea"/>
              <a:cs typeface="+mn-cs"/>
            </a:rPr>
            <a:t>ポイント減少した。また、臨時財政対策債を除いた県債残高は、</a:t>
          </a:r>
          <a:r>
            <a:rPr lang="en-US" altLang="ja-JP" sz="1200" u="none">
              <a:solidFill>
                <a:schemeClr val="dk1"/>
              </a:solidFill>
              <a:effectLst/>
              <a:latin typeface="+mn-lt"/>
              <a:ea typeface="+mn-ea"/>
              <a:cs typeface="+mn-cs"/>
            </a:rPr>
            <a:t>14</a:t>
          </a:r>
          <a:r>
            <a:rPr lang="ja-JP" altLang="ja-JP" sz="1200" u="none">
              <a:solidFill>
                <a:schemeClr val="dk1"/>
              </a:solidFill>
              <a:effectLst/>
              <a:latin typeface="+mn-lt"/>
              <a:ea typeface="+mn-ea"/>
              <a:cs typeface="+mn-cs"/>
            </a:rPr>
            <a:t>年連続で着実に減少している。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今後とも発行抑制や調達方法の多様化などにより、公債費の抑制に努めていく。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78</xdr:row>
      <xdr:rowOff>29029</xdr:rowOff>
    </xdr:to>
    <xdr:cxnSp macro="">
      <xdr:nvCxnSpPr>
        <xdr:cNvPr id="353" name="直線コネクタ 352"/>
        <xdr:cNvCxnSpPr/>
      </xdr:nvCxnSpPr>
      <xdr:spPr>
        <a:xfrm flipV="1">
          <a:off x="3987800" y="13304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54"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29029</xdr:rowOff>
    </xdr:from>
    <xdr:to>
      <xdr:col>5</xdr:col>
      <xdr:colOff>549275</xdr:colOff>
      <xdr:row>78</xdr:row>
      <xdr:rowOff>127000</xdr:rowOff>
    </xdr:to>
    <xdr:cxnSp macro="">
      <xdr:nvCxnSpPr>
        <xdr:cNvPr id="356" name="直線コネクタ 355"/>
        <xdr:cNvCxnSpPr/>
      </xdr:nvCxnSpPr>
      <xdr:spPr>
        <a:xfrm flipV="1">
          <a:off x="3098800" y="13402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45556</xdr:rowOff>
    </xdr:from>
    <xdr:ext cx="736600" cy="259045"/>
    <xdr:sp macro="" textlink="">
      <xdr:nvSpPr>
        <xdr:cNvPr id="358" name="テキスト ボックス 357"/>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31750</xdr:rowOff>
    </xdr:to>
    <xdr:cxnSp macro="">
      <xdr:nvCxnSpPr>
        <xdr:cNvPr id="359" name="直線コネクタ 358"/>
        <xdr:cNvCxnSpPr/>
      </xdr:nvCxnSpPr>
      <xdr:spPr>
        <a:xfrm flipV="1">
          <a:off x="2209800" y="1350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46264</xdr:rowOff>
    </xdr:from>
    <xdr:to>
      <xdr:col>4</xdr:col>
      <xdr:colOff>396875</xdr:colOff>
      <xdr:row>79</xdr:row>
      <xdr:rowOff>147864</xdr:rowOff>
    </xdr:to>
    <xdr:sp macro="" textlink="">
      <xdr:nvSpPr>
        <xdr:cNvPr id="360" name="フローチャート : 判断 359"/>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132641</xdr:rowOff>
    </xdr:from>
    <xdr:ext cx="762000" cy="259045"/>
    <xdr:sp macro="" textlink="">
      <xdr:nvSpPr>
        <xdr:cNvPr id="361" name="テキスト ボックス 360"/>
        <xdr:cNvSpPr txBox="1"/>
      </xdr:nvSpPr>
      <xdr:spPr>
        <a:xfrm>
          <a:off x="2717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116114</xdr:rowOff>
    </xdr:from>
    <xdr:to>
      <xdr:col>3</xdr:col>
      <xdr:colOff>142875</xdr:colOff>
      <xdr:row>79</xdr:row>
      <xdr:rowOff>31750</xdr:rowOff>
    </xdr:to>
    <xdr:cxnSp macro="">
      <xdr:nvCxnSpPr>
        <xdr:cNvPr id="362" name="直線コネクタ 361"/>
        <xdr:cNvCxnSpPr/>
      </xdr:nvCxnSpPr>
      <xdr:spPr>
        <a:xfrm>
          <a:off x="1320800" y="13489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2721</xdr:rowOff>
    </xdr:from>
    <xdr:to>
      <xdr:col>3</xdr:col>
      <xdr:colOff>193675</xdr:colOff>
      <xdr:row>79</xdr:row>
      <xdr:rowOff>104321</xdr:rowOff>
    </xdr:to>
    <xdr:sp macro="" textlink="">
      <xdr:nvSpPr>
        <xdr:cNvPr id="363" name="フローチャート : 判断 36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89098</xdr:rowOff>
    </xdr:from>
    <xdr:ext cx="762000" cy="259045"/>
    <xdr:sp macro="" textlink="">
      <xdr:nvSpPr>
        <xdr:cNvPr id="364" name="テキスト ボックス 36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132641</xdr:rowOff>
    </xdr:from>
    <xdr:ext cx="762000" cy="259045"/>
    <xdr:sp macro="" textlink="">
      <xdr:nvSpPr>
        <xdr:cNvPr id="366" name="テキスト ボックス 365"/>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51707</xdr:rowOff>
    </xdr:from>
    <xdr:to>
      <xdr:col>7</xdr:col>
      <xdr:colOff>66675</xdr:colOff>
      <xdr:row>77</xdr:row>
      <xdr:rowOff>153307</xdr:rowOff>
    </xdr:to>
    <xdr:sp macro="" textlink="">
      <xdr:nvSpPr>
        <xdr:cNvPr id="372" name="円/楕円 371"/>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68234</xdr:rowOff>
    </xdr:from>
    <xdr:ext cx="762000" cy="259045"/>
    <xdr:sp macro="" textlink="">
      <xdr:nvSpPr>
        <xdr:cNvPr id="373" name="公債費該当値テキスト"/>
        <xdr:cNvSpPr txBox="1"/>
      </xdr:nvSpPr>
      <xdr:spPr>
        <a:xfrm>
          <a:off x="49149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374" name="円/楕円 373"/>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90006</xdr:rowOff>
    </xdr:from>
    <xdr:ext cx="736600" cy="259045"/>
    <xdr:sp macro="" textlink="">
      <xdr:nvSpPr>
        <xdr:cNvPr id="375" name="テキスト ボックス 374"/>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76" name="円/楕円 375"/>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77" name="テキスト ボックス 376"/>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78" name="円/楕円 377"/>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92727</xdr:rowOff>
    </xdr:from>
    <xdr:ext cx="762000" cy="259045"/>
    <xdr:sp macro="" textlink="">
      <xdr:nvSpPr>
        <xdr:cNvPr id="379" name="テキスト ボックス 378"/>
        <xdr:cNvSpPr txBox="1"/>
      </xdr:nvSpPr>
      <xdr:spPr>
        <a:xfrm>
          <a:off x="1828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65314</xdr:rowOff>
    </xdr:from>
    <xdr:to>
      <xdr:col>1</xdr:col>
      <xdr:colOff>676275</xdr:colOff>
      <xdr:row>78</xdr:row>
      <xdr:rowOff>166914</xdr:rowOff>
    </xdr:to>
    <xdr:sp macro="" textlink="">
      <xdr:nvSpPr>
        <xdr:cNvPr id="380" name="円/楕円 379"/>
        <xdr:cNvSpPr/>
      </xdr:nvSpPr>
      <xdr:spPr>
        <a:xfrm>
          <a:off x="1270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5641</xdr:rowOff>
    </xdr:from>
    <xdr:ext cx="762000" cy="259045"/>
    <xdr:sp macro="" textlink="">
      <xdr:nvSpPr>
        <xdr:cNvPr id="381" name="テキスト ボックス 380"/>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全体としては、補助費等の割合が</a:t>
          </a:r>
          <a:r>
            <a:rPr lang="en-US" altLang="ja-JP" sz="1200">
              <a:solidFill>
                <a:schemeClr val="dk1"/>
              </a:solidFill>
              <a:effectLst/>
              <a:latin typeface="+mn-lt"/>
              <a:ea typeface="+mn-ea"/>
              <a:cs typeface="+mn-cs"/>
            </a:rPr>
            <a:t>1.2</a:t>
          </a:r>
          <a:r>
            <a:rPr lang="ja-JP" altLang="ja-JP" sz="1200">
              <a:solidFill>
                <a:schemeClr val="dk1"/>
              </a:solidFill>
              <a:effectLst/>
              <a:latin typeface="+mn-lt"/>
              <a:ea typeface="+mn-ea"/>
              <a:cs typeface="+mn-cs"/>
            </a:rPr>
            <a:t>ポイント増加したこと等により、平成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年度と比べて</a:t>
          </a:r>
          <a:r>
            <a:rPr lang="en-US" altLang="ja-JP" sz="1200">
              <a:solidFill>
                <a:srgbClr val="FF0000"/>
              </a:solidFill>
              <a:effectLst/>
              <a:latin typeface="+mn-lt"/>
              <a:ea typeface="+mn-ea"/>
              <a:cs typeface="+mn-cs"/>
            </a:rPr>
            <a:t>1.3</a:t>
          </a:r>
          <a:r>
            <a:rPr lang="ja-JP" altLang="ja-JP" sz="1200">
              <a:solidFill>
                <a:schemeClr val="dk1"/>
              </a:solidFill>
              <a:effectLst/>
              <a:latin typeface="+mn-lt"/>
              <a:ea typeface="+mn-ea"/>
              <a:cs typeface="+mn-cs"/>
            </a:rPr>
            <a:t>ポイント増加した。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子ども・子育て支援新制度の開始に伴う私立保育所等に対する給付費の増加や後期高齢者医療等推進事業における被保険者の増加などにより、扶助費的支出が増加したことが主な要因である。少子高齢化の進展により社会保障関係費の増加も懸念されることから、社会情勢を踏まえ適切な財政運営を図る。</a:t>
          </a: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67128</xdr:rowOff>
    </xdr:from>
    <xdr:to>
      <xdr:col>24</xdr:col>
      <xdr:colOff>22225</xdr:colOff>
      <xdr:row>81</xdr:row>
      <xdr:rowOff>15421</xdr:rowOff>
    </xdr:to>
    <xdr:cxnSp macro="">
      <xdr:nvCxnSpPr>
        <xdr:cNvPr id="409" name="直線コネクタ 408"/>
        <xdr:cNvCxnSpPr/>
      </xdr:nvCxnSpPr>
      <xdr:spPr>
        <a:xfrm flipV="1">
          <a:off x="16510000" y="12411528"/>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0"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1" name="直線コネクタ 410"/>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153505</xdr:rowOff>
    </xdr:from>
    <xdr:ext cx="762000" cy="259045"/>
    <xdr:sp macro="" textlink="">
      <xdr:nvSpPr>
        <xdr:cNvPr id="412" name="公債費以外最大値テキスト"/>
        <xdr:cNvSpPr txBox="1"/>
      </xdr:nvSpPr>
      <xdr:spPr>
        <a:xfrm>
          <a:off x="16598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72</xdr:row>
      <xdr:rowOff>67128</xdr:rowOff>
    </xdr:from>
    <xdr:to>
      <xdr:col>24</xdr:col>
      <xdr:colOff>111125</xdr:colOff>
      <xdr:row>72</xdr:row>
      <xdr:rowOff>67128</xdr:rowOff>
    </xdr:to>
    <xdr:cxnSp macro="">
      <xdr:nvCxnSpPr>
        <xdr:cNvPr id="413" name="直線コネクタ 412"/>
        <xdr:cNvCxnSpPr/>
      </xdr:nvCxnSpPr>
      <xdr:spPr>
        <a:xfrm>
          <a:off x="16421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148772</xdr:rowOff>
    </xdr:from>
    <xdr:to>
      <xdr:col>24</xdr:col>
      <xdr:colOff>22225</xdr:colOff>
      <xdr:row>75</xdr:row>
      <xdr:rowOff>118835</xdr:rowOff>
    </xdr:to>
    <xdr:cxnSp macro="">
      <xdr:nvCxnSpPr>
        <xdr:cNvPr id="414" name="直線コネクタ 413"/>
        <xdr:cNvCxnSpPr/>
      </xdr:nvCxnSpPr>
      <xdr:spPr>
        <a:xfrm>
          <a:off x="15671800" y="12836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62792</xdr:rowOff>
    </xdr:from>
    <xdr:ext cx="762000" cy="259045"/>
    <xdr:sp macro="" textlink="">
      <xdr:nvSpPr>
        <xdr:cNvPr id="415" name="公債費以外平均値テキスト"/>
        <xdr:cNvSpPr txBox="1"/>
      </xdr:nvSpPr>
      <xdr:spPr>
        <a:xfrm>
          <a:off x="16598900" y="12750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46265</xdr:rowOff>
    </xdr:from>
    <xdr:to>
      <xdr:col>24</xdr:col>
      <xdr:colOff>73025</xdr:colOff>
      <xdr:row>75</xdr:row>
      <xdr:rowOff>147864</xdr:rowOff>
    </xdr:to>
    <xdr:sp macro="" textlink="">
      <xdr:nvSpPr>
        <xdr:cNvPr id="416" name="フローチャート : 判断 415"/>
        <xdr:cNvSpPr/>
      </xdr:nvSpPr>
      <xdr:spPr>
        <a:xfrm>
          <a:off x="164592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146050</xdr:rowOff>
    </xdr:from>
    <xdr:to>
      <xdr:col>22</xdr:col>
      <xdr:colOff>555625</xdr:colOff>
      <xdr:row>74</xdr:row>
      <xdr:rowOff>148772</xdr:rowOff>
    </xdr:to>
    <xdr:cxnSp macro="">
      <xdr:nvCxnSpPr>
        <xdr:cNvPr id="417" name="直線コネクタ 416"/>
        <xdr:cNvCxnSpPr/>
      </xdr:nvCxnSpPr>
      <xdr:spPr>
        <a:xfrm>
          <a:off x="14782800" y="126619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74</xdr:row>
      <xdr:rowOff>97972</xdr:rowOff>
    </xdr:from>
    <xdr:to>
      <xdr:col>22</xdr:col>
      <xdr:colOff>606425</xdr:colOff>
      <xdr:row>75</xdr:row>
      <xdr:rowOff>28122</xdr:rowOff>
    </xdr:to>
    <xdr:sp macro="" textlink="">
      <xdr:nvSpPr>
        <xdr:cNvPr id="418" name="フローチャート : 判断 417"/>
        <xdr:cNvSpPr/>
      </xdr:nvSpPr>
      <xdr:spPr>
        <a:xfrm>
          <a:off x="15621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38299</xdr:rowOff>
    </xdr:from>
    <xdr:ext cx="736600" cy="259045"/>
    <xdr:sp macro="" textlink="">
      <xdr:nvSpPr>
        <xdr:cNvPr id="419" name="テキスト ボックス 418"/>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146050</xdr:rowOff>
    </xdr:from>
    <xdr:to>
      <xdr:col>21</xdr:col>
      <xdr:colOff>352425</xdr:colOff>
      <xdr:row>75</xdr:row>
      <xdr:rowOff>42635</xdr:rowOff>
    </xdr:to>
    <xdr:cxnSp macro="">
      <xdr:nvCxnSpPr>
        <xdr:cNvPr id="420" name="直線コネクタ 419"/>
        <xdr:cNvCxnSpPr/>
      </xdr:nvCxnSpPr>
      <xdr:spPr>
        <a:xfrm flipV="1">
          <a:off x="13893800" y="126619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73</xdr:row>
      <xdr:rowOff>40822</xdr:rowOff>
    </xdr:from>
    <xdr:to>
      <xdr:col>21</xdr:col>
      <xdr:colOff>403225</xdr:colOff>
      <xdr:row>73</xdr:row>
      <xdr:rowOff>142422</xdr:rowOff>
    </xdr:to>
    <xdr:sp macro="" textlink="">
      <xdr:nvSpPr>
        <xdr:cNvPr id="421" name="フローチャート : 判断 420"/>
        <xdr:cNvSpPr/>
      </xdr:nvSpPr>
      <xdr:spPr>
        <a:xfrm>
          <a:off x="14732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152599</xdr:rowOff>
    </xdr:from>
    <xdr:ext cx="762000" cy="259045"/>
    <xdr:sp macro="" textlink="">
      <xdr:nvSpPr>
        <xdr:cNvPr id="422" name="テキスト ボックス 421"/>
        <xdr:cNvSpPr txBox="1"/>
      </xdr:nvSpPr>
      <xdr:spPr>
        <a:xfrm>
          <a:off x="14401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31750</xdr:rowOff>
    </xdr:from>
    <xdr:to>
      <xdr:col>20</xdr:col>
      <xdr:colOff>149225</xdr:colOff>
      <xdr:row>75</xdr:row>
      <xdr:rowOff>42635</xdr:rowOff>
    </xdr:to>
    <xdr:cxnSp macro="">
      <xdr:nvCxnSpPr>
        <xdr:cNvPr id="423" name="直線コネクタ 422"/>
        <xdr:cNvCxnSpPr/>
      </xdr:nvCxnSpPr>
      <xdr:spPr>
        <a:xfrm>
          <a:off x="13004800" y="12890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24" name="フローチャート : 判断 423"/>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90005</xdr:rowOff>
    </xdr:from>
    <xdr:ext cx="762000" cy="259045"/>
    <xdr:sp macro="" textlink="">
      <xdr:nvSpPr>
        <xdr:cNvPr id="425" name="テキスト ボックス 424"/>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106135</xdr:rowOff>
    </xdr:from>
    <xdr:to>
      <xdr:col>18</xdr:col>
      <xdr:colOff>682625</xdr:colOff>
      <xdr:row>74</xdr:row>
      <xdr:rowOff>36285</xdr:rowOff>
    </xdr:to>
    <xdr:sp macro="" textlink="">
      <xdr:nvSpPr>
        <xdr:cNvPr id="426" name="フローチャート : 判断 425"/>
        <xdr:cNvSpPr/>
      </xdr:nvSpPr>
      <xdr:spPr>
        <a:xfrm>
          <a:off x="12954000" y="126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46462</xdr:rowOff>
    </xdr:from>
    <xdr:ext cx="762000" cy="259045"/>
    <xdr:sp macro="" textlink="">
      <xdr:nvSpPr>
        <xdr:cNvPr id="427" name="テキスト ボックス 426"/>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68035</xdr:rowOff>
    </xdr:from>
    <xdr:to>
      <xdr:col>24</xdr:col>
      <xdr:colOff>73025</xdr:colOff>
      <xdr:row>75</xdr:row>
      <xdr:rowOff>169636</xdr:rowOff>
    </xdr:to>
    <xdr:sp macro="" textlink="">
      <xdr:nvSpPr>
        <xdr:cNvPr id="433" name="円/楕円 432"/>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40112</xdr:rowOff>
    </xdr:from>
    <xdr:ext cx="762000" cy="259045"/>
    <xdr:sp macro="" textlink="">
      <xdr:nvSpPr>
        <xdr:cNvPr id="434" name="公債費以外該当値テキスト"/>
        <xdr:cNvSpPr txBox="1"/>
      </xdr:nvSpPr>
      <xdr:spPr>
        <a:xfrm>
          <a:off x="16598900" y="128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97972</xdr:rowOff>
    </xdr:from>
    <xdr:to>
      <xdr:col>22</xdr:col>
      <xdr:colOff>606425</xdr:colOff>
      <xdr:row>75</xdr:row>
      <xdr:rowOff>28122</xdr:rowOff>
    </xdr:to>
    <xdr:sp macro="" textlink="">
      <xdr:nvSpPr>
        <xdr:cNvPr id="435" name="円/楕円 434"/>
        <xdr:cNvSpPr/>
      </xdr:nvSpPr>
      <xdr:spPr>
        <a:xfrm>
          <a:off x="15621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12899</xdr:rowOff>
    </xdr:from>
    <xdr:ext cx="736600" cy="259045"/>
    <xdr:sp macro="" textlink="">
      <xdr:nvSpPr>
        <xdr:cNvPr id="436" name="テキスト ボックス 435"/>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95250</xdr:rowOff>
    </xdr:from>
    <xdr:to>
      <xdr:col>21</xdr:col>
      <xdr:colOff>403225</xdr:colOff>
      <xdr:row>74</xdr:row>
      <xdr:rowOff>25400</xdr:rowOff>
    </xdr:to>
    <xdr:sp macro="" textlink="">
      <xdr:nvSpPr>
        <xdr:cNvPr id="437" name="円/楕円 436"/>
        <xdr:cNvSpPr/>
      </xdr:nvSpPr>
      <xdr:spPr>
        <a:xfrm>
          <a:off x="14732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10177</xdr:rowOff>
    </xdr:from>
    <xdr:ext cx="762000" cy="259045"/>
    <xdr:sp macro="" textlink="">
      <xdr:nvSpPr>
        <xdr:cNvPr id="438" name="テキスト ボックス 437"/>
        <xdr:cNvSpPr txBox="1"/>
      </xdr:nvSpPr>
      <xdr:spPr>
        <a:xfrm>
          <a:off x="14401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163285</xdr:rowOff>
    </xdr:from>
    <xdr:to>
      <xdr:col>20</xdr:col>
      <xdr:colOff>200025</xdr:colOff>
      <xdr:row>75</xdr:row>
      <xdr:rowOff>93435</xdr:rowOff>
    </xdr:to>
    <xdr:sp macro="" textlink="">
      <xdr:nvSpPr>
        <xdr:cNvPr id="439" name="円/楕円 438"/>
        <xdr:cNvSpPr/>
      </xdr:nvSpPr>
      <xdr:spPr>
        <a:xfrm>
          <a:off x="13843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78212</xdr:rowOff>
    </xdr:from>
    <xdr:ext cx="762000" cy="259045"/>
    <xdr:sp macro="" textlink="">
      <xdr:nvSpPr>
        <xdr:cNvPr id="440" name="テキスト ボックス 439"/>
        <xdr:cNvSpPr txBox="1"/>
      </xdr:nvSpPr>
      <xdr:spPr>
        <a:xfrm>
          <a:off x="13512800" y="1293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152400</xdr:rowOff>
    </xdr:from>
    <xdr:to>
      <xdr:col>18</xdr:col>
      <xdr:colOff>682625</xdr:colOff>
      <xdr:row>75</xdr:row>
      <xdr:rowOff>82550</xdr:rowOff>
    </xdr:to>
    <xdr:sp macro="" textlink="">
      <xdr:nvSpPr>
        <xdr:cNvPr id="441" name="円/楕円 440"/>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67327</xdr:rowOff>
    </xdr:from>
    <xdr:ext cx="762000" cy="259045"/>
    <xdr:sp macro="" textlink="">
      <xdr:nvSpPr>
        <xdr:cNvPr id="442" name="テキスト ボックス 441"/>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123457</xdr:rowOff>
    </xdr:from>
    <xdr:to>
      <xdr:col>4</xdr:col>
      <xdr:colOff>1117600</xdr:colOff>
      <xdr:row>15</xdr:row>
      <xdr:rowOff>129095</xdr:rowOff>
    </xdr:to>
    <xdr:cxnSp macro="">
      <xdr:nvCxnSpPr>
        <xdr:cNvPr id="50" name="直線コネクタ 49"/>
        <xdr:cNvCxnSpPr/>
      </xdr:nvCxnSpPr>
      <xdr:spPr bwMode="auto">
        <a:xfrm>
          <a:off x="5003800" y="2742832"/>
          <a:ext cx="647700" cy="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112387</xdr:rowOff>
    </xdr:from>
    <xdr:ext cx="762000" cy="259045"/>
    <xdr:sp macro="" textlink="">
      <xdr:nvSpPr>
        <xdr:cNvPr id="51" name="人口1人当たり決算額の推移平均値テキスト130"/>
        <xdr:cNvSpPr txBox="1"/>
      </xdr:nvSpPr>
      <xdr:spPr>
        <a:xfrm>
          <a:off x="5740400" y="238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123457</xdr:rowOff>
    </xdr:from>
    <xdr:to>
      <xdr:col>4</xdr:col>
      <xdr:colOff>469900</xdr:colOff>
      <xdr:row>16</xdr:row>
      <xdr:rowOff>119189</xdr:rowOff>
    </xdr:to>
    <xdr:cxnSp macro="">
      <xdr:nvCxnSpPr>
        <xdr:cNvPr id="53" name="直線コネクタ 52"/>
        <xdr:cNvCxnSpPr/>
      </xdr:nvCxnSpPr>
      <xdr:spPr bwMode="auto">
        <a:xfrm flipV="1">
          <a:off x="4305300" y="2742832"/>
          <a:ext cx="698500" cy="16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72669</xdr:rowOff>
    </xdr:from>
    <xdr:to>
      <xdr:col>3</xdr:col>
      <xdr:colOff>904875</xdr:colOff>
      <xdr:row>16</xdr:row>
      <xdr:rowOff>119189</xdr:rowOff>
    </xdr:to>
    <xdr:cxnSp macro="">
      <xdr:nvCxnSpPr>
        <xdr:cNvPr id="56" name="直線コネクタ 55"/>
        <xdr:cNvCxnSpPr/>
      </xdr:nvCxnSpPr>
      <xdr:spPr bwMode="auto">
        <a:xfrm>
          <a:off x="3606800" y="2692044"/>
          <a:ext cx="698500" cy="21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81915</xdr:rowOff>
    </xdr:from>
    <xdr:to>
      <xdr:col>3</xdr:col>
      <xdr:colOff>955675</xdr:colOff>
      <xdr:row>18</xdr:row>
      <xdr:rowOff>12065</xdr:rowOff>
    </xdr:to>
    <xdr:sp macro="" textlink="">
      <xdr:nvSpPr>
        <xdr:cNvPr id="57" name="フローチャート : 判断 56"/>
        <xdr:cNvSpPr/>
      </xdr:nvSpPr>
      <xdr:spPr bwMode="auto">
        <a:xfrm>
          <a:off x="42545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168292</xdr:rowOff>
    </xdr:from>
    <xdr:ext cx="762000" cy="259045"/>
    <xdr:sp macro="" textlink="">
      <xdr:nvSpPr>
        <xdr:cNvPr id="58" name="テキスト ボックス 57"/>
        <xdr:cNvSpPr txBox="1"/>
      </xdr:nvSpPr>
      <xdr:spPr>
        <a:xfrm>
          <a:off x="3924300" y="313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130772</xdr:rowOff>
    </xdr:from>
    <xdr:to>
      <xdr:col>3</xdr:col>
      <xdr:colOff>206375</xdr:colOff>
      <xdr:row>15</xdr:row>
      <xdr:rowOff>72669</xdr:rowOff>
    </xdr:to>
    <xdr:cxnSp macro="">
      <xdr:nvCxnSpPr>
        <xdr:cNvPr id="59" name="直線コネクタ 58"/>
        <xdr:cNvCxnSpPr/>
      </xdr:nvCxnSpPr>
      <xdr:spPr bwMode="auto">
        <a:xfrm>
          <a:off x="2908300" y="2578697"/>
          <a:ext cx="698500" cy="11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137617</xdr:rowOff>
    </xdr:from>
    <xdr:to>
      <xdr:col>3</xdr:col>
      <xdr:colOff>257175</xdr:colOff>
      <xdr:row>17</xdr:row>
      <xdr:rowOff>67767</xdr:rowOff>
    </xdr:to>
    <xdr:sp macro="" textlink="">
      <xdr:nvSpPr>
        <xdr:cNvPr id="60" name="フローチャート : 判断 59"/>
        <xdr:cNvSpPr/>
      </xdr:nvSpPr>
      <xdr:spPr bwMode="auto">
        <a:xfrm>
          <a:off x="35560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52544</xdr:rowOff>
    </xdr:from>
    <xdr:ext cx="762000" cy="259045"/>
    <xdr:sp macro="" textlink="">
      <xdr:nvSpPr>
        <xdr:cNvPr id="61" name="テキスト ボックス 60"/>
        <xdr:cNvSpPr txBox="1"/>
      </xdr:nvSpPr>
      <xdr:spPr>
        <a:xfrm>
          <a:off x="32258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78295</xdr:rowOff>
    </xdr:from>
    <xdr:to>
      <xdr:col>5</xdr:col>
      <xdr:colOff>34925</xdr:colOff>
      <xdr:row>16</xdr:row>
      <xdr:rowOff>8445</xdr:rowOff>
    </xdr:to>
    <xdr:sp macro="" textlink="">
      <xdr:nvSpPr>
        <xdr:cNvPr id="69" name="円/楕円 68"/>
        <xdr:cNvSpPr/>
      </xdr:nvSpPr>
      <xdr:spPr bwMode="auto">
        <a:xfrm>
          <a:off x="5600700" y="269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50372</xdr:rowOff>
    </xdr:from>
    <xdr:ext cx="762000" cy="259045"/>
    <xdr:sp macro="" textlink="">
      <xdr:nvSpPr>
        <xdr:cNvPr id="70" name="人口1人当たり決算額の推移該当値テキスト130"/>
        <xdr:cNvSpPr txBox="1"/>
      </xdr:nvSpPr>
      <xdr:spPr>
        <a:xfrm>
          <a:off x="5740400" y="26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121,195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72657</xdr:rowOff>
    </xdr:from>
    <xdr:to>
      <xdr:col>4</xdr:col>
      <xdr:colOff>520700</xdr:colOff>
      <xdr:row>16</xdr:row>
      <xdr:rowOff>2807</xdr:rowOff>
    </xdr:to>
    <xdr:sp macro="" textlink="">
      <xdr:nvSpPr>
        <xdr:cNvPr id="71" name="円/楕円 70"/>
        <xdr:cNvSpPr/>
      </xdr:nvSpPr>
      <xdr:spPr bwMode="auto">
        <a:xfrm>
          <a:off x="4953000" y="2692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12984</xdr:rowOff>
    </xdr:from>
    <xdr:ext cx="736600" cy="259045"/>
    <xdr:sp macro="" textlink="">
      <xdr:nvSpPr>
        <xdr:cNvPr id="72" name="テキスト ボックス 71"/>
        <xdr:cNvSpPr txBox="1"/>
      </xdr:nvSpPr>
      <xdr:spPr>
        <a:xfrm>
          <a:off x="4622800" y="246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68389</xdr:rowOff>
    </xdr:from>
    <xdr:to>
      <xdr:col>3</xdr:col>
      <xdr:colOff>955675</xdr:colOff>
      <xdr:row>16</xdr:row>
      <xdr:rowOff>169989</xdr:rowOff>
    </xdr:to>
    <xdr:sp macro="" textlink="">
      <xdr:nvSpPr>
        <xdr:cNvPr id="73" name="円/楕円 72"/>
        <xdr:cNvSpPr/>
      </xdr:nvSpPr>
      <xdr:spPr bwMode="auto">
        <a:xfrm>
          <a:off x="4254500" y="285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8716</xdr:rowOff>
    </xdr:from>
    <xdr:ext cx="762000" cy="259045"/>
    <xdr:sp macro="" textlink="">
      <xdr:nvSpPr>
        <xdr:cNvPr id="74" name="テキスト ボックス 73"/>
        <xdr:cNvSpPr txBox="1"/>
      </xdr:nvSpPr>
      <xdr:spPr>
        <a:xfrm>
          <a:off x="3924300" y="262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116,955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21869</xdr:rowOff>
    </xdr:from>
    <xdr:to>
      <xdr:col>3</xdr:col>
      <xdr:colOff>257175</xdr:colOff>
      <xdr:row>15</xdr:row>
      <xdr:rowOff>123469</xdr:rowOff>
    </xdr:to>
    <xdr:sp macro="" textlink="">
      <xdr:nvSpPr>
        <xdr:cNvPr id="75" name="円/楕円 74"/>
        <xdr:cNvSpPr/>
      </xdr:nvSpPr>
      <xdr:spPr bwMode="auto">
        <a:xfrm>
          <a:off x="3556000" y="264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133646</xdr:rowOff>
    </xdr:from>
    <xdr:ext cx="762000" cy="259045"/>
    <xdr:sp macro="" textlink="">
      <xdr:nvSpPr>
        <xdr:cNvPr id="76" name="テキスト ボックス 75"/>
        <xdr:cNvSpPr txBox="1"/>
      </xdr:nvSpPr>
      <xdr:spPr>
        <a:xfrm>
          <a:off x="3225800" y="241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79972</xdr:rowOff>
    </xdr:from>
    <xdr:to>
      <xdr:col>2</xdr:col>
      <xdr:colOff>692150</xdr:colOff>
      <xdr:row>15</xdr:row>
      <xdr:rowOff>10122</xdr:rowOff>
    </xdr:to>
    <xdr:sp macro="" textlink="">
      <xdr:nvSpPr>
        <xdr:cNvPr id="77" name="円/楕円 76"/>
        <xdr:cNvSpPr/>
      </xdr:nvSpPr>
      <xdr:spPr bwMode="auto">
        <a:xfrm>
          <a:off x="2857500" y="252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20299</xdr:rowOff>
    </xdr:from>
    <xdr:ext cx="762000" cy="259045"/>
    <xdr:sp macro="" textlink="">
      <xdr:nvSpPr>
        <xdr:cNvPr id="78" name="テキスト ボックス 77"/>
        <xdr:cNvSpPr txBox="1"/>
      </xdr:nvSpPr>
      <xdr:spPr>
        <a:xfrm>
          <a:off x="2527300" y="229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86766</xdr:rowOff>
    </xdr:from>
    <xdr:to>
      <xdr:col>4</xdr:col>
      <xdr:colOff>1117600</xdr:colOff>
      <xdr:row>37</xdr:row>
      <xdr:rowOff>140488</xdr:rowOff>
    </xdr:to>
    <xdr:cxnSp macro="">
      <xdr:nvCxnSpPr>
        <xdr:cNvPr id="111" name="直線コネクタ 110"/>
        <xdr:cNvCxnSpPr/>
      </xdr:nvCxnSpPr>
      <xdr:spPr bwMode="auto">
        <a:xfrm>
          <a:off x="5003800" y="7040016"/>
          <a:ext cx="647700" cy="225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160027</xdr:rowOff>
    </xdr:from>
    <xdr:ext cx="762000" cy="259045"/>
    <xdr:sp macro="" textlink="">
      <xdr:nvSpPr>
        <xdr:cNvPr id="112" name="人口1人当たり決算額の推移平均値テキスト445"/>
        <xdr:cNvSpPr txBox="1"/>
      </xdr:nvSpPr>
      <xdr:spPr>
        <a:xfrm>
          <a:off x="5740400" y="677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337266</xdr:rowOff>
    </xdr:from>
    <xdr:to>
      <xdr:col>4</xdr:col>
      <xdr:colOff>469900</xdr:colOff>
      <xdr:row>36</xdr:row>
      <xdr:rowOff>86766</xdr:rowOff>
    </xdr:to>
    <xdr:cxnSp macro="">
      <xdr:nvCxnSpPr>
        <xdr:cNvPr id="114" name="直線コネクタ 113"/>
        <xdr:cNvCxnSpPr/>
      </xdr:nvCxnSpPr>
      <xdr:spPr bwMode="auto">
        <a:xfrm>
          <a:off x="4305300" y="6947616"/>
          <a:ext cx="698500" cy="9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214678</xdr:rowOff>
    </xdr:from>
    <xdr:ext cx="736600" cy="259045"/>
    <xdr:sp macro="" textlink="">
      <xdr:nvSpPr>
        <xdr:cNvPr id="116" name="テキスト ボックス 115"/>
        <xdr:cNvSpPr txBox="1"/>
      </xdr:nvSpPr>
      <xdr:spPr>
        <a:xfrm>
          <a:off x="4622800" y="648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150912</xdr:rowOff>
    </xdr:from>
    <xdr:to>
      <xdr:col>3</xdr:col>
      <xdr:colOff>904875</xdr:colOff>
      <xdr:row>35</xdr:row>
      <xdr:rowOff>337266</xdr:rowOff>
    </xdr:to>
    <xdr:cxnSp macro="">
      <xdr:nvCxnSpPr>
        <xdr:cNvPr id="117" name="直線コネクタ 116"/>
        <xdr:cNvCxnSpPr/>
      </xdr:nvCxnSpPr>
      <xdr:spPr bwMode="auto">
        <a:xfrm>
          <a:off x="3606800" y="6761262"/>
          <a:ext cx="698500" cy="18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79446</xdr:rowOff>
    </xdr:from>
    <xdr:to>
      <xdr:col>3</xdr:col>
      <xdr:colOff>955675</xdr:colOff>
      <xdr:row>35</xdr:row>
      <xdr:rowOff>181046</xdr:rowOff>
    </xdr:to>
    <xdr:sp macro="" textlink="">
      <xdr:nvSpPr>
        <xdr:cNvPr id="118" name="フローチャート : 判断 117"/>
        <xdr:cNvSpPr/>
      </xdr:nvSpPr>
      <xdr:spPr bwMode="auto">
        <a:xfrm>
          <a:off x="42545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191223</xdr:rowOff>
    </xdr:from>
    <xdr:ext cx="762000" cy="259045"/>
    <xdr:sp macro="" textlink="">
      <xdr:nvSpPr>
        <xdr:cNvPr id="119" name="テキスト ボックス 118"/>
        <xdr:cNvSpPr txBox="1"/>
      </xdr:nvSpPr>
      <xdr:spPr>
        <a:xfrm>
          <a:off x="39243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150912</xdr:rowOff>
    </xdr:from>
    <xdr:to>
      <xdr:col>3</xdr:col>
      <xdr:colOff>206375</xdr:colOff>
      <xdr:row>35</xdr:row>
      <xdr:rowOff>234853</xdr:rowOff>
    </xdr:to>
    <xdr:cxnSp macro="">
      <xdr:nvCxnSpPr>
        <xdr:cNvPr id="120" name="直線コネクタ 119"/>
        <xdr:cNvCxnSpPr/>
      </xdr:nvCxnSpPr>
      <xdr:spPr bwMode="auto">
        <a:xfrm flipV="1">
          <a:off x="2908300" y="6761262"/>
          <a:ext cx="698500" cy="8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81138</xdr:rowOff>
    </xdr:from>
    <xdr:to>
      <xdr:col>3</xdr:col>
      <xdr:colOff>257175</xdr:colOff>
      <xdr:row>35</xdr:row>
      <xdr:rowOff>182738</xdr:rowOff>
    </xdr:to>
    <xdr:sp macro="" textlink="">
      <xdr:nvSpPr>
        <xdr:cNvPr id="121" name="フローチャート : 判断 120"/>
        <xdr:cNvSpPr/>
      </xdr:nvSpPr>
      <xdr:spPr bwMode="auto">
        <a:xfrm>
          <a:off x="3556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192915</xdr:rowOff>
    </xdr:from>
    <xdr:ext cx="762000" cy="259045"/>
    <xdr:sp macro="" textlink="">
      <xdr:nvSpPr>
        <xdr:cNvPr id="122" name="テキスト ボックス 121"/>
        <xdr:cNvSpPr txBox="1"/>
      </xdr:nvSpPr>
      <xdr:spPr>
        <a:xfrm>
          <a:off x="32258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85290</xdr:rowOff>
    </xdr:from>
    <xdr:ext cx="762000" cy="259045"/>
    <xdr:sp macro="" textlink="">
      <xdr:nvSpPr>
        <xdr:cNvPr id="124" name="テキスト ボックス 123"/>
        <xdr:cNvSpPr txBox="1"/>
      </xdr:nvSpPr>
      <xdr:spPr>
        <a:xfrm>
          <a:off x="2527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89688</xdr:rowOff>
    </xdr:from>
    <xdr:to>
      <xdr:col>5</xdr:col>
      <xdr:colOff>34925</xdr:colOff>
      <xdr:row>37</xdr:row>
      <xdr:rowOff>191288</xdr:rowOff>
    </xdr:to>
    <xdr:sp macro="" textlink="">
      <xdr:nvSpPr>
        <xdr:cNvPr id="130" name="円/楕円 129"/>
        <xdr:cNvSpPr/>
      </xdr:nvSpPr>
      <xdr:spPr bwMode="auto">
        <a:xfrm>
          <a:off x="5600700" y="7214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61765</xdr:rowOff>
    </xdr:from>
    <xdr:ext cx="762000" cy="259045"/>
    <xdr:sp macro="" textlink="">
      <xdr:nvSpPr>
        <xdr:cNvPr id="131" name="人口1人当たり決算額の推移該当値テキスト445"/>
        <xdr:cNvSpPr txBox="1"/>
      </xdr:nvSpPr>
      <xdr:spPr>
        <a:xfrm>
          <a:off x="5740400" y="71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35966</xdr:rowOff>
    </xdr:from>
    <xdr:to>
      <xdr:col>4</xdr:col>
      <xdr:colOff>520700</xdr:colOff>
      <xdr:row>36</xdr:row>
      <xdr:rowOff>137566</xdr:rowOff>
    </xdr:to>
    <xdr:sp macro="" textlink="">
      <xdr:nvSpPr>
        <xdr:cNvPr id="132" name="円/楕円 131"/>
        <xdr:cNvSpPr/>
      </xdr:nvSpPr>
      <xdr:spPr bwMode="auto">
        <a:xfrm>
          <a:off x="4953000" y="698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122343</xdr:rowOff>
    </xdr:from>
    <xdr:ext cx="736600" cy="259045"/>
    <xdr:sp macro="" textlink="">
      <xdr:nvSpPr>
        <xdr:cNvPr id="133" name="テキスト ボックス 132"/>
        <xdr:cNvSpPr txBox="1"/>
      </xdr:nvSpPr>
      <xdr:spPr>
        <a:xfrm>
          <a:off x="4622800" y="7075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286466</xdr:rowOff>
    </xdr:from>
    <xdr:to>
      <xdr:col>3</xdr:col>
      <xdr:colOff>955675</xdr:colOff>
      <xdr:row>36</xdr:row>
      <xdr:rowOff>45166</xdr:rowOff>
    </xdr:to>
    <xdr:sp macro="" textlink="">
      <xdr:nvSpPr>
        <xdr:cNvPr id="134" name="円/楕円 133"/>
        <xdr:cNvSpPr/>
      </xdr:nvSpPr>
      <xdr:spPr bwMode="auto">
        <a:xfrm>
          <a:off x="4254500" y="689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29943</xdr:rowOff>
    </xdr:from>
    <xdr:ext cx="762000" cy="259045"/>
    <xdr:sp macro="" textlink="">
      <xdr:nvSpPr>
        <xdr:cNvPr id="135" name="テキスト ボックス 134"/>
        <xdr:cNvSpPr txBox="1"/>
      </xdr:nvSpPr>
      <xdr:spPr>
        <a:xfrm>
          <a:off x="3924300" y="698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100112</xdr:rowOff>
    </xdr:from>
    <xdr:to>
      <xdr:col>3</xdr:col>
      <xdr:colOff>257175</xdr:colOff>
      <xdr:row>35</xdr:row>
      <xdr:rowOff>201712</xdr:rowOff>
    </xdr:to>
    <xdr:sp macro="" textlink="">
      <xdr:nvSpPr>
        <xdr:cNvPr id="136" name="円/楕円 135"/>
        <xdr:cNvSpPr/>
      </xdr:nvSpPr>
      <xdr:spPr bwMode="auto">
        <a:xfrm>
          <a:off x="3556000" y="67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186489</xdr:rowOff>
    </xdr:from>
    <xdr:ext cx="762000" cy="259045"/>
    <xdr:sp macro="" textlink="">
      <xdr:nvSpPr>
        <xdr:cNvPr id="137" name="テキスト ボックス 136"/>
        <xdr:cNvSpPr txBox="1"/>
      </xdr:nvSpPr>
      <xdr:spPr>
        <a:xfrm>
          <a:off x="3225800" y="679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184053</xdr:rowOff>
    </xdr:from>
    <xdr:to>
      <xdr:col>2</xdr:col>
      <xdr:colOff>692150</xdr:colOff>
      <xdr:row>35</xdr:row>
      <xdr:rowOff>285653</xdr:rowOff>
    </xdr:to>
    <xdr:sp macro="" textlink="">
      <xdr:nvSpPr>
        <xdr:cNvPr id="138" name="円/楕円 137"/>
        <xdr:cNvSpPr/>
      </xdr:nvSpPr>
      <xdr:spPr bwMode="auto">
        <a:xfrm>
          <a:off x="2857500" y="679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270430</xdr:rowOff>
    </xdr:from>
    <xdr:ext cx="762000" cy="259045"/>
    <xdr:sp macro="" textlink="">
      <xdr:nvSpPr>
        <xdr:cNvPr id="139" name="テキスト ボックス 138"/>
        <xdr:cNvSpPr txBox="1"/>
      </xdr:nvSpPr>
      <xdr:spPr>
        <a:xfrm>
          <a:off x="2527300" y="688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94818</xdr:rowOff>
    </xdr:from>
    <xdr:to>
      <xdr:col>6</xdr:col>
      <xdr:colOff>511175</xdr:colOff>
      <xdr:row>34</xdr:row>
      <xdr:rowOff>147853</xdr:rowOff>
    </xdr:to>
    <xdr:cxnSp macro="">
      <xdr:nvCxnSpPr>
        <xdr:cNvPr id="61" name="直線コネクタ 60"/>
        <xdr:cNvCxnSpPr/>
      </xdr:nvCxnSpPr>
      <xdr:spPr>
        <a:xfrm flipV="1">
          <a:off x="3797300" y="5924118"/>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147853</xdr:rowOff>
    </xdr:from>
    <xdr:to>
      <xdr:col>5</xdr:col>
      <xdr:colOff>358775</xdr:colOff>
      <xdr:row>35</xdr:row>
      <xdr:rowOff>118212</xdr:rowOff>
    </xdr:to>
    <xdr:cxnSp macro="">
      <xdr:nvCxnSpPr>
        <xdr:cNvPr id="64" name="直線コネクタ 63"/>
        <xdr:cNvCxnSpPr/>
      </xdr:nvCxnSpPr>
      <xdr:spPr>
        <a:xfrm flipV="1">
          <a:off x="2908300" y="5977153"/>
          <a:ext cx="889000" cy="1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13398</xdr:rowOff>
    </xdr:from>
    <xdr:to>
      <xdr:col>4</xdr:col>
      <xdr:colOff>155575</xdr:colOff>
      <xdr:row>35</xdr:row>
      <xdr:rowOff>118212</xdr:rowOff>
    </xdr:to>
    <xdr:cxnSp macro="">
      <xdr:nvCxnSpPr>
        <xdr:cNvPr id="67" name="直線コネクタ 66"/>
        <xdr:cNvCxnSpPr/>
      </xdr:nvCxnSpPr>
      <xdr:spPr>
        <a:xfrm>
          <a:off x="2019300" y="5842698"/>
          <a:ext cx="889000" cy="27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113474</xdr:rowOff>
    </xdr:from>
    <xdr:to>
      <xdr:col>4</xdr:col>
      <xdr:colOff>206375</xdr:colOff>
      <xdr:row>37</xdr:row>
      <xdr:rowOff>43624</xdr:rowOff>
    </xdr:to>
    <xdr:sp macro="" textlink="">
      <xdr:nvSpPr>
        <xdr:cNvPr id="68" name="フローチャート : 判断 67"/>
        <xdr:cNvSpPr/>
      </xdr:nvSpPr>
      <xdr:spPr>
        <a:xfrm>
          <a:off x="2857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34751</xdr:rowOff>
    </xdr:from>
    <xdr:ext cx="599010" cy="259045"/>
    <xdr:sp macro="" textlink="">
      <xdr:nvSpPr>
        <xdr:cNvPr id="69" name="テキスト ボックス 68"/>
        <xdr:cNvSpPr txBox="1"/>
      </xdr:nvSpPr>
      <xdr:spPr>
        <a:xfrm>
          <a:off x="2608794" y="637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112687</xdr:rowOff>
    </xdr:from>
    <xdr:to>
      <xdr:col>2</xdr:col>
      <xdr:colOff>638175</xdr:colOff>
      <xdr:row>34</xdr:row>
      <xdr:rowOff>13398</xdr:rowOff>
    </xdr:to>
    <xdr:cxnSp macro="">
      <xdr:nvCxnSpPr>
        <xdr:cNvPr id="70" name="直線コネクタ 69"/>
        <xdr:cNvCxnSpPr/>
      </xdr:nvCxnSpPr>
      <xdr:spPr>
        <a:xfrm>
          <a:off x="1130300" y="5770537"/>
          <a:ext cx="889000" cy="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129134</xdr:rowOff>
    </xdr:from>
    <xdr:to>
      <xdr:col>3</xdr:col>
      <xdr:colOff>3175</xdr:colOff>
      <xdr:row>36</xdr:row>
      <xdr:rowOff>59284</xdr:rowOff>
    </xdr:to>
    <xdr:sp macro="" textlink="">
      <xdr:nvSpPr>
        <xdr:cNvPr id="71" name="フローチャート : 判断 70"/>
        <xdr:cNvSpPr/>
      </xdr:nvSpPr>
      <xdr:spPr>
        <a:xfrm>
          <a:off x="1968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50411</xdr:rowOff>
    </xdr:from>
    <xdr:ext cx="599010" cy="259045"/>
    <xdr:sp macro="" textlink="">
      <xdr:nvSpPr>
        <xdr:cNvPr id="72" name="テキスト ボックス 71"/>
        <xdr:cNvSpPr txBox="1"/>
      </xdr:nvSpPr>
      <xdr:spPr>
        <a:xfrm>
          <a:off x="1719794" y="622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44018</xdr:rowOff>
    </xdr:from>
    <xdr:to>
      <xdr:col>6</xdr:col>
      <xdr:colOff>561975</xdr:colOff>
      <xdr:row>34</xdr:row>
      <xdr:rowOff>145618</xdr:rowOff>
    </xdr:to>
    <xdr:sp macro="" textlink="">
      <xdr:nvSpPr>
        <xdr:cNvPr id="80" name="円/楕円 79"/>
        <xdr:cNvSpPr/>
      </xdr:nvSpPr>
      <xdr:spPr>
        <a:xfrm>
          <a:off x="4584700" y="58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22445</xdr:rowOff>
    </xdr:from>
    <xdr:ext cx="599010" cy="259045"/>
    <xdr:sp macro="" textlink="">
      <xdr:nvSpPr>
        <xdr:cNvPr id="81" name="人件費該当値テキスト"/>
        <xdr:cNvSpPr txBox="1"/>
      </xdr:nvSpPr>
      <xdr:spPr>
        <a:xfrm>
          <a:off x="4686300" y="585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131,178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97053</xdr:rowOff>
    </xdr:from>
    <xdr:to>
      <xdr:col>5</xdr:col>
      <xdr:colOff>409575</xdr:colOff>
      <xdr:row>35</xdr:row>
      <xdr:rowOff>27203</xdr:rowOff>
    </xdr:to>
    <xdr:sp macro="" textlink="">
      <xdr:nvSpPr>
        <xdr:cNvPr id="82" name="円/楕円 81"/>
        <xdr:cNvSpPr/>
      </xdr:nvSpPr>
      <xdr:spPr>
        <a:xfrm>
          <a:off x="3746500" y="59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43730</xdr:rowOff>
    </xdr:from>
    <xdr:ext cx="599010" cy="259045"/>
    <xdr:sp macro="" textlink="">
      <xdr:nvSpPr>
        <xdr:cNvPr id="83" name="テキスト ボックス 82"/>
        <xdr:cNvSpPr txBox="1"/>
      </xdr:nvSpPr>
      <xdr:spPr>
        <a:xfrm>
          <a:off x="3485094" y="57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67412</xdr:rowOff>
    </xdr:from>
    <xdr:to>
      <xdr:col>4</xdr:col>
      <xdr:colOff>206375</xdr:colOff>
      <xdr:row>35</xdr:row>
      <xdr:rowOff>169012</xdr:rowOff>
    </xdr:to>
    <xdr:sp macro="" textlink="">
      <xdr:nvSpPr>
        <xdr:cNvPr id="84" name="円/楕円 83"/>
        <xdr:cNvSpPr/>
      </xdr:nvSpPr>
      <xdr:spPr>
        <a:xfrm>
          <a:off x="2857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14089</xdr:rowOff>
    </xdr:from>
    <xdr:ext cx="599010" cy="259045"/>
    <xdr:sp macro="" textlink="">
      <xdr:nvSpPr>
        <xdr:cNvPr id="85" name="テキスト ボックス 84"/>
        <xdr:cNvSpPr txBox="1"/>
      </xdr:nvSpPr>
      <xdr:spPr>
        <a:xfrm>
          <a:off x="2608794" y="584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134048</xdr:rowOff>
    </xdr:from>
    <xdr:to>
      <xdr:col>3</xdr:col>
      <xdr:colOff>3175</xdr:colOff>
      <xdr:row>34</xdr:row>
      <xdr:rowOff>64198</xdr:rowOff>
    </xdr:to>
    <xdr:sp macro="" textlink="">
      <xdr:nvSpPr>
        <xdr:cNvPr id="86" name="円/楕円 85"/>
        <xdr:cNvSpPr/>
      </xdr:nvSpPr>
      <xdr:spPr>
        <a:xfrm>
          <a:off x="1968500" y="57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80725</xdr:rowOff>
    </xdr:from>
    <xdr:ext cx="599010" cy="259045"/>
    <xdr:sp macro="" textlink="">
      <xdr:nvSpPr>
        <xdr:cNvPr id="87" name="テキスト ボックス 86"/>
        <xdr:cNvSpPr txBox="1"/>
      </xdr:nvSpPr>
      <xdr:spPr>
        <a:xfrm>
          <a:off x="1719794" y="556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133,315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61887</xdr:rowOff>
    </xdr:from>
    <xdr:to>
      <xdr:col>1</xdr:col>
      <xdr:colOff>485775</xdr:colOff>
      <xdr:row>33</xdr:row>
      <xdr:rowOff>163487</xdr:rowOff>
    </xdr:to>
    <xdr:sp macro="" textlink="">
      <xdr:nvSpPr>
        <xdr:cNvPr id="88" name="円/楕円 87"/>
        <xdr:cNvSpPr/>
      </xdr:nvSpPr>
      <xdr:spPr>
        <a:xfrm>
          <a:off x="1079500" y="57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8564</xdr:rowOff>
    </xdr:from>
    <xdr:ext cx="599010" cy="259045"/>
    <xdr:sp macro="" textlink="">
      <xdr:nvSpPr>
        <xdr:cNvPr id="89" name="テキスト ボックス 88"/>
        <xdr:cNvSpPr txBox="1"/>
      </xdr:nvSpPr>
      <xdr:spPr>
        <a:xfrm>
          <a:off x="830794" y="549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106390</xdr:rowOff>
    </xdr:from>
    <xdr:to>
      <xdr:col>6</xdr:col>
      <xdr:colOff>511175</xdr:colOff>
      <xdr:row>57</xdr:row>
      <xdr:rowOff>110243</xdr:rowOff>
    </xdr:to>
    <xdr:cxnSp macro="">
      <xdr:nvCxnSpPr>
        <xdr:cNvPr id="119" name="直線コネクタ 118"/>
        <xdr:cNvCxnSpPr/>
      </xdr:nvCxnSpPr>
      <xdr:spPr>
        <a:xfrm>
          <a:off x="3797300" y="9879040"/>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32159</xdr:rowOff>
    </xdr:from>
    <xdr:ext cx="534377" cy="259045"/>
    <xdr:sp macro="" textlink="">
      <xdr:nvSpPr>
        <xdr:cNvPr id="120" name="物件費平均値テキスト"/>
        <xdr:cNvSpPr txBox="1"/>
      </xdr:nvSpPr>
      <xdr:spPr>
        <a:xfrm>
          <a:off x="4686300" y="946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106390</xdr:rowOff>
    </xdr:from>
    <xdr:to>
      <xdr:col>5</xdr:col>
      <xdr:colOff>358775</xdr:colOff>
      <xdr:row>57</xdr:row>
      <xdr:rowOff>139831</xdr:rowOff>
    </xdr:to>
    <xdr:cxnSp macro="">
      <xdr:nvCxnSpPr>
        <xdr:cNvPr id="122" name="直線コネクタ 121"/>
        <xdr:cNvCxnSpPr/>
      </xdr:nvCxnSpPr>
      <xdr:spPr>
        <a:xfrm flipV="1">
          <a:off x="2908300" y="9879040"/>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170654</xdr:rowOff>
    </xdr:from>
    <xdr:ext cx="534377" cy="259045"/>
    <xdr:sp macro="" textlink="">
      <xdr:nvSpPr>
        <xdr:cNvPr id="124" name="テキスト ボックス 123"/>
        <xdr:cNvSpPr txBox="1"/>
      </xdr:nvSpPr>
      <xdr:spPr>
        <a:xfrm>
          <a:off x="35174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139831</xdr:rowOff>
    </xdr:from>
    <xdr:to>
      <xdr:col>4</xdr:col>
      <xdr:colOff>155575</xdr:colOff>
      <xdr:row>57</xdr:row>
      <xdr:rowOff>156812</xdr:rowOff>
    </xdr:to>
    <xdr:cxnSp macro="">
      <xdr:nvCxnSpPr>
        <xdr:cNvPr id="125" name="直線コネクタ 124"/>
        <xdr:cNvCxnSpPr/>
      </xdr:nvCxnSpPr>
      <xdr:spPr>
        <a:xfrm flipV="1">
          <a:off x="2019300" y="9912481"/>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105882</xdr:rowOff>
    </xdr:from>
    <xdr:to>
      <xdr:col>4</xdr:col>
      <xdr:colOff>206375</xdr:colOff>
      <xdr:row>58</xdr:row>
      <xdr:rowOff>36032</xdr:rowOff>
    </xdr:to>
    <xdr:sp macro="" textlink="">
      <xdr:nvSpPr>
        <xdr:cNvPr id="126" name="フローチャート : 判断 125"/>
        <xdr:cNvSpPr/>
      </xdr:nvSpPr>
      <xdr:spPr>
        <a:xfrm>
          <a:off x="2857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27159</xdr:rowOff>
    </xdr:from>
    <xdr:ext cx="534377" cy="259045"/>
    <xdr:sp macro="" textlink="">
      <xdr:nvSpPr>
        <xdr:cNvPr id="127" name="テキスト ボックス 126"/>
        <xdr:cNvSpPr txBox="1"/>
      </xdr:nvSpPr>
      <xdr:spPr>
        <a:xfrm>
          <a:off x="2641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11096</xdr:rowOff>
    </xdr:from>
    <xdr:to>
      <xdr:col>2</xdr:col>
      <xdr:colOff>638175</xdr:colOff>
      <xdr:row>57</xdr:row>
      <xdr:rowOff>156812</xdr:rowOff>
    </xdr:to>
    <xdr:cxnSp macro="">
      <xdr:nvCxnSpPr>
        <xdr:cNvPr id="128" name="直線コネクタ 127"/>
        <xdr:cNvCxnSpPr/>
      </xdr:nvCxnSpPr>
      <xdr:spPr>
        <a:xfrm>
          <a:off x="1130300" y="9783746"/>
          <a:ext cx="889000" cy="14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126782</xdr:rowOff>
    </xdr:from>
    <xdr:to>
      <xdr:col>3</xdr:col>
      <xdr:colOff>3175</xdr:colOff>
      <xdr:row>58</xdr:row>
      <xdr:rowOff>56932</xdr:rowOff>
    </xdr:to>
    <xdr:sp macro="" textlink="">
      <xdr:nvSpPr>
        <xdr:cNvPr id="129" name="フローチャート : 判断 128"/>
        <xdr:cNvSpPr/>
      </xdr:nvSpPr>
      <xdr:spPr>
        <a:xfrm>
          <a:off x="1968500" y="989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48059</xdr:rowOff>
    </xdr:from>
    <xdr:ext cx="534377" cy="259045"/>
    <xdr:sp macro="" textlink="">
      <xdr:nvSpPr>
        <xdr:cNvPr id="130" name="テキスト ボックス 129"/>
        <xdr:cNvSpPr txBox="1"/>
      </xdr:nvSpPr>
      <xdr:spPr>
        <a:xfrm>
          <a:off x="1752111" y="99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139368</xdr:rowOff>
    </xdr:from>
    <xdr:ext cx="534377" cy="259045"/>
    <xdr:sp macro="" textlink="">
      <xdr:nvSpPr>
        <xdr:cNvPr id="132" name="テキスト ボックス 131"/>
        <xdr:cNvSpPr txBox="1"/>
      </xdr:nvSpPr>
      <xdr:spPr>
        <a:xfrm>
          <a:off x="863111" y="991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59443</xdr:rowOff>
    </xdr:from>
    <xdr:to>
      <xdr:col>6</xdr:col>
      <xdr:colOff>561975</xdr:colOff>
      <xdr:row>57</xdr:row>
      <xdr:rowOff>161043</xdr:rowOff>
    </xdr:to>
    <xdr:sp macro="" textlink="">
      <xdr:nvSpPr>
        <xdr:cNvPr id="138" name="円/楕円 137"/>
        <xdr:cNvSpPr/>
      </xdr:nvSpPr>
      <xdr:spPr>
        <a:xfrm>
          <a:off x="4584700" y="98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37870</xdr:rowOff>
    </xdr:from>
    <xdr:ext cx="534377" cy="259045"/>
    <xdr:sp macro="" textlink="">
      <xdr:nvSpPr>
        <xdr:cNvPr id="139" name="物件費該当値テキスト"/>
        <xdr:cNvSpPr txBox="1"/>
      </xdr:nvSpPr>
      <xdr:spPr>
        <a:xfrm>
          <a:off x="4686300" y="98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55590</xdr:rowOff>
    </xdr:from>
    <xdr:to>
      <xdr:col>5</xdr:col>
      <xdr:colOff>409575</xdr:colOff>
      <xdr:row>57</xdr:row>
      <xdr:rowOff>157190</xdr:rowOff>
    </xdr:to>
    <xdr:sp macro="" textlink="">
      <xdr:nvSpPr>
        <xdr:cNvPr id="140" name="円/楕円 139"/>
        <xdr:cNvSpPr/>
      </xdr:nvSpPr>
      <xdr:spPr>
        <a:xfrm>
          <a:off x="3746500" y="9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2267</xdr:rowOff>
    </xdr:from>
    <xdr:ext cx="534377" cy="259045"/>
    <xdr:sp macro="" textlink="">
      <xdr:nvSpPr>
        <xdr:cNvPr id="141" name="テキスト ボックス 140"/>
        <xdr:cNvSpPr txBox="1"/>
      </xdr:nvSpPr>
      <xdr:spPr>
        <a:xfrm>
          <a:off x="3517411" y="9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89031</xdr:rowOff>
    </xdr:from>
    <xdr:to>
      <xdr:col>4</xdr:col>
      <xdr:colOff>206375</xdr:colOff>
      <xdr:row>58</xdr:row>
      <xdr:rowOff>19181</xdr:rowOff>
    </xdr:to>
    <xdr:sp macro="" textlink="">
      <xdr:nvSpPr>
        <xdr:cNvPr id="142" name="円/楕円 141"/>
        <xdr:cNvSpPr/>
      </xdr:nvSpPr>
      <xdr:spPr>
        <a:xfrm>
          <a:off x="2857500" y="98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35708</xdr:rowOff>
    </xdr:from>
    <xdr:ext cx="534377" cy="259045"/>
    <xdr:sp macro="" textlink="">
      <xdr:nvSpPr>
        <xdr:cNvPr id="143" name="テキスト ボックス 142"/>
        <xdr:cNvSpPr txBox="1"/>
      </xdr:nvSpPr>
      <xdr:spPr>
        <a:xfrm>
          <a:off x="2641111" y="96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106012</xdr:rowOff>
    </xdr:from>
    <xdr:to>
      <xdr:col>3</xdr:col>
      <xdr:colOff>3175</xdr:colOff>
      <xdr:row>58</xdr:row>
      <xdr:rowOff>36162</xdr:rowOff>
    </xdr:to>
    <xdr:sp macro="" textlink="">
      <xdr:nvSpPr>
        <xdr:cNvPr id="144" name="円/楕円 143"/>
        <xdr:cNvSpPr/>
      </xdr:nvSpPr>
      <xdr:spPr>
        <a:xfrm>
          <a:off x="1968500" y="98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52689</xdr:rowOff>
    </xdr:from>
    <xdr:ext cx="534377" cy="259045"/>
    <xdr:sp macro="" textlink="">
      <xdr:nvSpPr>
        <xdr:cNvPr id="145" name="テキスト ボックス 144"/>
        <xdr:cNvSpPr txBox="1"/>
      </xdr:nvSpPr>
      <xdr:spPr>
        <a:xfrm>
          <a:off x="1752111" y="965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131746</xdr:rowOff>
    </xdr:from>
    <xdr:to>
      <xdr:col>1</xdr:col>
      <xdr:colOff>485775</xdr:colOff>
      <xdr:row>57</xdr:row>
      <xdr:rowOff>61896</xdr:rowOff>
    </xdr:to>
    <xdr:sp macro="" textlink="">
      <xdr:nvSpPr>
        <xdr:cNvPr id="146" name="円/楕円 145"/>
        <xdr:cNvSpPr/>
      </xdr:nvSpPr>
      <xdr:spPr>
        <a:xfrm>
          <a:off x="1079500" y="97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78423</xdr:rowOff>
    </xdr:from>
    <xdr:ext cx="534377" cy="259045"/>
    <xdr:sp macro="" textlink="">
      <xdr:nvSpPr>
        <xdr:cNvPr id="147" name="テキスト ボックス 146"/>
        <xdr:cNvSpPr txBox="1"/>
      </xdr:nvSpPr>
      <xdr:spPr>
        <a:xfrm>
          <a:off x="863111" y="950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66058</xdr:rowOff>
    </xdr:from>
    <xdr:to>
      <xdr:col>6</xdr:col>
      <xdr:colOff>511175</xdr:colOff>
      <xdr:row>79</xdr:row>
      <xdr:rowOff>71447</xdr:rowOff>
    </xdr:to>
    <xdr:cxnSp macro="">
      <xdr:nvCxnSpPr>
        <xdr:cNvPr id="177" name="直線コネクタ 176"/>
        <xdr:cNvCxnSpPr/>
      </xdr:nvCxnSpPr>
      <xdr:spPr>
        <a:xfrm flipV="1">
          <a:off x="3797300" y="13610608"/>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128269</xdr:rowOff>
    </xdr:from>
    <xdr:ext cx="469744" cy="259045"/>
    <xdr:sp macro="" textlink="">
      <xdr:nvSpPr>
        <xdr:cNvPr id="178" name="維持補修費平均値テキスト"/>
        <xdr:cNvSpPr txBox="1"/>
      </xdr:nvSpPr>
      <xdr:spPr>
        <a:xfrm>
          <a:off x="4686300" y="12987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71447</xdr:rowOff>
    </xdr:from>
    <xdr:to>
      <xdr:col>5</xdr:col>
      <xdr:colOff>358775</xdr:colOff>
      <xdr:row>79</xdr:row>
      <xdr:rowOff>89898</xdr:rowOff>
    </xdr:to>
    <xdr:cxnSp macro="">
      <xdr:nvCxnSpPr>
        <xdr:cNvPr id="180" name="直線コネクタ 179"/>
        <xdr:cNvCxnSpPr/>
      </xdr:nvCxnSpPr>
      <xdr:spPr>
        <a:xfrm flipV="1">
          <a:off x="2908300" y="13615997"/>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99912</xdr:rowOff>
    </xdr:from>
    <xdr:ext cx="469744" cy="259045"/>
    <xdr:sp macro="" textlink="">
      <xdr:nvSpPr>
        <xdr:cNvPr id="182" name="テキスト ボックス 181"/>
        <xdr:cNvSpPr txBox="1"/>
      </xdr:nvSpPr>
      <xdr:spPr>
        <a:xfrm>
          <a:off x="3549727" y="1295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59199</xdr:rowOff>
    </xdr:from>
    <xdr:to>
      <xdr:col>4</xdr:col>
      <xdr:colOff>155575</xdr:colOff>
      <xdr:row>79</xdr:row>
      <xdr:rowOff>89898</xdr:rowOff>
    </xdr:to>
    <xdr:cxnSp macro="">
      <xdr:nvCxnSpPr>
        <xdr:cNvPr id="183" name="直線コネクタ 182"/>
        <xdr:cNvCxnSpPr/>
      </xdr:nvCxnSpPr>
      <xdr:spPr>
        <a:xfrm>
          <a:off x="2019300" y="13603749"/>
          <a:ext cx="889000" cy="3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89880</xdr:rowOff>
    </xdr:from>
    <xdr:to>
      <xdr:col>4</xdr:col>
      <xdr:colOff>206375</xdr:colOff>
      <xdr:row>77</xdr:row>
      <xdr:rowOff>20030</xdr:rowOff>
    </xdr:to>
    <xdr:sp macro="" textlink="">
      <xdr:nvSpPr>
        <xdr:cNvPr id="184" name="フローチャート : 判断 183"/>
        <xdr:cNvSpPr/>
      </xdr:nvSpPr>
      <xdr:spPr>
        <a:xfrm>
          <a:off x="2857500" y="131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36557</xdr:rowOff>
    </xdr:from>
    <xdr:ext cx="469744" cy="259045"/>
    <xdr:sp macro="" textlink="">
      <xdr:nvSpPr>
        <xdr:cNvPr id="185" name="テキスト ボックス 184"/>
        <xdr:cNvSpPr txBox="1"/>
      </xdr:nvSpPr>
      <xdr:spPr>
        <a:xfrm>
          <a:off x="2673427" y="128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59199</xdr:rowOff>
    </xdr:from>
    <xdr:to>
      <xdr:col>2</xdr:col>
      <xdr:colOff>638175</xdr:colOff>
      <xdr:row>79</xdr:row>
      <xdr:rowOff>87612</xdr:rowOff>
    </xdr:to>
    <xdr:cxnSp macro="">
      <xdr:nvCxnSpPr>
        <xdr:cNvPr id="186" name="直線コネクタ 185"/>
        <xdr:cNvCxnSpPr/>
      </xdr:nvCxnSpPr>
      <xdr:spPr>
        <a:xfrm flipV="1">
          <a:off x="1130300" y="13603749"/>
          <a:ext cx="8890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150295</xdr:rowOff>
    </xdr:from>
    <xdr:to>
      <xdr:col>3</xdr:col>
      <xdr:colOff>3175</xdr:colOff>
      <xdr:row>77</xdr:row>
      <xdr:rowOff>80445</xdr:rowOff>
    </xdr:to>
    <xdr:sp macro="" textlink="">
      <xdr:nvSpPr>
        <xdr:cNvPr id="187" name="フローチャート : 判断 186"/>
        <xdr:cNvSpPr/>
      </xdr:nvSpPr>
      <xdr:spPr>
        <a:xfrm>
          <a:off x="1968500" y="1318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96972</xdr:rowOff>
    </xdr:from>
    <xdr:ext cx="469744" cy="259045"/>
    <xdr:sp macro="" textlink="">
      <xdr:nvSpPr>
        <xdr:cNvPr id="188" name="テキスト ボックス 187"/>
        <xdr:cNvSpPr txBox="1"/>
      </xdr:nvSpPr>
      <xdr:spPr>
        <a:xfrm>
          <a:off x="1784427" y="1295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90" name="テキスト ボックス 189"/>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15258</xdr:rowOff>
    </xdr:from>
    <xdr:to>
      <xdr:col>6</xdr:col>
      <xdr:colOff>561975</xdr:colOff>
      <xdr:row>79</xdr:row>
      <xdr:rowOff>116858</xdr:rowOff>
    </xdr:to>
    <xdr:sp macro="" textlink="">
      <xdr:nvSpPr>
        <xdr:cNvPr id="196" name="円/楕円 195"/>
        <xdr:cNvSpPr/>
      </xdr:nvSpPr>
      <xdr:spPr>
        <a:xfrm>
          <a:off x="4584700" y="135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101635</xdr:rowOff>
    </xdr:from>
    <xdr:ext cx="469744" cy="259045"/>
    <xdr:sp macro="" textlink="">
      <xdr:nvSpPr>
        <xdr:cNvPr id="197" name="維持補修費該当値テキスト"/>
        <xdr:cNvSpPr txBox="1"/>
      </xdr:nvSpPr>
      <xdr:spPr>
        <a:xfrm>
          <a:off x="4686300" y="134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20647</xdr:rowOff>
    </xdr:from>
    <xdr:to>
      <xdr:col>5</xdr:col>
      <xdr:colOff>409575</xdr:colOff>
      <xdr:row>79</xdr:row>
      <xdr:rowOff>122247</xdr:rowOff>
    </xdr:to>
    <xdr:sp macro="" textlink="">
      <xdr:nvSpPr>
        <xdr:cNvPr id="198" name="円/楕円 197"/>
        <xdr:cNvSpPr/>
      </xdr:nvSpPr>
      <xdr:spPr>
        <a:xfrm>
          <a:off x="3746500" y="135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79</xdr:row>
      <xdr:rowOff>113374</xdr:rowOff>
    </xdr:from>
    <xdr:ext cx="469744" cy="259045"/>
    <xdr:sp macro="" textlink="">
      <xdr:nvSpPr>
        <xdr:cNvPr id="199" name="テキスト ボックス 198"/>
        <xdr:cNvSpPr txBox="1"/>
      </xdr:nvSpPr>
      <xdr:spPr>
        <a:xfrm>
          <a:off x="3549727" y="136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39098</xdr:rowOff>
    </xdr:from>
    <xdr:to>
      <xdr:col>4</xdr:col>
      <xdr:colOff>206375</xdr:colOff>
      <xdr:row>79</xdr:row>
      <xdr:rowOff>140698</xdr:rowOff>
    </xdr:to>
    <xdr:sp macro="" textlink="">
      <xdr:nvSpPr>
        <xdr:cNvPr id="200" name="円/楕円 199"/>
        <xdr:cNvSpPr/>
      </xdr:nvSpPr>
      <xdr:spPr>
        <a:xfrm>
          <a:off x="2857500" y="135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131825</xdr:rowOff>
    </xdr:from>
    <xdr:ext cx="469744" cy="259045"/>
    <xdr:sp macro="" textlink="">
      <xdr:nvSpPr>
        <xdr:cNvPr id="201" name="テキスト ボックス 200"/>
        <xdr:cNvSpPr txBox="1"/>
      </xdr:nvSpPr>
      <xdr:spPr>
        <a:xfrm>
          <a:off x="2673427" y="136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8399</xdr:rowOff>
    </xdr:from>
    <xdr:to>
      <xdr:col>3</xdr:col>
      <xdr:colOff>3175</xdr:colOff>
      <xdr:row>79</xdr:row>
      <xdr:rowOff>109999</xdr:rowOff>
    </xdr:to>
    <xdr:sp macro="" textlink="">
      <xdr:nvSpPr>
        <xdr:cNvPr id="202" name="円/楕円 201"/>
        <xdr:cNvSpPr/>
      </xdr:nvSpPr>
      <xdr:spPr>
        <a:xfrm>
          <a:off x="1968500" y="135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101126</xdr:rowOff>
    </xdr:from>
    <xdr:ext cx="469744" cy="259045"/>
    <xdr:sp macro="" textlink="">
      <xdr:nvSpPr>
        <xdr:cNvPr id="203" name="テキスト ボックス 202"/>
        <xdr:cNvSpPr txBox="1"/>
      </xdr:nvSpPr>
      <xdr:spPr>
        <a:xfrm>
          <a:off x="1784427" y="1364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36812</xdr:rowOff>
    </xdr:from>
    <xdr:to>
      <xdr:col>1</xdr:col>
      <xdr:colOff>485775</xdr:colOff>
      <xdr:row>79</xdr:row>
      <xdr:rowOff>138412</xdr:rowOff>
    </xdr:to>
    <xdr:sp macro="" textlink="">
      <xdr:nvSpPr>
        <xdr:cNvPr id="204" name="円/楕円 203"/>
        <xdr:cNvSpPr/>
      </xdr:nvSpPr>
      <xdr:spPr>
        <a:xfrm>
          <a:off x="1079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129539</xdr:rowOff>
    </xdr:from>
    <xdr:ext cx="469744" cy="259045"/>
    <xdr:sp macro="" textlink="">
      <xdr:nvSpPr>
        <xdr:cNvPr id="205" name="テキスト ボックス 204"/>
        <xdr:cNvSpPr txBox="1"/>
      </xdr:nvSpPr>
      <xdr:spPr>
        <a:xfrm>
          <a:off x="895427" y="1367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56769</xdr:rowOff>
    </xdr:from>
    <xdr:to>
      <xdr:col>6</xdr:col>
      <xdr:colOff>511175</xdr:colOff>
      <xdr:row>96</xdr:row>
      <xdr:rowOff>145923</xdr:rowOff>
    </xdr:to>
    <xdr:cxnSp macro="">
      <xdr:nvCxnSpPr>
        <xdr:cNvPr id="233" name="直線コネクタ 232"/>
        <xdr:cNvCxnSpPr/>
      </xdr:nvCxnSpPr>
      <xdr:spPr>
        <a:xfrm flipV="1">
          <a:off x="3797300" y="16515969"/>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4"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145923</xdr:rowOff>
    </xdr:from>
    <xdr:to>
      <xdr:col>5</xdr:col>
      <xdr:colOff>358775</xdr:colOff>
      <xdr:row>97</xdr:row>
      <xdr:rowOff>8762</xdr:rowOff>
    </xdr:to>
    <xdr:cxnSp macro="">
      <xdr:nvCxnSpPr>
        <xdr:cNvPr id="236" name="直線コネクタ 235"/>
        <xdr:cNvCxnSpPr/>
      </xdr:nvCxnSpPr>
      <xdr:spPr>
        <a:xfrm flipV="1">
          <a:off x="2908300" y="1660512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8" name="テキスト ボックス 237"/>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6731</xdr:rowOff>
    </xdr:from>
    <xdr:to>
      <xdr:col>4</xdr:col>
      <xdr:colOff>155575</xdr:colOff>
      <xdr:row>97</xdr:row>
      <xdr:rowOff>8762</xdr:rowOff>
    </xdr:to>
    <xdr:cxnSp macro="">
      <xdr:nvCxnSpPr>
        <xdr:cNvPr id="239" name="直線コネクタ 238"/>
        <xdr:cNvCxnSpPr/>
      </xdr:nvCxnSpPr>
      <xdr:spPr>
        <a:xfrm>
          <a:off x="2019300" y="16637381"/>
          <a:ext cx="8890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133477</xdr:rowOff>
    </xdr:from>
    <xdr:to>
      <xdr:col>4</xdr:col>
      <xdr:colOff>206375</xdr:colOff>
      <xdr:row>96</xdr:row>
      <xdr:rowOff>63627</xdr:rowOff>
    </xdr:to>
    <xdr:sp macro="" textlink="">
      <xdr:nvSpPr>
        <xdr:cNvPr id="240" name="フローチャート : 判断 239"/>
        <xdr:cNvSpPr/>
      </xdr:nvSpPr>
      <xdr:spPr>
        <a:xfrm>
          <a:off x="2857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80154</xdr:rowOff>
    </xdr:from>
    <xdr:ext cx="534377" cy="259045"/>
    <xdr:sp macro="" textlink="">
      <xdr:nvSpPr>
        <xdr:cNvPr id="241" name="テキスト ボックス 240"/>
        <xdr:cNvSpPr txBox="1"/>
      </xdr:nvSpPr>
      <xdr:spPr>
        <a:xfrm>
          <a:off x="2641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54990</xdr:rowOff>
    </xdr:from>
    <xdr:to>
      <xdr:col>2</xdr:col>
      <xdr:colOff>638175</xdr:colOff>
      <xdr:row>97</xdr:row>
      <xdr:rowOff>6731</xdr:rowOff>
    </xdr:to>
    <xdr:cxnSp macro="">
      <xdr:nvCxnSpPr>
        <xdr:cNvPr id="242" name="直線コネクタ 241"/>
        <xdr:cNvCxnSpPr/>
      </xdr:nvCxnSpPr>
      <xdr:spPr>
        <a:xfrm>
          <a:off x="1130300" y="16514190"/>
          <a:ext cx="889000" cy="12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134238</xdr:rowOff>
    </xdr:from>
    <xdr:to>
      <xdr:col>3</xdr:col>
      <xdr:colOff>3175</xdr:colOff>
      <xdr:row>96</xdr:row>
      <xdr:rowOff>64388</xdr:rowOff>
    </xdr:to>
    <xdr:sp macro="" textlink="">
      <xdr:nvSpPr>
        <xdr:cNvPr id="243" name="フローチャート : 判断 242"/>
        <xdr:cNvSpPr/>
      </xdr:nvSpPr>
      <xdr:spPr>
        <a:xfrm>
          <a:off x="1968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80915</xdr:rowOff>
    </xdr:from>
    <xdr:ext cx="534377" cy="259045"/>
    <xdr:sp macro="" textlink="">
      <xdr:nvSpPr>
        <xdr:cNvPr id="244" name="テキスト ボックス 243"/>
        <xdr:cNvSpPr txBox="1"/>
      </xdr:nvSpPr>
      <xdr:spPr>
        <a:xfrm>
          <a:off x="1752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60723</xdr:rowOff>
    </xdr:from>
    <xdr:ext cx="534377" cy="259045"/>
    <xdr:sp macro="" textlink="">
      <xdr:nvSpPr>
        <xdr:cNvPr id="246" name="テキスト ボックス 245"/>
        <xdr:cNvSpPr txBox="1"/>
      </xdr:nvSpPr>
      <xdr:spPr>
        <a:xfrm>
          <a:off x="863111" y="1600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5969</xdr:rowOff>
    </xdr:from>
    <xdr:to>
      <xdr:col>6</xdr:col>
      <xdr:colOff>561975</xdr:colOff>
      <xdr:row>96</xdr:row>
      <xdr:rowOff>107569</xdr:rowOff>
    </xdr:to>
    <xdr:sp macro="" textlink="">
      <xdr:nvSpPr>
        <xdr:cNvPr id="252" name="円/楕円 251"/>
        <xdr:cNvSpPr/>
      </xdr:nvSpPr>
      <xdr:spPr>
        <a:xfrm>
          <a:off x="4584700" y="164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155846</xdr:rowOff>
    </xdr:from>
    <xdr:ext cx="469744" cy="259045"/>
    <xdr:sp macro="" textlink="">
      <xdr:nvSpPr>
        <xdr:cNvPr id="253" name="扶助費該当値テキスト"/>
        <xdr:cNvSpPr txBox="1"/>
      </xdr:nvSpPr>
      <xdr:spPr>
        <a:xfrm>
          <a:off x="4686300" y="1644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95123</xdr:rowOff>
    </xdr:from>
    <xdr:to>
      <xdr:col>5</xdr:col>
      <xdr:colOff>409575</xdr:colOff>
      <xdr:row>97</xdr:row>
      <xdr:rowOff>25273</xdr:rowOff>
    </xdr:to>
    <xdr:sp macro="" textlink="">
      <xdr:nvSpPr>
        <xdr:cNvPr id="254" name="円/楕円 253"/>
        <xdr:cNvSpPr/>
      </xdr:nvSpPr>
      <xdr:spPr>
        <a:xfrm>
          <a:off x="3746500" y="165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16400</xdr:rowOff>
    </xdr:from>
    <xdr:ext cx="469744" cy="259045"/>
    <xdr:sp macro="" textlink="">
      <xdr:nvSpPr>
        <xdr:cNvPr id="255" name="テキスト ボックス 254"/>
        <xdr:cNvSpPr txBox="1"/>
      </xdr:nvSpPr>
      <xdr:spPr>
        <a:xfrm>
          <a:off x="3549727" y="166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129412</xdr:rowOff>
    </xdr:from>
    <xdr:to>
      <xdr:col>4</xdr:col>
      <xdr:colOff>206375</xdr:colOff>
      <xdr:row>97</xdr:row>
      <xdr:rowOff>59562</xdr:rowOff>
    </xdr:to>
    <xdr:sp macro="" textlink="">
      <xdr:nvSpPr>
        <xdr:cNvPr id="256" name="円/楕円 255"/>
        <xdr:cNvSpPr/>
      </xdr:nvSpPr>
      <xdr:spPr>
        <a:xfrm>
          <a:off x="2857500" y="1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50689</xdr:rowOff>
    </xdr:from>
    <xdr:ext cx="469744" cy="259045"/>
    <xdr:sp macro="" textlink="">
      <xdr:nvSpPr>
        <xdr:cNvPr id="257" name="テキスト ボックス 256"/>
        <xdr:cNvSpPr txBox="1"/>
      </xdr:nvSpPr>
      <xdr:spPr>
        <a:xfrm>
          <a:off x="2673427" y="166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127381</xdr:rowOff>
    </xdr:from>
    <xdr:to>
      <xdr:col>3</xdr:col>
      <xdr:colOff>3175</xdr:colOff>
      <xdr:row>97</xdr:row>
      <xdr:rowOff>57531</xdr:rowOff>
    </xdr:to>
    <xdr:sp macro="" textlink="">
      <xdr:nvSpPr>
        <xdr:cNvPr id="258" name="円/楕円 257"/>
        <xdr:cNvSpPr/>
      </xdr:nvSpPr>
      <xdr:spPr>
        <a:xfrm>
          <a:off x="1968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48658</xdr:rowOff>
    </xdr:from>
    <xdr:ext cx="469744" cy="259045"/>
    <xdr:sp macro="" textlink="">
      <xdr:nvSpPr>
        <xdr:cNvPr id="259" name="テキスト ボックス 258"/>
        <xdr:cNvSpPr txBox="1"/>
      </xdr:nvSpPr>
      <xdr:spPr>
        <a:xfrm>
          <a:off x="1784427" y="166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4190</xdr:rowOff>
    </xdr:from>
    <xdr:to>
      <xdr:col>1</xdr:col>
      <xdr:colOff>485775</xdr:colOff>
      <xdr:row>96</xdr:row>
      <xdr:rowOff>105790</xdr:rowOff>
    </xdr:to>
    <xdr:sp macro="" textlink="">
      <xdr:nvSpPr>
        <xdr:cNvPr id="260" name="円/楕円 259"/>
        <xdr:cNvSpPr/>
      </xdr:nvSpPr>
      <xdr:spPr>
        <a:xfrm>
          <a:off x="1079500" y="164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96</xdr:row>
      <xdr:rowOff>96917</xdr:rowOff>
    </xdr:from>
    <xdr:ext cx="469744" cy="259045"/>
    <xdr:sp macro="" textlink="">
      <xdr:nvSpPr>
        <xdr:cNvPr id="261" name="テキスト ボックス 260"/>
        <xdr:cNvSpPr txBox="1"/>
      </xdr:nvSpPr>
      <xdr:spPr>
        <a:xfrm>
          <a:off x="895427" y="1655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6243</xdr:rowOff>
    </xdr:from>
    <xdr:to>
      <xdr:col>15</xdr:col>
      <xdr:colOff>180975</xdr:colOff>
      <xdr:row>37</xdr:row>
      <xdr:rowOff>167360</xdr:rowOff>
    </xdr:to>
    <xdr:cxnSp macro="">
      <xdr:nvCxnSpPr>
        <xdr:cNvPr id="287" name="直線コネクタ 286"/>
        <xdr:cNvCxnSpPr/>
      </xdr:nvCxnSpPr>
      <xdr:spPr>
        <a:xfrm flipV="1">
          <a:off x="9639300" y="6178443"/>
          <a:ext cx="838200" cy="3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56044</xdr:rowOff>
    </xdr:from>
    <xdr:ext cx="599010" cy="259045"/>
    <xdr:sp macro="" textlink="">
      <xdr:nvSpPr>
        <xdr:cNvPr id="288" name="補助費等平均値テキスト"/>
        <xdr:cNvSpPr txBox="1"/>
      </xdr:nvSpPr>
      <xdr:spPr>
        <a:xfrm>
          <a:off x="10528300" y="571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167360</xdr:rowOff>
    </xdr:from>
    <xdr:to>
      <xdr:col>14</xdr:col>
      <xdr:colOff>28575</xdr:colOff>
      <xdr:row>38</xdr:row>
      <xdr:rowOff>49998</xdr:rowOff>
    </xdr:to>
    <xdr:cxnSp macro="">
      <xdr:nvCxnSpPr>
        <xdr:cNvPr id="290" name="直線コネクタ 289"/>
        <xdr:cNvCxnSpPr/>
      </xdr:nvCxnSpPr>
      <xdr:spPr>
        <a:xfrm flipV="1">
          <a:off x="8750300" y="6511010"/>
          <a:ext cx="889000" cy="5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35417</xdr:rowOff>
    </xdr:from>
    <xdr:ext cx="534377" cy="259045"/>
    <xdr:sp macro="" textlink="">
      <xdr:nvSpPr>
        <xdr:cNvPr id="292" name="テキスト ボックス 291"/>
        <xdr:cNvSpPr txBox="1"/>
      </xdr:nvSpPr>
      <xdr:spPr>
        <a:xfrm>
          <a:off x="93594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49998</xdr:rowOff>
    </xdr:from>
    <xdr:to>
      <xdr:col>12</xdr:col>
      <xdr:colOff>511175</xdr:colOff>
      <xdr:row>38</xdr:row>
      <xdr:rowOff>65634</xdr:rowOff>
    </xdr:to>
    <xdr:cxnSp macro="">
      <xdr:nvCxnSpPr>
        <xdr:cNvPr id="293" name="直線コネクタ 292"/>
        <xdr:cNvCxnSpPr/>
      </xdr:nvCxnSpPr>
      <xdr:spPr>
        <a:xfrm flipV="1">
          <a:off x="7861300" y="6565098"/>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33076</xdr:rowOff>
    </xdr:from>
    <xdr:to>
      <xdr:col>12</xdr:col>
      <xdr:colOff>561975</xdr:colOff>
      <xdr:row>37</xdr:row>
      <xdr:rowOff>134676</xdr:rowOff>
    </xdr:to>
    <xdr:sp macro="" textlink="">
      <xdr:nvSpPr>
        <xdr:cNvPr id="294" name="フローチャート : 判断 293"/>
        <xdr:cNvSpPr/>
      </xdr:nvSpPr>
      <xdr:spPr>
        <a:xfrm>
          <a:off x="8699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151203</xdr:rowOff>
    </xdr:from>
    <xdr:ext cx="534377" cy="259045"/>
    <xdr:sp macro="" textlink="">
      <xdr:nvSpPr>
        <xdr:cNvPr id="295" name="テキスト ボックス 294"/>
        <xdr:cNvSpPr txBox="1"/>
      </xdr:nvSpPr>
      <xdr:spPr>
        <a:xfrm>
          <a:off x="8483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65634</xdr:rowOff>
    </xdr:from>
    <xdr:to>
      <xdr:col>11</xdr:col>
      <xdr:colOff>307975</xdr:colOff>
      <xdr:row>38</xdr:row>
      <xdr:rowOff>98758</xdr:rowOff>
    </xdr:to>
    <xdr:cxnSp macro="">
      <xdr:nvCxnSpPr>
        <xdr:cNvPr id="296" name="直線コネクタ 295"/>
        <xdr:cNvCxnSpPr/>
      </xdr:nvCxnSpPr>
      <xdr:spPr>
        <a:xfrm flipV="1">
          <a:off x="6972300" y="6580734"/>
          <a:ext cx="889000" cy="3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112675</xdr:rowOff>
    </xdr:from>
    <xdr:to>
      <xdr:col>11</xdr:col>
      <xdr:colOff>358775</xdr:colOff>
      <xdr:row>38</xdr:row>
      <xdr:rowOff>42825</xdr:rowOff>
    </xdr:to>
    <xdr:sp macro="" textlink="">
      <xdr:nvSpPr>
        <xdr:cNvPr id="297" name="フローチャート : 判断 296"/>
        <xdr:cNvSpPr/>
      </xdr:nvSpPr>
      <xdr:spPr>
        <a:xfrm>
          <a:off x="7810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59352</xdr:rowOff>
    </xdr:from>
    <xdr:ext cx="534377" cy="259045"/>
    <xdr:sp macro="" textlink="">
      <xdr:nvSpPr>
        <xdr:cNvPr id="298" name="テキスト ボックス 297"/>
        <xdr:cNvSpPr txBox="1"/>
      </xdr:nvSpPr>
      <xdr:spPr>
        <a:xfrm>
          <a:off x="7594111" y="62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62666</xdr:rowOff>
    </xdr:from>
    <xdr:ext cx="534377" cy="259045"/>
    <xdr:sp macro="" textlink="">
      <xdr:nvSpPr>
        <xdr:cNvPr id="300" name="テキスト ボックス 299"/>
        <xdr:cNvSpPr txBox="1"/>
      </xdr:nvSpPr>
      <xdr:spPr>
        <a:xfrm>
          <a:off x="6705111" y="62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126893</xdr:rowOff>
    </xdr:from>
    <xdr:to>
      <xdr:col>15</xdr:col>
      <xdr:colOff>231775</xdr:colOff>
      <xdr:row>36</xdr:row>
      <xdr:rowOff>57043</xdr:rowOff>
    </xdr:to>
    <xdr:sp macro="" textlink="">
      <xdr:nvSpPr>
        <xdr:cNvPr id="306" name="円/楕円 305"/>
        <xdr:cNvSpPr/>
      </xdr:nvSpPr>
      <xdr:spPr>
        <a:xfrm>
          <a:off x="10426700" y="61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41820</xdr:rowOff>
    </xdr:from>
    <xdr:ext cx="599010" cy="259045"/>
    <xdr:sp macro="" textlink="">
      <xdr:nvSpPr>
        <xdr:cNvPr id="307" name="補助費等該当値テキスト"/>
        <xdr:cNvSpPr txBox="1"/>
      </xdr:nvSpPr>
      <xdr:spPr>
        <a:xfrm>
          <a:off x="10528300" y="60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116561</xdr:rowOff>
    </xdr:from>
    <xdr:to>
      <xdr:col>14</xdr:col>
      <xdr:colOff>79375</xdr:colOff>
      <xdr:row>38</xdr:row>
      <xdr:rowOff>46710</xdr:rowOff>
    </xdr:to>
    <xdr:sp macro="" textlink="">
      <xdr:nvSpPr>
        <xdr:cNvPr id="308" name="円/楕円 307"/>
        <xdr:cNvSpPr/>
      </xdr:nvSpPr>
      <xdr:spPr>
        <a:xfrm>
          <a:off x="9588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37837</xdr:rowOff>
    </xdr:from>
    <xdr:ext cx="534377" cy="259045"/>
    <xdr:sp macro="" textlink="">
      <xdr:nvSpPr>
        <xdr:cNvPr id="309" name="テキスト ボックス 308"/>
        <xdr:cNvSpPr txBox="1"/>
      </xdr:nvSpPr>
      <xdr:spPr>
        <a:xfrm>
          <a:off x="93594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170648</xdr:rowOff>
    </xdr:from>
    <xdr:to>
      <xdr:col>12</xdr:col>
      <xdr:colOff>561975</xdr:colOff>
      <xdr:row>38</xdr:row>
      <xdr:rowOff>100798</xdr:rowOff>
    </xdr:to>
    <xdr:sp macro="" textlink="">
      <xdr:nvSpPr>
        <xdr:cNvPr id="310" name="円/楕円 309"/>
        <xdr:cNvSpPr/>
      </xdr:nvSpPr>
      <xdr:spPr>
        <a:xfrm>
          <a:off x="8699500" y="65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91925</xdr:rowOff>
    </xdr:from>
    <xdr:ext cx="534377" cy="259045"/>
    <xdr:sp macro="" textlink="">
      <xdr:nvSpPr>
        <xdr:cNvPr id="311" name="テキスト ボックス 310"/>
        <xdr:cNvSpPr txBox="1"/>
      </xdr:nvSpPr>
      <xdr:spPr>
        <a:xfrm>
          <a:off x="8483111" y="660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14834</xdr:rowOff>
    </xdr:from>
    <xdr:to>
      <xdr:col>11</xdr:col>
      <xdr:colOff>358775</xdr:colOff>
      <xdr:row>38</xdr:row>
      <xdr:rowOff>116434</xdr:rowOff>
    </xdr:to>
    <xdr:sp macro="" textlink="">
      <xdr:nvSpPr>
        <xdr:cNvPr id="312" name="円/楕円 311"/>
        <xdr:cNvSpPr/>
      </xdr:nvSpPr>
      <xdr:spPr>
        <a:xfrm>
          <a:off x="7810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107561</xdr:rowOff>
    </xdr:from>
    <xdr:ext cx="534377" cy="259045"/>
    <xdr:sp macro="" textlink="">
      <xdr:nvSpPr>
        <xdr:cNvPr id="313" name="テキスト ボックス 312"/>
        <xdr:cNvSpPr txBox="1"/>
      </xdr:nvSpPr>
      <xdr:spPr>
        <a:xfrm>
          <a:off x="7594111" y="66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47958</xdr:rowOff>
    </xdr:from>
    <xdr:to>
      <xdr:col>10</xdr:col>
      <xdr:colOff>155575</xdr:colOff>
      <xdr:row>38</xdr:row>
      <xdr:rowOff>149558</xdr:rowOff>
    </xdr:to>
    <xdr:sp macro="" textlink="">
      <xdr:nvSpPr>
        <xdr:cNvPr id="314" name="円/楕円 313"/>
        <xdr:cNvSpPr/>
      </xdr:nvSpPr>
      <xdr:spPr>
        <a:xfrm>
          <a:off x="6921500" y="65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140685</xdr:rowOff>
    </xdr:from>
    <xdr:ext cx="534377" cy="259045"/>
    <xdr:sp macro="" textlink="">
      <xdr:nvSpPr>
        <xdr:cNvPr id="315" name="テキスト ボックス 314"/>
        <xdr:cNvSpPr txBox="1"/>
      </xdr:nvSpPr>
      <xdr:spPr>
        <a:xfrm>
          <a:off x="6705111" y="66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147644</xdr:rowOff>
    </xdr:from>
    <xdr:to>
      <xdr:col>15</xdr:col>
      <xdr:colOff>180975</xdr:colOff>
      <xdr:row>55</xdr:row>
      <xdr:rowOff>147358</xdr:rowOff>
    </xdr:to>
    <xdr:cxnSp macro="">
      <xdr:nvCxnSpPr>
        <xdr:cNvPr id="343" name="直線コネクタ 342"/>
        <xdr:cNvCxnSpPr/>
      </xdr:nvCxnSpPr>
      <xdr:spPr>
        <a:xfrm>
          <a:off x="9639300" y="9405944"/>
          <a:ext cx="838200" cy="17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44"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143776</xdr:rowOff>
    </xdr:from>
    <xdr:to>
      <xdr:col>14</xdr:col>
      <xdr:colOff>28575</xdr:colOff>
      <xdr:row>54</xdr:row>
      <xdr:rowOff>147644</xdr:rowOff>
    </xdr:to>
    <xdr:cxnSp macro="">
      <xdr:nvCxnSpPr>
        <xdr:cNvPr id="346" name="直線コネクタ 345"/>
        <xdr:cNvCxnSpPr/>
      </xdr:nvCxnSpPr>
      <xdr:spPr>
        <a:xfrm>
          <a:off x="8750300" y="940207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143776</xdr:rowOff>
    </xdr:from>
    <xdr:to>
      <xdr:col>12</xdr:col>
      <xdr:colOff>511175</xdr:colOff>
      <xdr:row>56</xdr:row>
      <xdr:rowOff>21571</xdr:rowOff>
    </xdr:to>
    <xdr:cxnSp macro="">
      <xdr:nvCxnSpPr>
        <xdr:cNvPr id="349" name="直線コネクタ 348"/>
        <xdr:cNvCxnSpPr/>
      </xdr:nvCxnSpPr>
      <xdr:spPr>
        <a:xfrm flipV="1">
          <a:off x="7861300" y="9402076"/>
          <a:ext cx="889000" cy="2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134239</xdr:rowOff>
    </xdr:from>
    <xdr:to>
      <xdr:col>12</xdr:col>
      <xdr:colOff>561975</xdr:colOff>
      <xdr:row>56</xdr:row>
      <xdr:rowOff>64389</xdr:rowOff>
    </xdr:to>
    <xdr:sp macro="" textlink="">
      <xdr:nvSpPr>
        <xdr:cNvPr id="350" name="フローチャート : 判断 349"/>
        <xdr:cNvSpPr/>
      </xdr:nvSpPr>
      <xdr:spPr>
        <a:xfrm>
          <a:off x="8699500" y="956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55516</xdr:rowOff>
    </xdr:from>
    <xdr:ext cx="534377" cy="259045"/>
    <xdr:sp macro="" textlink="">
      <xdr:nvSpPr>
        <xdr:cNvPr id="351" name="テキスト ボックス 350"/>
        <xdr:cNvSpPr txBox="1"/>
      </xdr:nvSpPr>
      <xdr:spPr>
        <a:xfrm>
          <a:off x="8483111" y="96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53632</xdr:rowOff>
    </xdr:from>
    <xdr:to>
      <xdr:col>11</xdr:col>
      <xdr:colOff>307975</xdr:colOff>
      <xdr:row>56</xdr:row>
      <xdr:rowOff>21571</xdr:rowOff>
    </xdr:to>
    <xdr:cxnSp macro="">
      <xdr:nvCxnSpPr>
        <xdr:cNvPr id="352" name="直線コネクタ 351"/>
        <xdr:cNvCxnSpPr/>
      </xdr:nvCxnSpPr>
      <xdr:spPr>
        <a:xfrm>
          <a:off x="6972300" y="9483382"/>
          <a:ext cx="889000" cy="13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149802</xdr:rowOff>
    </xdr:from>
    <xdr:to>
      <xdr:col>11</xdr:col>
      <xdr:colOff>358775</xdr:colOff>
      <xdr:row>57</xdr:row>
      <xdr:rowOff>79952</xdr:rowOff>
    </xdr:to>
    <xdr:sp macro="" textlink="">
      <xdr:nvSpPr>
        <xdr:cNvPr id="353" name="フローチャート : 判断 352"/>
        <xdr:cNvSpPr/>
      </xdr:nvSpPr>
      <xdr:spPr>
        <a:xfrm>
          <a:off x="7810500" y="97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71079</xdr:rowOff>
    </xdr:from>
    <xdr:ext cx="534377" cy="259045"/>
    <xdr:sp macro="" textlink="">
      <xdr:nvSpPr>
        <xdr:cNvPr id="354" name="テキスト ボックス 353"/>
        <xdr:cNvSpPr txBox="1"/>
      </xdr:nvSpPr>
      <xdr:spPr>
        <a:xfrm>
          <a:off x="7594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96558</xdr:rowOff>
    </xdr:from>
    <xdr:to>
      <xdr:col>15</xdr:col>
      <xdr:colOff>231775</xdr:colOff>
      <xdr:row>56</xdr:row>
      <xdr:rowOff>26708</xdr:rowOff>
    </xdr:to>
    <xdr:sp macro="" textlink="">
      <xdr:nvSpPr>
        <xdr:cNvPr id="362" name="円/楕円 361"/>
        <xdr:cNvSpPr/>
      </xdr:nvSpPr>
      <xdr:spPr>
        <a:xfrm>
          <a:off x="10426700" y="95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74985</xdr:rowOff>
    </xdr:from>
    <xdr:ext cx="534377" cy="259045"/>
    <xdr:sp macro="" textlink="">
      <xdr:nvSpPr>
        <xdr:cNvPr id="363" name="普通建設事業費該当値テキスト"/>
        <xdr:cNvSpPr txBox="1"/>
      </xdr:nvSpPr>
      <xdr:spPr>
        <a:xfrm>
          <a:off x="10528300" y="95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90,598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96844</xdr:rowOff>
    </xdr:from>
    <xdr:to>
      <xdr:col>14</xdr:col>
      <xdr:colOff>79375</xdr:colOff>
      <xdr:row>55</xdr:row>
      <xdr:rowOff>26994</xdr:rowOff>
    </xdr:to>
    <xdr:sp macro="" textlink="">
      <xdr:nvSpPr>
        <xdr:cNvPr id="364" name="円/楕円 363"/>
        <xdr:cNvSpPr/>
      </xdr:nvSpPr>
      <xdr:spPr>
        <a:xfrm>
          <a:off x="9588500" y="93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43521</xdr:rowOff>
    </xdr:from>
    <xdr:ext cx="534377" cy="259045"/>
    <xdr:sp macro="" textlink="">
      <xdr:nvSpPr>
        <xdr:cNvPr id="365" name="テキスト ボックス 364"/>
        <xdr:cNvSpPr txBox="1"/>
      </xdr:nvSpPr>
      <xdr:spPr>
        <a:xfrm>
          <a:off x="9359411" y="913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99,583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92976</xdr:rowOff>
    </xdr:from>
    <xdr:to>
      <xdr:col>12</xdr:col>
      <xdr:colOff>561975</xdr:colOff>
      <xdr:row>55</xdr:row>
      <xdr:rowOff>23126</xdr:rowOff>
    </xdr:to>
    <xdr:sp macro="" textlink="">
      <xdr:nvSpPr>
        <xdr:cNvPr id="366" name="円/楕円 365"/>
        <xdr:cNvSpPr/>
      </xdr:nvSpPr>
      <xdr:spPr>
        <a:xfrm>
          <a:off x="8699500" y="93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39653</xdr:rowOff>
    </xdr:from>
    <xdr:ext cx="534377" cy="259045"/>
    <xdr:sp macro="" textlink="">
      <xdr:nvSpPr>
        <xdr:cNvPr id="367" name="テキスト ボックス 366"/>
        <xdr:cNvSpPr txBox="1"/>
      </xdr:nvSpPr>
      <xdr:spPr>
        <a:xfrm>
          <a:off x="8483111" y="91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142221</xdr:rowOff>
    </xdr:from>
    <xdr:to>
      <xdr:col>11</xdr:col>
      <xdr:colOff>358775</xdr:colOff>
      <xdr:row>56</xdr:row>
      <xdr:rowOff>72371</xdr:rowOff>
    </xdr:to>
    <xdr:sp macro="" textlink="">
      <xdr:nvSpPr>
        <xdr:cNvPr id="368" name="円/楕円 367"/>
        <xdr:cNvSpPr/>
      </xdr:nvSpPr>
      <xdr:spPr>
        <a:xfrm>
          <a:off x="7810500" y="95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88898</xdr:rowOff>
    </xdr:from>
    <xdr:ext cx="534377" cy="259045"/>
    <xdr:sp macro="" textlink="">
      <xdr:nvSpPr>
        <xdr:cNvPr id="369" name="テキスト ボックス 368"/>
        <xdr:cNvSpPr txBox="1"/>
      </xdr:nvSpPr>
      <xdr:spPr>
        <a:xfrm>
          <a:off x="7594111" y="93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88,201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2832</xdr:rowOff>
    </xdr:from>
    <xdr:to>
      <xdr:col>10</xdr:col>
      <xdr:colOff>155575</xdr:colOff>
      <xdr:row>55</xdr:row>
      <xdr:rowOff>104432</xdr:rowOff>
    </xdr:to>
    <xdr:sp macro="" textlink="">
      <xdr:nvSpPr>
        <xdr:cNvPr id="370" name="円/楕円 369"/>
        <xdr:cNvSpPr/>
      </xdr:nvSpPr>
      <xdr:spPr>
        <a:xfrm>
          <a:off x="6921500" y="943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120959</xdr:rowOff>
    </xdr:from>
    <xdr:ext cx="534377" cy="259045"/>
    <xdr:sp macro="" textlink="">
      <xdr:nvSpPr>
        <xdr:cNvPr id="371" name="テキスト ボックス 370"/>
        <xdr:cNvSpPr txBox="1"/>
      </xdr:nvSpPr>
      <xdr:spPr>
        <a:xfrm>
          <a:off x="6705111" y="92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104153</xdr:rowOff>
    </xdr:from>
    <xdr:to>
      <xdr:col>15</xdr:col>
      <xdr:colOff>180975</xdr:colOff>
      <xdr:row>75</xdr:row>
      <xdr:rowOff>115888</xdr:rowOff>
    </xdr:to>
    <xdr:cxnSp macro="">
      <xdr:nvCxnSpPr>
        <xdr:cNvPr id="398" name="直線コネクタ 397"/>
        <xdr:cNvCxnSpPr/>
      </xdr:nvCxnSpPr>
      <xdr:spPr>
        <a:xfrm>
          <a:off x="9639300" y="12791453"/>
          <a:ext cx="838200" cy="1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9"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146810</xdr:rowOff>
    </xdr:from>
    <xdr:ext cx="534377" cy="259045"/>
    <xdr:sp macro="" textlink="">
      <xdr:nvSpPr>
        <xdr:cNvPr id="402" name="テキスト ボックス 401"/>
        <xdr:cNvSpPr txBox="1"/>
      </xdr:nvSpPr>
      <xdr:spPr>
        <a:xfrm>
          <a:off x="9359411" y="124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65088</xdr:rowOff>
    </xdr:from>
    <xdr:to>
      <xdr:col>15</xdr:col>
      <xdr:colOff>231775</xdr:colOff>
      <xdr:row>75</xdr:row>
      <xdr:rowOff>166688</xdr:rowOff>
    </xdr:to>
    <xdr:sp macro="" textlink="">
      <xdr:nvSpPr>
        <xdr:cNvPr id="408" name="円/楕円 407"/>
        <xdr:cNvSpPr/>
      </xdr:nvSpPr>
      <xdr:spPr>
        <a:xfrm>
          <a:off x="10426700" y="129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43515</xdr:rowOff>
    </xdr:from>
    <xdr:ext cx="534377" cy="259045"/>
    <xdr:sp macro="" textlink="">
      <xdr:nvSpPr>
        <xdr:cNvPr id="409" name="普通建設事業費 （ うち新規整備　）該当値テキスト"/>
        <xdr:cNvSpPr txBox="1"/>
      </xdr:nvSpPr>
      <xdr:spPr>
        <a:xfrm>
          <a:off x="10528300" y="129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53353</xdr:rowOff>
    </xdr:from>
    <xdr:to>
      <xdr:col>14</xdr:col>
      <xdr:colOff>79375</xdr:colOff>
      <xdr:row>74</xdr:row>
      <xdr:rowOff>154953</xdr:rowOff>
    </xdr:to>
    <xdr:sp macro="" textlink="">
      <xdr:nvSpPr>
        <xdr:cNvPr id="410" name="円/楕円 409"/>
        <xdr:cNvSpPr/>
      </xdr:nvSpPr>
      <xdr:spPr>
        <a:xfrm>
          <a:off x="9588500" y="127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146080</xdr:rowOff>
    </xdr:from>
    <xdr:ext cx="534377" cy="259045"/>
    <xdr:sp macro="" textlink="">
      <xdr:nvSpPr>
        <xdr:cNvPr id="411" name="テキスト ボックス 410"/>
        <xdr:cNvSpPr txBox="1"/>
      </xdr:nvSpPr>
      <xdr:spPr>
        <a:xfrm>
          <a:off x="9359411" y="128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114915</xdr:rowOff>
    </xdr:from>
    <xdr:to>
      <xdr:col>15</xdr:col>
      <xdr:colOff>180975</xdr:colOff>
      <xdr:row>95</xdr:row>
      <xdr:rowOff>154349</xdr:rowOff>
    </xdr:to>
    <xdr:cxnSp macro="">
      <xdr:nvCxnSpPr>
        <xdr:cNvPr id="438" name="直線コネクタ 437"/>
        <xdr:cNvCxnSpPr/>
      </xdr:nvCxnSpPr>
      <xdr:spPr>
        <a:xfrm>
          <a:off x="9639300" y="16402665"/>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147471</xdr:rowOff>
    </xdr:from>
    <xdr:ext cx="534377" cy="259045"/>
    <xdr:sp macro="" textlink="">
      <xdr:nvSpPr>
        <xdr:cNvPr id="439" name="普通建設事業費 （ うち更新整備　）平均値テキスト"/>
        <xdr:cNvSpPr txBox="1"/>
      </xdr:nvSpPr>
      <xdr:spPr>
        <a:xfrm>
          <a:off x="10528300" y="16435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103549</xdr:rowOff>
    </xdr:from>
    <xdr:to>
      <xdr:col>15</xdr:col>
      <xdr:colOff>231775</xdr:colOff>
      <xdr:row>96</xdr:row>
      <xdr:rowOff>33699</xdr:rowOff>
    </xdr:to>
    <xdr:sp macro="" textlink="">
      <xdr:nvSpPr>
        <xdr:cNvPr id="448" name="円/楕円 447"/>
        <xdr:cNvSpPr/>
      </xdr:nvSpPr>
      <xdr:spPr>
        <a:xfrm>
          <a:off x="10426700" y="1639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126426</xdr:rowOff>
    </xdr:from>
    <xdr:ext cx="534377" cy="259045"/>
    <xdr:sp macro="" textlink="">
      <xdr:nvSpPr>
        <xdr:cNvPr id="449" name="普通建設事業費 （ うち更新整備　）該当値テキスト"/>
        <xdr:cNvSpPr txBox="1"/>
      </xdr:nvSpPr>
      <xdr:spPr>
        <a:xfrm>
          <a:off x="10528300" y="162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64115</xdr:rowOff>
    </xdr:from>
    <xdr:to>
      <xdr:col>14</xdr:col>
      <xdr:colOff>79375</xdr:colOff>
      <xdr:row>95</xdr:row>
      <xdr:rowOff>165715</xdr:rowOff>
    </xdr:to>
    <xdr:sp macro="" textlink="">
      <xdr:nvSpPr>
        <xdr:cNvPr id="450" name="円/楕円 449"/>
        <xdr:cNvSpPr/>
      </xdr:nvSpPr>
      <xdr:spPr>
        <a:xfrm>
          <a:off x="9588500" y="1635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10792</xdr:rowOff>
    </xdr:from>
    <xdr:ext cx="534377" cy="259045"/>
    <xdr:sp macro="" textlink="">
      <xdr:nvSpPr>
        <xdr:cNvPr id="451" name="テキスト ボックス 450"/>
        <xdr:cNvSpPr txBox="1"/>
      </xdr:nvSpPr>
      <xdr:spPr>
        <a:xfrm>
          <a:off x="9359411" y="161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145720</xdr:rowOff>
    </xdr:from>
    <xdr:to>
      <xdr:col>23</xdr:col>
      <xdr:colOff>517525</xdr:colOff>
      <xdr:row>39</xdr:row>
      <xdr:rowOff>22371</xdr:rowOff>
    </xdr:to>
    <xdr:cxnSp macro="">
      <xdr:nvCxnSpPr>
        <xdr:cNvPr id="478" name="直線コネクタ 477"/>
        <xdr:cNvCxnSpPr/>
      </xdr:nvCxnSpPr>
      <xdr:spPr>
        <a:xfrm>
          <a:off x="15481300" y="6660820"/>
          <a:ext cx="8382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154006</xdr:rowOff>
    </xdr:from>
    <xdr:to>
      <xdr:col>22</xdr:col>
      <xdr:colOff>365125</xdr:colOff>
      <xdr:row>38</xdr:row>
      <xdr:rowOff>145720</xdr:rowOff>
    </xdr:to>
    <xdr:cxnSp macro="">
      <xdr:nvCxnSpPr>
        <xdr:cNvPr id="481" name="直線コネクタ 480"/>
        <xdr:cNvCxnSpPr/>
      </xdr:nvCxnSpPr>
      <xdr:spPr>
        <a:xfrm>
          <a:off x="14592300" y="6497656"/>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154006</xdr:rowOff>
    </xdr:from>
    <xdr:to>
      <xdr:col>21</xdr:col>
      <xdr:colOff>161925</xdr:colOff>
      <xdr:row>38</xdr:row>
      <xdr:rowOff>65195</xdr:rowOff>
    </xdr:to>
    <xdr:cxnSp macro="">
      <xdr:nvCxnSpPr>
        <xdr:cNvPr id="484" name="直線コネクタ 483"/>
        <xdr:cNvCxnSpPr/>
      </xdr:nvCxnSpPr>
      <xdr:spPr>
        <a:xfrm flipV="1">
          <a:off x="13703300" y="6497656"/>
          <a:ext cx="889000" cy="8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94006</xdr:rowOff>
    </xdr:from>
    <xdr:to>
      <xdr:col>21</xdr:col>
      <xdr:colOff>212725</xdr:colOff>
      <xdr:row>38</xdr:row>
      <xdr:rowOff>24155</xdr:rowOff>
    </xdr:to>
    <xdr:sp macro="" textlink="">
      <xdr:nvSpPr>
        <xdr:cNvPr id="485" name="フローチャート : 判断 484"/>
        <xdr:cNvSpPr/>
      </xdr:nvSpPr>
      <xdr:spPr>
        <a:xfrm>
          <a:off x="14541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40683</xdr:rowOff>
    </xdr:from>
    <xdr:ext cx="534377" cy="259045"/>
    <xdr:sp macro="" textlink="">
      <xdr:nvSpPr>
        <xdr:cNvPr id="486" name="テキスト ボックス 485"/>
        <xdr:cNvSpPr txBox="1"/>
      </xdr:nvSpPr>
      <xdr:spPr>
        <a:xfrm>
          <a:off x="14325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65195</xdr:rowOff>
    </xdr:from>
    <xdr:to>
      <xdr:col>19</xdr:col>
      <xdr:colOff>644525</xdr:colOff>
      <xdr:row>39</xdr:row>
      <xdr:rowOff>30087</xdr:rowOff>
    </xdr:to>
    <xdr:cxnSp macro="">
      <xdr:nvCxnSpPr>
        <xdr:cNvPr id="487" name="直線コネクタ 486"/>
        <xdr:cNvCxnSpPr/>
      </xdr:nvCxnSpPr>
      <xdr:spPr>
        <a:xfrm flipV="1">
          <a:off x="12814300" y="6580295"/>
          <a:ext cx="889000" cy="13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71507</xdr:rowOff>
    </xdr:from>
    <xdr:to>
      <xdr:col>20</xdr:col>
      <xdr:colOff>9525</xdr:colOff>
      <xdr:row>39</xdr:row>
      <xdr:rowOff>1657</xdr:rowOff>
    </xdr:to>
    <xdr:sp macro="" textlink="">
      <xdr:nvSpPr>
        <xdr:cNvPr id="488" name="フローチャート : 判断 487"/>
        <xdr:cNvSpPr/>
      </xdr:nvSpPr>
      <xdr:spPr>
        <a:xfrm>
          <a:off x="13652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164234</xdr:rowOff>
    </xdr:from>
    <xdr:ext cx="469744" cy="259045"/>
    <xdr:sp macro="" textlink="">
      <xdr:nvSpPr>
        <xdr:cNvPr id="489" name="テキスト ボックス 488"/>
        <xdr:cNvSpPr txBox="1"/>
      </xdr:nvSpPr>
      <xdr:spPr>
        <a:xfrm>
          <a:off x="13468427" y="667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50512</xdr:rowOff>
    </xdr:from>
    <xdr:ext cx="469744" cy="259045"/>
    <xdr:sp macro="" textlink="">
      <xdr:nvSpPr>
        <xdr:cNvPr id="491" name="テキスト ボックス 490"/>
        <xdr:cNvSpPr txBox="1"/>
      </xdr:nvSpPr>
      <xdr:spPr>
        <a:xfrm>
          <a:off x="12579427" y="639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143021</xdr:rowOff>
    </xdr:from>
    <xdr:to>
      <xdr:col>23</xdr:col>
      <xdr:colOff>568325</xdr:colOff>
      <xdr:row>39</xdr:row>
      <xdr:rowOff>73171</xdr:rowOff>
    </xdr:to>
    <xdr:sp macro="" textlink="">
      <xdr:nvSpPr>
        <xdr:cNvPr id="497" name="円/楕円 496"/>
        <xdr:cNvSpPr/>
      </xdr:nvSpPr>
      <xdr:spPr>
        <a:xfrm>
          <a:off x="16268700" y="66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57948</xdr:rowOff>
    </xdr:from>
    <xdr:ext cx="469744" cy="259045"/>
    <xdr:sp macro="" textlink="">
      <xdr:nvSpPr>
        <xdr:cNvPr id="498" name="災害復旧事業費該当値テキスト"/>
        <xdr:cNvSpPr txBox="1"/>
      </xdr:nvSpPr>
      <xdr:spPr>
        <a:xfrm>
          <a:off x="16370300" y="65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94920</xdr:rowOff>
    </xdr:from>
    <xdr:to>
      <xdr:col>22</xdr:col>
      <xdr:colOff>415925</xdr:colOff>
      <xdr:row>39</xdr:row>
      <xdr:rowOff>25070</xdr:rowOff>
    </xdr:to>
    <xdr:sp macro="" textlink="">
      <xdr:nvSpPr>
        <xdr:cNvPr id="499" name="円/楕円 498"/>
        <xdr:cNvSpPr/>
      </xdr:nvSpPr>
      <xdr:spPr>
        <a:xfrm>
          <a:off x="15430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16197</xdr:rowOff>
    </xdr:from>
    <xdr:ext cx="469744" cy="259045"/>
    <xdr:sp macro="" textlink="">
      <xdr:nvSpPr>
        <xdr:cNvPr id="500" name="テキスト ボックス 499"/>
        <xdr:cNvSpPr txBox="1"/>
      </xdr:nvSpPr>
      <xdr:spPr>
        <a:xfrm>
          <a:off x="15233727" y="67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103206</xdr:rowOff>
    </xdr:from>
    <xdr:to>
      <xdr:col>21</xdr:col>
      <xdr:colOff>212725</xdr:colOff>
      <xdr:row>38</xdr:row>
      <xdr:rowOff>33356</xdr:rowOff>
    </xdr:to>
    <xdr:sp macro="" textlink="">
      <xdr:nvSpPr>
        <xdr:cNvPr id="501" name="円/楕円 500"/>
        <xdr:cNvSpPr/>
      </xdr:nvSpPr>
      <xdr:spPr>
        <a:xfrm>
          <a:off x="14541500" y="644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24484</xdr:rowOff>
    </xdr:from>
    <xdr:ext cx="534377" cy="259045"/>
    <xdr:sp macro="" textlink="">
      <xdr:nvSpPr>
        <xdr:cNvPr id="502" name="テキスト ボックス 501"/>
        <xdr:cNvSpPr txBox="1"/>
      </xdr:nvSpPr>
      <xdr:spPr>
        <a:xfrm>
          <a:off x="14325111" y="65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14395</xdr:rowOff>
    </xdr:from>
    <xdr:to>
      <xdr:col>20</xdr:col>
      <xdr:colOff>9525</xdr:colOff>
      <xdr:row>38</xdr:row>
      <xdr:rowOff>115995</xdr:rowOff>
    </xdr:to>
    <xdr:sp macro="" textlink="">
      <xdr:nvSpPr>
        <xdr:cNvPr id="503" name="円/楕円 502"/>
        <xdr:cNvSpPr/>
      </xdr:nvSpPr>
      <xdr:spPr>
        <a:xfrm>
          <a:off x="13652500" y="65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132523</xdr:rowOff>
    </xdr:from>
    <xdr:ext cx="469744" cy="259045"/>
    <xdr:sp macro="" textlink="">
      <xdr:nvSpPr>
        <xdr:cNvPr id="504" name="テキスト ボックス 503"/>
        <xdr:cNvSpPr txBox="1"/>
      </xdr:nvSpPr>
      <xdr:spPr>
        <a:xfrm>
          <a:off x="13468427" y="630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150737</xdr:rowOff>
    </xdr:from>
    <xdr:to>
      <xdr:col>18</xdr:col>
      <xdr:colOff>492125</xdr:colOff>
      <xdr:row>39</xdr:row>
      <xdr:rowOff>80887</xdr:rowOff>
    </xdr:to>
    <xdr:sp macro="" textlink="">
      <xdr:nvSpPr>
        <xdr:cNvPr id="505" name="円/楕円 504"/>
        <xdr:cNvSpPr/>
      </xdr:nvSpPr>
      <xdr:spPr>
        <a:xfrm>
          <a:off x="12763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72014</xdr:rowOff>
    </xdr:from>
    <xdr:ext cx="378565" cy="259045"/>
    <xdr:sp macro="" textlink="">
      <xdr:nvSpPr>
        <xdr:cNvPr id="506" name="テキスト ボックス 505"/>
        <xdr:cNvSpPr txBox="1"/>
      </xdr:nvSpPr>
      <xdr:spPr>
        <a:xfrm>
          <a:off x="12625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114325</xdr:rowOff>
    </xdr:from>
    <xdr:to>
      <xdr:col>23</xdr:col>
      <xdr:colOff>517525</xdr:colOff>
      <xdr:row>76</xdr:row>
      <xdr:rowOff>115120</xdr:rowOff>
    </xdr:to>
    <xdr:cxnSp macro="">
      <xdr:nvCxnSpPr>
        <xdr:cNvPr id="583" name="直線コネクタ 582"/>
        <xdr:cNvCxnSpPr/>
      </xdr:nvCxnSpPr>
      <xdr:spPr>
        <a:xfrm>
          <a:off x="15481300" y="13144525"/>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110830</xdr:rowOff>
    </xdr:from>
    <xdr:ext cx="534377" cy="259045"/>
    <xdr:sp macro="" textlink="">
      <xdr:nvSpPr>
        <xdr:cNvPr id="584" name="公債費平均値テキスト"/>
        <xdr:cNvSpPr txBox="1"/>
      </xdr:nvSpPr>
      <xdr:spPr>
        <a:xfrm>
          <a:off x="16370300" y="12798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94306</xdr:rowOff>
    </xdr:from>
    <xdr:to>
      <xdr:col>22</xdr:col>
      <xdr:colOff>365125</xdr:colOff>
      <xdr:row>76</xdr:row>
      <xdr:rowOff>114325</xdr:rowOff>
    </xdr:to>
    <xdr:cxnSp macro="">
      <xdr:nvCxnSpPr>
        <xdr:cNvPr id="586" name="直線コネクタ 585"/>
        <xdr:cNvCxnSpPr/>
      </xdr:nvCxnSpPr>
      <xdr:spPr>
        <a:xfrm>
          <a:off x="14592300" y="13124506"/>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121041</xdr:rowOff>
    </xdr:from>
    <xdr:ext cx="534377" cy="259045"/>
    <xdr:sp macro="" textlink="">
      <xdr:nvSpPr>
        <xdr:cNvPr id="588" name="テキスト ボックス 587"/>
        <xdr:cNvSpPr txBox="1"/>
      </xdr:nvSpPr>
      <xdr:spPr>
        <a:xfrm>
          <a:off x="15201411" y="128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83790</xdr:rowOff>
    </xdr:from>
    <xdr:to>
      <xdr:col>21</xdr:col>
      <xdr:colOff>161925</xdr:colOff>
      <xdr:row>76</xdr:row>
      <xdr:rowOff>94306</xdr:rowOff>
    </xdr:to>
    <xdr:cxnSp macro="">
      <xdr:nvCxnSpPr>
        <xdr:cNvPr id="589" name="直線コネクタ 588"/>
        <xdr:cNvCxnSpPr/>
      </xdr:nvCxnSpPr>
      <xdr:spPr>
        <a:xfrm>
          <a:off x="13703300" y="1311399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10806</xdr:rowOff>
    </xdr:from>
    <xdr:to>
      <xdr:col>21</xdr:col>
      <xdr:colOff>212725</xdr:colOff>
      <xdr:row>76</xdr:row>
      <xdr:rowOff>112406</xdr:rowOff>
    </xdr:to>
    <xdr:sp macro="" textlink="">
      <xdr:nvSpPr>
        <xdr:cNvPr id="590" name="フローチャート : 判断 589"/>
        <xdr:cNvSpPr/>
      </xdr:nvSpPr>
      <xdr:spPr>
        <a:xfrm>
          <a:off x="14541500" y="130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128933</xdr:rowOff>
    </xdr:from>
    <xdr:ext cx="534377" cy="259045"/>
    <xdr:sp macro="" textlink="">
      <xdr:nvSpPr>
        <xdr:cNvPr id="591" name="テキスト ボックス 590"/>
        <xdr:cNvSpPr txBox="1"/>
      </xdr:nvSpPr>
      <xdr:spPr>
        <a:xfrm>
          <a:off x="14325111" y="1281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83790</xdr:rowOff>
    </xdr:from>
    <xdr:to>
      <xdr:col>19</xdr:col>
      <xdr:colOff>644525</xdr:colOff>
      <xdr:row>76</xdr:row>
      <xdr:rowOff>103646</xdr:rowOff>
    </xdr:to>
    <xdr:cxnSp macro="">
      <xdr:nvCxnSpPr>
        <xdr:cNvPr id="592" name="直線コネクタ 591"/>
        <xdr:cNvCxnSpPr/>
      </xdr:nvCxnSpPr>
      <xdr:spPr>
        <a:xfrm flipV="1">
          <a:off x="12814300" y="13113990"/>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127795</xdr:rowOff>
    </xdr:from>
    <xdr:to>
      <xdr:col>20</xdr:col>
      <xdr:colOff>9525</xdr:colOff>
      <xdr:row>76</xdr:row>
      <xdr:rowOff>57944</xdr:rowOff>
    </xdr:to>
    <xdr:sp macro="" textlink="">
      <xdr:nvSpPr>
        <xdr:cNvPr id="593" name="フローチャート : 判断 592"/>
        <xdr:cNvSpPr/>
      </xdr:nvSpPr>
      <xdr:spPr>
        <a:xfrm>
          <a:off x="13652500" y="1298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74472</xdr:rowOff>
    </xdr:from>
    <xdr:ext cx="534377" cy="259045"/>
    <xdr:sp macro="" textlink="">
      <xdr:nvSpPr>
        <xdr:cNvPr id="594" name="テキスト ボックス 593"/>
        <xdr:cNvSpPr txBox="1"/>
      </xdr:nvSpPr>
      <xdr:spPr>
        <a:xfrm>
          <a:off x="13436111" y="1276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126974</xdr:rowOff>
    </xdr:from>
    <xdr:ext cx="534377" cy="259045"/>
    <xdr:sp macro="" textlink="">
      <xdr:nvSpPr>
        <xdr:cNvPr id="596" name="テキスト ボックス 595"/>
        <xdr:cNvSpPr txBox="1"/>
      </xdr:nvSpPr>
      <xdr:spPr>
        <a:xfrm>
          <a:off x="12547111" y="128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64320</xdr:rowOff>
    </xdr:from>
    <xdr:to>
      <xdr:col>23</xdr:col>
      <xdr:colOff>568325</xdr:colOff>
      <xdr:row>76</xdr:row>
      <xdr:rowOff>165920</xdr:rowOff>
    </xdr:to>
    <xdr:sp macro="" textlink="">
      <xdr:nvSpPr>
        <xdr:cNvPr id="602" name="円/楕円 601"/>
        <xdr:cNvSpPr/>
      </xdr:nvSpPr>
      <xdr:spPr>
        <a:xfrm>
          <a:off x="16268700" y="130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42747</xdr:rowOff>
    </xdr:from>
    <xdr:ext cx="534377" cy="259045"/>
    <xdr:sp macro="" textlink="">
      <xdr:nvSpPr>
        <xdr:cNvPr id="603" name="公債費該当値テキスト"/>
        <xdr:cNvSpPr txBox="1"/>
      </xdr:nvSpPr>
      <xdr:spPr>
        <a:xfrm>
          <a:off x="16370300" y="130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63525</xdr:rowOff>
    </xdr:from>
    <xdr:to>
      <xdr:col>22</xdr:col>
      <xdr:colOff>415925</xdr:colOff>
      <xdr:row>76</xdr:row>
      <xdr:rowOff>165125</xdr:rowOff>
    </xdr:to>
    <xdr:sp macro="" textlink="">
      <xdr:nvSpPr>
        <xdr:cNvPr id="604" name="円/楕円 603"/>
        <xdr:cNvSpPr/>
      </xdr:nvSpPr>
      <xdr:spPr>
        <a:xfrm>
          <a:off x="15430500" y="13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156252</xdr:rowOff>
    </xdr:from>
    <xdr:ext cx="534377" cy="259045"/>
    <xdr:sp macro="" textlink="">
      <xdr:nvSpPr>
        <xdr:cNvPr id="605" name="テキスト ボックス 604"/>
        <xdr:cNvSpPr txBox="1"/>
      </xdr:nvSpPr>
      <xdr:spPr>
        <a:xfrm>
          <a:off x="15201411" y="13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43506</xdr:rowOff>
    </xdr:from>
    <xdr:to>
      <xdr:col>21</xdr:col>
      <xdr:colOff>212725</xdr:colOff>
      <xdr:row>76</xdr:row>
      <xdr:rowOff>145106</xdr:rowOff>
    </xdr:to>
    <xdr:sp macro="" textlink="">
      <xdr:nvSpPr>
        <xdr:cNvPr id="606" name="円/楕円 605"/>
        <xdr:cNvSpPr/>
      </xdr:nvSpPr>
      <xdr:spPr>
        <a:xfrm>
          <a:off x="14541500" y="130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136233</xdr:rowOff>
    </xdr:from>
    <xdr:ext cx="534377" cy="259045"/>
    <xdr:sp macro="" textlink="">
      <xdr:nvSpPr>
        <xdr:cNvPr id="607" name="テキスト ボックス 606"/>
        <xdr:cNvSpPr txBox="1"/>
      </xdr:nvSpPr>
      <xdr:spPr>
        <a:xfrm>
          <a:off x="14325111" y="1316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32990</xdr:rowOff>
    </xdr:from>
    <xdr:to>
      <xdr:col>20</xdr:col>
      <xdr:colOff>9525</xdr:colOff>
      <xdr:row>76</xdr:row>
      <xdr:rowOff>134590</xdr:rowOff>
    </xdr:to>
    <xdr:sp macro="" textlink="">
      <xdr:nvSpPr>
        <xdr:cNvPr id="608" name="円/楕円 607"/>
        <xdr:cNvSpPr/>
      </xdr:nvSpPr>
      <xdr:spPr>
        <a:xfrm>
          <a:off x="13652500" y="130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125717</xdr:rowOff>
    </xdr:from>
    <xdr:ext cx="534377" cy="259045"/>
    <xdr:sp macro="" textlink="">
      <xdr:nvSpPr>
        <xdr:cNvPr id="609" name="テキスト ボックス 608"/>
        <xdr:cNvSpPr txBox="1"/>
      </xdr:nvSpPr>
      <xdr:spPr>
        <a:xfrm>
          <a:off x="13436111" y="1315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52846</xdr:rowOff>
    </xdr:from>
    <xdr:to>
      <xdr:col>18</xdr:col>
      <xdr:colOff>492125</xdr:colOff>
      <xdr:row>76</xdr:row>
      <xdr:rowOff>154446</xdr:rowOff>
    </xdr:to>
    <xdr:sp macro="" textlink="">
      <xdr:nvSpPr>
        <xdr:cNvPr id="610" name="円/楕円 609"/>
        <xdr:cNvSpPr/>
      </xdr:nvSpPr>
      <xdr:spPr>
        <a:xfrm>
          <a:off x="12763500" y="13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145573</xdr:rowOff>
    </xdr:from>
    <xdr:ext cx="534377" cy="259045"/>
    <xdr:sp macro="" textlink="">
      <xdr:nvSpPr>
        <xdr:cNvPr id="611" name="テキスト ボックス 610"/>
        <xdr:cNvSpPr txBox="1"/>
      </xdr:nvSpPr>
      <xdr:spPr>
        <a:xfrm>
          <a:off x="12547111" y="131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0" name="直線コネクタ 61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1" name="テキスト ボックス 62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2" name="直線コネクタ 62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3" name="テキスト ボックス 62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4" name="直線コネクタ 62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5" name="テキスト ボックス 62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6" name="直線コネクタ 62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7" name="テキスト ボックス 62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8" name="直線コネクタ 62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9" name="テキスト ボックス 62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0" name="直線コネクタ 62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1" name="テキスト ボックス 63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115088</xdr:rowOff>
    </xdr:from>
    <xdr:to>
      <xdr:col>23</xdr:col>
      <xdr:colOff>516889</xdr:colOff>
      <xdr:row>98</xdr:row>
      <xdr:rowOff>70625</xdr:rowOff>
    </xdr:to>
    <xdr:cxnSp macro="">
      <xdr:nvCxnSpPr>
        <xdr:cNvPr id="633" name="直線コネクタ 632"/>
        <xdr:cNvCxnSpPr/>
      </xdr:nvCxnSpPr>
      <xdr:spPr>
        <a:xfrm flipV="1">
          <a:off x="16317595" y="15717038"/>
          <a:ext cx="1269" cy="115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74452</xdr:rowOff>
    </xdr:from>
    <xdr:ext cx="469744" cy="259045"/>
    <xdr:sp macro="" textlink="">
      <xdr:nvSpPr>
        <xdr:cNvPr id="634" name="積立金最小値テキスト"/>
        <xdr:cNvSpPr txBox="1"/>
      </xdr:nvSpPr>
      <xdr:spPr>
        <a:xfrm>
          <a:off x="16370300" y="1687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70625</xdr:rowOff>
    </xdr:from>
    <xdr:to>
      <xdr:col>23</xdr:col>
      <xdr:colOff>606425</xdr:colOff>
      <xdr:row>98</xdr:row>
      <xdr:rowOff>70625</xdr:rowOff>
    </xdr:to>
    <xdr:cxnSp macro="">
      <xdr:nvCxnSpPr>
        <xdr:cNvPr id="635" name="直線コネクタ 634"/>
        <xdr:cNvCxnSpPr/>
      </xdr:nvCxnSpPr>
      <xdr:spPr>
        <a:xfrm>
          <a:off x="16230600" y="168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61765</xdr:rowOff>
    </xdr:from>
    <xdr:ext cx="534377" cy="259045"/>
    <xdr:sp macro="" textlink="">
      <xdr:nvSpPr>
        <xdr:cNvPr id="636" name="積立金最大値テキスト"/>
        <xdr:cNvSpPr txBox="1"/>
      </xdr:nvSpPr>
      <xdr:spPr>
        <a:xfrm>
          <a:off x="16370300" y="1549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91</xdr:row>
      <xdr:rowOff>115088</xdr:rowOff>
    </xdr:from>
    <xdr:to>
      <xdr:col>23</xdr:col>
      <xdr:colOff>606425</xdr:colOff>
      <xdr:row>91</xdr:row>
      <xdr:rowOff>115088</xdr:rowOff>
    </xdr:to>
    <xdr:cxnSp macro="">
      <xdr:nvCxnSpPr>
        <xdr:cNvPr id="637" name="直線コネクタ 636"/>
        <xdr:cNvCxnSpPr/>
      </xdr:nvCxnSpPr>
      <xdr:spPr>
        <a:xfrm>
          <a:off x="16230600" y="1571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101715</xdr:rowOff>
    </xdr:from>
    <xdr:to>
      <xdr:col>23</xdr:col>
      <xdr:colOff>517525</xdr:colOff>
      <xdr:row>97</xdr:row>
      <xdr:rowOff>8903</xdr:rowOff>
    </xdr:to>
    <xdr:cxnSp macro="">
      <xdr:nvCxnSpPr>
        <xdr:cNvPr id="638" name="直線コネクタ 637"/>
        <xdr:cNvCxnSpPr/>
      </xdr:nvCxnSpPr>
      <xdr:spPr>
        <a:xfrm>
          <a:off x="15481300" y="16560915"/>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78401</xdr:rowOff>
    </xdr:from>
    <xdr:ext cx="534377" cy="259045"/>
    <xdr:sp macro="" textlink="">
      <xdr:nvSpPr>
        <xdr:cNvPr id="639" name="積立金平均値テキスト"/>
        <xdr:cNvSpPr txBox="1"/>
      </xdr:nvSpPr>
      <xdr:spPr>
        <a:xfrm>
          <a:off x="16370300" y="16366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55524</xdr:rowOff>
    </xdr:from>
    <xdr:to>
      <xdr:col>23</xdr:col>
      <xdr:colOff>568325</xdr:colOff>
      <xdr:row>96</xdr:row>
      <xdr:rowOff>157124</xdr:rowOff>
    </xdr:to>
    <xdr:sp macro="" textlink="">
      <xdr:nvSpPr>
        <xdr:cNvPr id="640" name="フローチャート : 判断 639"/>
        <xdr:cNvSpPr/>
      </xdr:nvSpPr>
      <xdr:spPr>
        <a:xfrm>
          <a:off x="16268700" y="165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46659</xdr:rowOff>
    </xdr:from>
    <xdr:to>
      <xdr:col>22</xdr:col>
      <xdr:colOff>365125</xdr:colOff>
      <xdr:row>96</xdr:row>
      <xdr:rowOff>101715</xdr:rowOff>
    </xdr:to>
    <xdr:cxnSp macro="">
      <xdr:nvCxnSpPr>
        <xdr:cNvPr id="641" name="直線コネクタ 640"/>
        <xdr:cNvCxnSpPr/>
      </xdr:nvCxnSpPr>
      <xdr:spPr>
        <a:xfrm>
          <a:off x="14592300" y="15991509"/>
          <a:ext cx="889000" cy="5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143802</xdr:rowOff>
    </xdr:from>
    <xdr:to>
      <xdr:col>22</xdr:col>
      <xdr:colOff>415925</xdr:colOff>
      <xdr:row>97</xdr:row>
      <xdr:rowOff>73952</xdr:rowOff>
    </xdr:to>
    <xdr:sp macro="" textlink="">
      <xdr:nvSpPr>
        <xdr:cNvPr id="642" name="フローチャート : 判断 641"/>
        <xdr:cNvSpPr/>
      </xdr:nvSpPr>
      <xdr:spPr>
        <a:xfrm>
          <a:off x="15430500" y="1660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97</xdr:row>
      <xdr:rowOff>65079</xdr:rowOff>
    </xdr:from>
    <xdr:ext cx="469744" cy="259045"/>
    <xdr:sp macro="" textlink="">
      <xdr:nvSpPr>
        <xdr:cNvPr id="643" name="テキスト ボックス 642"/>
        <xdr:cNvSpPr txBox="1"/>
      </xdr:nvSpPr>
      <xdr:spPr>
        <a:xfrm>
          <a:off x="15233727" y="166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46659</xdr:rowOff>
    </xdr:from>
    <xdr:to>
      <xdr:col>21</xdr:col>
      <xdr:colOff>161925</xdr:colOff>
      <xdr:row>96</xdr:row>
      <xdr:rowOff>134023</xdr:rowOff>
    </xdr:to>
    <xdr:cxnSp macro="">
      <xdr:nvCxnSpPr>
        <xdr:cNvPr id="644" name="直線コネクタ 643"/>
        <xdr:cNvCxnSpPr/>
      </xdr:nvCxnSpPr>
      <xdr:spPr>
        <a:xfrm flipV="1">
          <a:off x="13703300" y="15991509"/>
          <a:ext cx="889000" cy="60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139306</xdr:rowOff>
    </xdr:from>
    <xdr:to>
      <xdr:col>21</xdr:col>
      <xdr:colOff>212725</xdr:colOff>
      <xdr:row>94</xdr:row>
      <xdr:rowOff>69456</xdr:rowOff>
    </xdr:to>
    <xdr:sp macro="" textlink="">
      <xdr:nvSpPr>
        <xdr:cNvPr id="645" name="フローチャート : 判断 644"/>
        <xdr:cNvSpPr/>
      </xdr:nvSpPr>
      <xdr:spPr>
        <a:xfrm>
          <a:off x="14541500" y="1608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60583</xdr:rowOff>
    </xdr:from>
    <xdr:ext cx="534377" cy="259045"/>
    <xdr:sp macro="" textlink="">
      <xdr:nvSpPr>
        <xdr:cNvPr id="646" name="テキスト ボックス 645"/>
        <xdr:cNvSpPr txBox="1"/>
      </xdr:nvSpPr>
      <xdr:spPr>
        <a:xfrm>
          <a:off x="14325111" y="161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96228</xdr:rowOff>
    </xdr:from>
    <xdr:to>
      <xdr:col>19</xdr:col>
      <xdr:colOff>644525</xdr:colOff>
      <xdr:row>96</xdr:row>
      <xdr:rowOff>134023</xdr:rowOff>
    </xdr:to>
    <xdr:cxnSp macro="">
      <xdr:nvCxnSpPr>
        <xdr:cNvPr id="647" name="直線コネクタ 646"/>
        <xdr:cNvCxnSpPr/>
      </xdr:nvCxnSpPr>
      <xdr:spPr>
        <a:xfrm>
          <a:off x="12814300" y="16383978"/>
          <a:ext cx="889000" cy="20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113246</xdr:rowOff>
    </xdr:from>
    <xdr:to>
      <xdr:col>20</xdr:col>
      <xdr:colOff>9525</xdr:colOff>
      <xdr:row>97</xdr:row>
      <xdr:rowOff>43396</xdr:rowOff>
    </xdr:to>
    <xdr:sp macro="" textlink="">
      <xdr:nvSpPr>
        <xdr:cNvPr id="648" name="フローチャート : 判断 647"/>
        <xdr:cNvSpPr/>
      </xdr:nvSpPr>
      <xdr:spPr>
        <a:xfrm>
          <a:off x="13652500" y="165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34523</xdr:rowOff>
    </xdr:from>
    <xdr:ext cx="534377" cy="259045"/>
    <xdr:sp macro="" textlink="">
      <xdr:nvSpPr>
        <xdr:cNvPr id="649" name="テキスト ボックス 648"/>
        <xdr:cNvSpPr txBox="1"/>
      </xdr:nvSpPr>
      <xdr:spPr>
        <a:xfrm>
          <a:off x="13436111"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44590</xdr:rowOff>
    </xdr:from>
    <xdr:to>
      <xdr:col>18</xdr:col>
      <xdr:colOff>492125</xdr:colOff>
      <xdr:row>95</xdr:row>
      <xdr:rowOff>146190</xdr:rowOff>
    </xdr:to>
    <xdr:sp macro="" textlink="">
      <xdr:nvSpPr>
        <xdr:cNvPr id="650" name="フローチャート : 判断 649"/>
        <xdr:cNvSpPr/>
      </xdr:nvSpPr>
      <xdr:spPr>
        <a:xfrm>
          <a:off x="12763500" y="163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162717</xdr:rowOff>
    </xdr:from>
    <xdr:ext cx="534377" cy="259045"/>
    <xdr:sp macro="" textlink="">
      <xdr:nvSpPr>
        <xdr:cNvPr id="651" name="テキスト ボックス 650"/>
        <xdr:cNvSpPr txBox="1"/>
      </xdr:nvSpPr>
      <xdr:spPr>
        <a:xfrm>
          <a:off x="12547111" y="161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2" name="テキスト ボックス 65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3" name="テキスト ボックス 65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4" name="テキスト ボックス 65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5" name="テキスト ボックス 65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6" name="テキスト ボックス 65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129553</xdr:rowOff>
    </xdr:from>
    <xdr:to>
      <xdr:col>23</xdr:col>
      <xdr:colOff>568325</xdr:colOff>
      <xdr:row>97</xdr:row>
      <xdr:rowOff>59703</xdr:rowOff>
    </xdr:to>
    <xdr:sp macro="" textlink="">
      <xdr:nvSpPr>
        <xdr:cNvPr id="657" name="円/楕円 656"/>
        <xdr:cNvSpPr/>
      </xdr:nvSpPr>
      <xdr:spPr>
        <a:xfrm>
          <a:off x="16268700" y="165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107980</xdr:rowOff>
    </xdr:from>
    <xdr:ext cx="469744" cy="259045"/>
    <xdr:sp macro="" textlink="">
      <xdr:nvSpPr>
        <xdr:cNvPr id="658" name="積立金該当値テキスト"/>
        <xdr:cNvSpPr txBox="1"/>
      </xdr:nvSpPr>
      <xdr:spPr>
        <a:xfrm>
          <a:off x="16370300" y="1656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50915</xdr:rowOff>
    </xdr:from>
    <xdr:to>
      <xdr:col>22</xdr:col>
      <xdr:colOff>415925</xdr:colOff>
      <xdr:row>96</xdr:row>
      <xdr:rowOff>152515</xdr:rowOff>
    </xdr:to>
    <xdr:sp macro="" textlink="">
      <xdr:nvSpPr>
        <xdr:cNvPr id="659" name="円/楕円 658"/>
        <xdr:cNvSpPr/>
      </xdr:nvSpPr>
      <xdr:spPr>
        <a:xfrm>
          <a:off x="15430500" y="165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169042</xdr:rowOff>
    </xdr:from>
    <xdr:ext cx="534377" cy="259045"/>
    <xdr:sp macro="" textlink="">
      <xdr:nvSpPr>
        <xdr:cNvPr id="660" name="テキスト ボックス 659"/>
        <xdr:cNvSpPr txBox="1"/>
      </xdr:nvSpPr>
      <xdr:spPr>
        <a:xfrm>
          <a:off x="15201411" y="162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167309</xdr:rowOff>
    </xdr:from>
    <xdr:to>
      <xdr:col>21</xdr:col>
      <xdr:colOff>212725</xdr:colOff>
      <xdr:row>93</xdr:row>
      <xdr:rowOff>97459</xdr:rowOff>
    </xdr:to>
    <xdr:sp macro="" textlink="">
      <xdr:nvSpPr>
        <xdr:cNvPr id="661" name="円/楕円 660"/>
        <xdr:cNvSpPr/>
      </xdr:nvSpPr>
      <xdr:spPr>
        <a:xfrm>
          <a:off x="14541500" y="159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113986</xdr:rowOff>
    </xdr:from>
    <xdr:ext cx="534377" cy="259045"/>
    <xdr:sp macro="" textlink="">
      <xdr:nvSpPr>
        <xdr:cNvPr id="662" name="テキスト ボックス 661"/>
        <xdr:cNvSpPr txBox="1"/>
      </xdr:nvSpPr>
      <xdr:spPr>
        <a:xfrm>
          <a:off x="14325111" y="15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83223</xdr:rowOff>
    </xdr:from>
    <xdr:to>
      <xdr:col>20</xdr:col>
      <xdr:colOff>9525</xdr:colOff>
      <xdr:row>97</xdr:row>
      <xdr:rowOff>13373</xdr:rowOff>
    </xdr:to>
    <xdr:sp macro="" textlink="">
      <xdr:nvSpPr>
        <xdr:cNvPr id="663" name="円/楕円 662"/>
        <xdr:cNvSpPr/>
      </xdr:nvSpPr>
      <xdr:spPr>
        <a:xfrm>
          <a:off x="13652500" y="165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29900</xdr:rowOff>
    </xdr:from>
    <xdr:ext cx="534377" cy="259045"/>
    <xdr:sp macro="" textlink="">
      <xdr:nvSpPr>
        <xdr:cNvPr id="664" name="テキスト ボックス 663"/>
        <xdr:cNvSpPr txBox="1"/>
      </xdr:nvSpPr>
      <xdr:spPr>
        <a:xfrm>
          <a:off x="13436111" y="163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45428</xdr:rowOff>
    </xdr:from>
    <xdr:to>
      <xdr:col>18</xdr:col>
      <xdr:colOff>492125</xdr:colOff>
      <xdr:row>95</xdr:row>
      <xdr:rowOff>147028</xdr:rowOff>
    </xdr:to>
    <xdr:sp macro="" textlink="">
      <xdr:nvSpPr>
        <xdr:cNvPr id="665" name="円/楕円 664"/>
        <xdr:cNvSpPr/>
      </xdr:nvSpPr>
      <xdr:spPr>
        <a:xfrm>
          <a:off x="12763500" y="1633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138155</xdr:rowOff>
    </xdr:from>
    <xdr:ext cx="534377" cy="259045"/>
    <xdr:sp macro="" textlink="">
      <xdr:nvSpPr>
        <xdr:cNvPr id="666" name="テキスト ボックス 665"/>
        <xdr:cNvSpPr txBox="1"/>
      </xdr:nvSpPr>
      <xdr:spPr>
        <a:xfrm>
          <a:off x="12547111" y="164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7" name="正方形/長方形 66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8" name="正方形/長方形 66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9" name="正方形/長方形 66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0" name="正方形/長方形 66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1" name="正方形/長方形 67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78" name="テキスト ボックス 67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0" name="テキスト ボックス 67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2" name="テキスト ボックス 68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4" name="テキスト ボックス 68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6" name="直線コネクタ 685"/>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89"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0" name="直線コネクタ 689"/>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75692</xdr:rowOff>
    </xdr:from>
    <xdr:to>
      <xdr:col>32</xdr:col>
      <xdr:colOff>187325</xdr:colOff>
      <xdr:row>38</xdr:row>
      <xdr:rowOff>136499</xdr:rowOff>
    </xdr:to>
    <xdr:cxnSp macro="">
      <xdr:nvCxnSpPr>
        <xdr:cNvPr id="691" name="直線コネクタ 690"/>
        <xdr:cNvCxnSpPr/>
      </xdr:nvCxnSpPr>
      <xdr:spPr>
        <a:xfrm>
          <a:off x="21323300" y="6590792"/>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2"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3" name="フローチャート : 判断 692"/>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75692</xdr:rowOff>
    </xdr:from>
    <xdr:to>
      <xdr:col>31</xdr:col>
      <xdr:colOff>34925</xdr:colOff>
      <xdr:row>38</xdr:row>
      <xdr:rowOff>93980</xdr:rowOff>
    </xdr:to>
    <xdr:cxnSp macro="">
      <xdr:nvCxnSpPr>
        <xdr:cNvPr id="694" name="直線コネクタ 693"/>
        <xdr:cNvCxnSpPr/>
      </xdr:nvCxnSpPr>
      <xdr:spPr>
        <a:xfrm flipV="1">
          <a:off x="20434300" y="6590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5" name="フローチャート : 判断 694"/>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119702</xdr:rowOff>
    </xdr:from>
    <xdr:ext cx="378565" cy="259045"/>
    <xdr:sp macro="" textlink="">
      <xdr:nvSpPr>
        <xdr:cNvPr id="696" name="テキスト ボックス 695"/>
        <xdr:cNvSpPr txBox="1"/>
      </xdr:nvSpPr>
      <xdr:spPr>
        <a:xfrm>
          <a:off x="211213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93980</xdr:rowOff>
    </xdr:from>
    <xdr:to>
      <xdr:col>29</xdr:col>
      <xdr:colOff>517525</xdr:colOff>
      <xdr:row>38</xdr:row>
      <xdr:rowOff>134214</xdr:rowOff>
    </xdr:to>
    <xdr:cxnSp macro="">
      <xdr:nvCxnSpPr>
        <xdr:cNvPr id="697" name="直線コネクタ 696"/>
        <xdr:cNvCxnSpPr/>
      </xdr:nvCxnSpPr>
      <xdr:spPr>
        <a:xfrm flipV="1">
          <a:off x="19545300" y="6609080"/>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698" name="フローチャート : 判断 697"/>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1287</xdr:rowOff>
    </xdr:from>
    <xdr:ext cx="378565" cy="259045"/>
    <xdr:sp macro="" textlink="">
      <xdr:nvSpPr>
        <xdr:cNvPr id="699" name="テキスト ボックス 698"/>
        <xdr:cNvSpPr txBox="1"/>
      </xdr:nvSpPr>
      <xdr:spPr>
        <a:xfrm>
          <a:off x="20245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84379</xdr:rowOff>
    </xdr:from>
    <xdr:to>
      <xdr:col>28</xdr:col>
      <xdr:colOff>314325</xdr:colOff>
      <xdr:row>38</xdr:row>
      <xdr:rowOff>134214</xdr:rowOff>
    </xdr:to>
    <xdr:cxnSp macro="">
      <xdr:nvCxnSpPr>
        <xdr:cNvPr id="700" name="直線コネクタ 699"/>
        <xdr:cNvCxnSpPr/>
      </xdr:nvCxnSpPr>
      <xdr:spPr>
        <a:xfrm>
          <a:off x="18656300" y="6256579"/>
          <a:ext cx="889000" cy="3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87528</xdr:rowOff>
    </xdr:from>
    <xdr:to>
      <xdr:col>28</xdr:col>
      <xdr:colOff>365125</xdr:colOff>
      <xdr:row>34</xdr:row>
      <xdr:rowOff>17678</xdr:rowOff>
    </xdr:to>
    <xdr:sp macro="" textlink="">
      <xdr:nvSpPr>
        <xdr:cNvPr id="701" name="フローチャート : 判断 700"/>
        <xdr:cNvSpPr/>
      </xdr:nvSpPr>
      <xdr:spPr>
        <a:xfrm>
          <a:off x="19494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34205</xdr:rowOff>
    </xdr:from>
    <xdr:ext cx="469744" cy="259045"/>
    <xdr:sp macro="" textlink="">
      <xdr:nvSpPr>
        <xdr:cNvPr id="702" name="テキスト ボックス 701"/>
        <xdr:cNvSpPr txBox="1"/>
      </xdr:nvSpPr>
      <xdr:spPr>
        <a:xfrm>
          <a:off x="19310427"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43180</xdr:rowOff>
    </xdr:from>
    <xdr:to>
      <xdr:col>27</xdr:col>
      <xdr:colOff>161925</xdr:colOff>
      <xdr:row>33</xdr:row>
      <xdr:rowOff>144780</xdr:rowOff>
    </xdr:to>
    <xdr:sp macro="" textlink="">
      <xdr:nvSpPr>
        <xdr:cNvPr id="703" name="フローチャート : 判断 702"/>
        <xdr:cNvSpPr/>
      </xdr:nvSpPr>
      <xdr:spPr>
        <a:xfrm>
          <a:off x="18605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161307</xdr:rowOff>
    </xdr:from>
    <xdr:ext cx="469744" cy="259045"/>
    <xdr:sp macro="" textlink="">
      <xdr:nvSpPr>
        <xdr:cNvPr id="704" name="テキスト ボックス 703"/>
        <xdr:cNvSpPr txBox="1"/>
      </xdr:nvSpPr>
      <xdr:spPr>
        <a:xfrm>
          <a:off x="18421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85699</xdr:rowOff>
    </xdr:from>
    <xdr:to>
      <xdr:col>32</xdr:col>
      <xdr:colOff>238125</xdr:colOff>
      <xdr:row>39</xdr:row>
      <xdr:rowOff>15849</xdr:rowOff>
    </xdr:to>
    <xdr:sp macro="" textlink="">
      <xdr:nvSpPr>
        <xdr:cNvPr id="710" name="円/楕円 709"/>
        <xdr:cNvSpPr/>
      </xdr:nvSpPr>
      <xdr:spPr>
        <a:xfrm>
          <a:off x="22110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626</xdr:rowOff>
    </xdr:from>
    <xdr:ext cx="249299" cy="259045"/>
    <xdr:sp macro="" textlink="">
      <xdr:nvSpPr>
        <xdr:cNvPr id="711" name="投資及び出資金該当値テキスト"/>
        <xdr:cNvSpPr txBox="1"/>
      </xdr:nvSpPr>
      <xdr:spPr>
        <a:xfrm>
          <a:off x="22212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24892</xdr:rowOff>
    </xdr:from>
    <xdr:to>
      <xdr:col>31</xdr:col>
      <xdr:colOff>85725</xdr:colOff>
      <xdr:row>38</xdr:row>
      <xdr:rowOff>126492</xdr:rowOff>
    </xdr:to>
    <xdr:sp macro="" textlink="">
      <xdr:nvSpPr>
        <xdr:cNvPr id="712" name="円/楕円 711"/>
        <xdr:cNvSpPr/>
      </xdr:nvSpPr>
      <xdr:spPr>
        <a:xfrm>
          <a:off x="21272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117619</xdr:rowOff>
    </xdr:from>
    <xdr:ext cx="378565" cy="259045"/>
    <xdr:sp macro="" textlink="">
      <xdr:nvSpPr>
        <xdr:cNvPr id="713" name="テキスト ボックス 712"/>
        <xdr:cNvSpPr txBox="1"/>
      </xdr:nvSpPr>
      <xdr:spPr>
        <a:xfrm>
          <a:off x="211213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43180</xdr:rowOff>
    </xdr:from>
    <xdr:to>
      <xdr:col>29</xdr:col>
      <xdr:colOff>568325</xdr:colOff>
      <xdr:row>38</xdr:row>
      <xdr:rowOff>144780</xdr:rowOff>
    </xdr:to>
    <xdr:sp macro="" textlink="">
      <xdr:nvSpPr>
        <xdr:cNvPr id="714" name="円/楕円 713"/>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135907</xdr:rowOff>
    </xdr:from>
    <xdr:ext cx="378565" cy="259045"/>
    <xdr:sp macro="" textlink="">
      <xdr:nvSpPr>
        <xdr:cNvPr id="715" name="テキスト ボックス 714"/>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83414</xdr:rowOff>
    </xdr:from>
    <xdr:to>
      <xdr:col>28</xdr:col>
      <xdr:colOff>365125</xdr:colOff>
      <xdr:row>39</xdr:row>
      <xdr:rowOff>13564</xdr:rowOff>
    </xdr:to>
    <xdr:sp macro="" textlink="">
      <xdr:nvSpPr>
        <xdr:cNvPr id="716" name="円/楕円 715"/>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4691</xdr:rowOff>
    </xdr:from>
    <xdr:ext cx="313932" cy="259045"/>
    <xdr:sp macro="" textlink="">
      <xdr:nvSpPr>
        <xdr:cNvPr id="717" name="テキスト ボックス 716"/>
        <xdr:cNvSpPr txBox="1"/>
      </xdr:nvSpPr>
      <xdr:spPr>
        <a:xfrm>
          <a:off x="19388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33579</xdr:rowOff>
    </xdr:from>
    <xdr:to>
      <xdr:col>27</xdr:col>
      <xdr:colOff>161925</xdr:colOff>
      <xdr:row>36</xdr:row>
      <xdr:rowOff>135179</xdr:rowOff>
    </xdr:to>
    <xdr:sp macro="" textlink="">
      <xdr:nvSpPr>
        <xdr:cNvPr id="718" name="円/楕円 717"/>
        <xdr:cNvSpPr/>
      </xdr:nvSpPr>
      <xdr:spPr>
        <a:xfrm>
          <a:off x="18605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126306</xdr:rowOff>
    </xdr:from>
    <xdr:ext cx="378565" cy="259045"/>
    <xdr:sp macro="" textlink="">
      <xdr:nvSpPr>
        <xdr:cNvPr id="719" name="テキスト ボックス 718"/>
        <xdr:cNvSpPr txBox="1"/>
      </xdr:nvSpPr>
      <xdr:spPr>
        <a:xfrm>
          <a:off x="18467017" y="629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1" name="正方形/長方形 72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2" name="正方形/長方形 72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3" name="正方形/長方形 72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4" name="正方形/長方形 72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5" name="正方形/長方形 72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6" name="テキスト ボックス 72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7" name="直線コネクタ 72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8" name="直線コネクタ 72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9" name="テキスト ボックス 72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0" name="直線コネクタ 72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1" name="テキスト ボックス 73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2" name="直線コネクタ 73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3" name="テキスト ボックス 73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4" name="直線コネクタ 73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5" name="テキスト ボックス 73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6" name="直線コネクタ 73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7" name="テキスト ボックス 73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8" name="直線コネクタ 73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9" name="テキスト ボックス 73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1" name="直線コネクタ 740"/>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2"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3" name="直線コネクタ 742"/>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4"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5" name="直線コネクタ 744"/>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16739</xdr:rowOff>
    </xdr:from>
    <xdr:to>
      <xdr:col>32</xdr:col>
      <xdr:colOff>187325</xdr:colOff>
      <xdr:row>57</xdr:row>
      <xdr:rowOff>52146</xdr:rowOff>
    </xdr:to>
    <xdr:cxnSp macro="">
      <xdr:nvCxnSpPr>
        <xdr:cNvPr id="746" name="直線コネクタ 745"/>
        <xdr:cNvCxnSpPr/>
      </xdr:nvCxnSpPr>
      <xdr:spPr>
        <a:xfrm>
          <a:off x="21323300" y="9789389"/>
          <a:ext cx="838200" cy="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7"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48" name="フローチャート : 判断 747"/>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168859</xdr:rowOff>
    </xdr:from>
    <xdr:to>
      <xdr:col>31</xdr:col>
      <xdr:colOff>34925</xdr:colOff>
      <xdr:row>57</xdr:row>
      <xdr:rowOff>16739</xdr:rowOff>
    </xdr:to>
    <xdr:cxnSp macro="">
      <xdr:nvCxnSpPr>
        <xdr:cNvPr id="749" name="直線コネクタ 748"/>
        <xdr:cNvCxnSpPr/>
      </xdr:nvCxnSpPr>
      <xdr:spPr>
        <a:xfrm>
          <a:off x="20434300" y="9770059"/>
          <a:ext cx="889000" cy="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0" name="フローチャート : 判断 749"/>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1" name="テキスト ボックス 750"/>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140678</xdr:rowOff>
    </xdr:from>
    <xdr:to>
      <xdr:col>29</xdr:col>
      <xdr:colOff>517525</xdr:colOff>
      <xdr:row>56</xdr:row>
      <xdr:rowOff>168859</xdr:rowOff>
    </xdr:to>
    <xdr:cxnSp macro="">
      <xdr:nvCxnSpPr>
        <xdr:cNvPr id="752" name="直線コネクタ 751"/>
        <xdr:cNvCxnSpPr/>
      </xdr:nvCxnSpPr>
      <xdr:spPr>
        <a:xfrm>
          <a:off x="19545300" y="9741878"/>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161468</xdr:rowOff>
    </xdr:from>
    <xdr:to>
      <xdr:col>29</xdr:col>
      <xdr:colOff>568325</xdr:colOff>
      <xdr:row>56</xdr:row>
      <xdr:rowOff>91618</xdr:rowOff>
    </xdr:to>
    <xdr:sp macro="" textlink="">
      <xdr:nvSpPr>
        <xdr:cNvPr id="753" name="フローチャート : 判断 752"/>
        <xdr:cNvSpPr/>
      </xdr:nvSpPr>
      <xdr:spPr>
        <a:xfrm>
          <a:off x="20383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108145</xdr:rowOff>
    </xdr:from>
    <xdr:ext cx="534377" cy="259045"/>
    <xdr:sp macro="" textlink="">
      <xdr:nvSpPr>
        <xdr:cNvPr id="754" name="テキスト ボックス 753"/>
        <xdr:cNvSpPr txBox="1"/>
      </xdr:nvSpPr>
      <xdr:spPr>
        <a:xfrm>
          <a:off x="20167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104077</xdr:rowOff>
    </xdr:from>
    <xdr:to>
      <xdr:col>28</xdr:col>
      <xdr:colOff>314325</xdr:colOff>
      <xdr:row>56</xdr:row>
      <xdr:rowOff>140678</xdr:rowOff>
    </xdr:to>
    <xdr:cxnSp macro="">
      <xdr:nvCxnSpPr>
        <xdr:cNvPr id="755" name="直線コネクタ 754"/>
        <xdr:cNvCxnSpPr/>
      </xdr:nvCxnSpPr>
      <xdr:spPr>
        <a:xfrm>
          <a:off x="18656300" y="9705277"/>
          <a:ext cx="889000" cy="3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170688</xdr:rowOff>
    </xdr:from>
    <xdr:to>
      <xdr:col>28</xdr:col>
      <xdr:colOff>365125</xdr:colOff>
      <xdr:row>56</xdr:row>
      <xdr:rowOff>100838</xdr:rowOff>
    </xdr:to>
    <xdr:sp macro="" textlink="">
      <xdr:nvSpPr>
        <xdr:cNvPr id="756" name="フローチャート : 判断 755"/>
        <xdr:cNvSpPr/>
      </xdr:nvSpPr>
      <xdr:spPr>
        <a:xfrm>
          <a:off x="19494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117365</xdr:rowOff>
    </xdr:from>
    <xdr:ext cx="534377" cy="259045"/>
    <xdr:sp macro="" textlink="">
      <xdr:nvSpPr>
        <xdr:cNvPr id="757" name="テキスト ボックス 756"/>
        <xdr:cNvSpPr txBox="1"/>
      </xdr:nvSpPr>
      <xdr:spPr>
        <a:xfrm>
          <a:off x="19278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58" name="フローチャート : 判断 757"/>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16463</xdr:rowOff>
    </xdr:from>
    <xdr:ext cx="534377" cy="259045"/>
    <xdr:sp macro="" textlink="">
      <xdr:nvSpPr>
        <xdr:cNvPr id="759" name="テキスト ボックス 758"/>
        <xdr:cNvSpPr txBox="1"/>
      </xdr:nvSpPr>
      <xdr:spPr>
        <a:xfrm>
          <a:off x="18389111" y="92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0" name="テキスト ボックス 75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1" name="テキスト ボックス 76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2" name="テキスト ボックス 76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3" name="テキスト ボックス 76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4" name="テキスト ボックス 76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1346</xdr:rowOff>
    </xdr:from>
    <xdr:to>
      <xdr:col>32</xdr:col>
      <xdr:colOff>238125</xdr:colOff>
      <xdr:row>57</xdr:row>
      <xdr:rowOff>102946</xdr:rowOff>
    </xdr:to>
    <xdr:sp macro="" textlink="">
      <xdr:nvSpPr>
        <xdr:cNvPr id="765" name="円/楕円 764"/>
        <xdr:cNvSpPr/>
      </xdr:nvSpPr>
      <xdr:spPr>
        <a:xfrm>
          <a:off x="22110700" y="9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151223</xdr:rowOff>
    </xdr:from>
    <xdr:ext cx="534377" cy="259045"/>
    <xdr:sp macro="" textlink="">
      <xdr:nvSpPr>
        <xdr:cNvPr id="766" name="貸付金該当値テキスト"/>
        <xdr:cNvSpPr txBox="1"/>
      </xdr:nvSpPr>
      <xdr:spPr>
        <a:xfrm>
          <a:off x="22212300" y="97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26,394</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137389</xdr:rowOff>
    </xdr:from>
    <xdr:to>
      <xdr:col>31</xdr:col>
      <xdr:colOff>85725</xdr:colOff>
      <xdr:row>57</xdr:row>
      <xdr:rowOff>67539</xdr:rowOff>
    </xdr:to>
    <xdr:sp macro="" textlink="">
      <xdr:nvSpPr>
        <xdr:cNvPr id="767" name="円/楕円 766"/>
        <xdr:cNvSpPr/>
      </xdr:nvSpPr>
      <xdr:spPr>
        <a:xfrm>
          <a:off x="21272500" y="97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58666</xdr:rowOff>
    </xdr:from>
    <xdr:ext cx="534377" cy="259045"/>
    <xdr:sp macro="" textlink="">
      <xdr:nvSpPr>
        <xdr:cNvPr id="768" name="テキスト ボックス 767"/>
        <xdr:cNvSpPr txBox="1"/>
      </xdr:nvSpPr>
      <xdr:spPr>
        <a:xfrm>
          <a:off x="21043411" y="983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118059</xdr:rowOff>
    </xdr:from>
    <xdr:to>
      <xdr:col>29</xdr:col>
      <xdr:colOff>568325</xdr:colOff>
      <xdr:row>57</xdr:row>
      <xdr:rowOff>48209</xdr:rowOff>
    </xdr:to>
    <xdr:sp macro="" textlink="">
      <xdr:nvSpPr>
        <xdr:cNvPr id="769" name="円/楕円 768"/>
        <xdr:cNvSpPr/>
      </xdr:nvSpPr>
      <xdr:spPr>
        <a:xfrm>
          <a:off x="20383500" y="97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39336</xdr:rowOff>
    </xdr:from>
    <xdr:ext cx="534377" cy="259045"/>
    <xdr:sp macro="" textlink="">
      <xdr:nvSpPr>
        <xdr:cNvPr id="770" name="テキスト ボックス 769"/>
        <xdr:cNvSpPr txBox="1"/>
      </xdr:nvSpPr>
      <xdr:spPr>
        <a:xfrm>
          <a:off x="20167111" y="98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89878</xdr:rowOff>
    </xdr:from>
    <xdr:to>
      <xdr:col>28</xdr:col>
      <xdr:colOff>365125</xdr:colOff>
      <xdr:row>57</xdr:row>
      <xdr:rowOff>20028</xdr:rowOff>
    </xdr:to>
    <xdr:sp macro="" textlink="">
      <xdr:nvSpPr>
        <xdr:cNvPr id="771" name="円/楕円 770"/>
        <xdr:cNvSpPr/>
      </xdr:nvSpPr>
      <xdr:spPr>
        <a:xfrm>
          <a:off x="19494500" y="96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11155</xdr:rowOff>
    </xdr:from>
    <xdr:ext cx="534377" cy="259045"/>
    <xdr:sp macro="" textlink="">
      <xdr:nvSpPr>
        <xdr:cNvPr id="772" name="テキスト ボックス 771"/>
        <xdr:cNvSpPr txBox="1"/>
      </xdr:nvSpPr>
      <xdr:spPr>
        <a:xfrm>
          <a:off x="19278111" y="97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53277</xdr:rowOff>
    </xdr:from>
    <xdr:to>
      <xdr:col>27</xdr:col>
      <xdr:colOff>161925</xdr:colOff>
      <xdr:row>56</xdr:row>
      <xdr:rowOff>154877</xdr:rowOff>
    </xdr:to>
    <xdr:sp macro="" textlink="">
      <xdr:nvSpPr>
        <xdr:cNvPr id="773" name="円/楕円 772"/>
        <xdr:cNvSpPr/>
      </xdr:nvSpPr>
      <xdr:spPr>
        <a:xfrm>
          <a:off x="18605500" y="96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146004</xdr:rowOff>
    </xdr:from>
    <xdr:ext cx="534377" cy="259045"/>
    <xdr:sp macro="" textlink="">
      <xdr:nvSpPr>
        <xdr:cNvPr id="774" name="テキスト ボックス 773"/>
        <xdr:cNvSpPr txBox="1"/>
      </xdr:nvSpPr>
      <xdr:spPr>
        <a:xfrm>
          <a:off x="18389111" y="974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5" name="正方形/長方形 77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6" name="正方形/長方形 77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7" name="正方形/長方形 77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8" name="正方形/長方形 77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9" name="正方形/長方形 77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0" name="正方形/長方形 77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1" name="テキスト ボックス 78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2" name="直線コネクタ 78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3" name="直線コネクタ 78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4" name="テキスト ボックス 78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5" name="直線コネクタ 78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6" name="テキスト ボックス 78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7" name="直線コネクタ 78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8" name="テキスト ボックス 78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9" name="直線コネクタ 78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0" name="テキスト ボックス 78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2" name="テキスト ボックス 79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4" name="直線コネクタ 793"/>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5"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6" name="直線コネクタ 795"/>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7"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798" name="直線コネクタ 797"/>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13970</xdr:rowOff>
    </xdr:from>
    <xdr:to>
      <xdr:col>32</xdr:col>
      <xdr:colOff>187325</xdr:colOff>
      <xdr:row>78</xdr:row>
      <xdr:rowOff>39573</xdr:rowOff>
    </xdr:to>
    <xdr:cxnSp macro="">
      <xdr:nvCxnSpPr>
        <xdr:cNvPr id="799" name="直線コネクタ 798"/>
        <xdr:cNvCxnSpPr/>
      </xdr:nvCxnSpPr>
      <xdr:spPr>
        <a:xfrm flipV="1">
          <a:off x="21323300" y="1338707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0"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1" name="フローチャート : 判断 800"/>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89866</xdr:rowOff>
    </xdr:from>
    <xdr:to>
      <xdr:col>31</xdr:col>
      <xdr:colOff>34925</xdr:colOff>
      <xdr:row>78</xdr:row>
      <xdr:rowOff>39573</xdr:rowOff>
    </xdr:to>
    <xdr:cxnSp macro="">
      <xdr:nvCxnSpPr>
        <xdr:cNvPr id="802" name="直線コネクタ 801"/>
        <xdr:cNvCxnSpPr/>
      </xdr:nvCxnSpPr>
      <xdr:spPr>
        <a:xfrm>
          <a:off x="20434300" y="13291516"/>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3" name="フローチャート : 判断 802"/>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164051</xdr:rowOff>
    </xdr:from>
    <xdr:ext cx="378565" cy="259045"/>
    <xdr:sp macro="" textlink="">
      <xdr:nvSpPr>
        <xdr:cNvPr id="804" name="テキスト ボックス 803"/>
        <xdr:cNvSpPr txBox="1"/>
      </xdr:nvSpPr>
      <xdr:spPr>
        <a:xfrm>
          <a:off x="211213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89866</xdr:rowOff>
    </xdr:from>
    <xdr:to>
      <xdr:col>29</xdr:col>
      <xdr:colOff>517525</xdr:colOff>
      <xdr:row>77</xdr:row>
      <xdr:rowOff>161189</xdr:rowOff>
    </xdr:to>
    <xdr:cxnSp macro="">
      <xdr:nvCxnSpPr>
        <xdr:cNvPr id="805" name="直線コネクタ 804"/>
        <xdr:cNvCxnSpPr/>
      </xdr:nvCxnSpPr>
      <xdr:spPr>
        <a:xfrm flipV="1">
          <a:off x="19545300" y="13291516"/>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116332</xdr:rowOff>
    </xdr:from>
    <xdr:to>
      <xdr:col>29</xdr:col>
      <xdr:colOff>568325</xdr:colOff>
      <xdr:row>76</xdr:row>
      <xdr:rowOff>46481</xdr:rowOff>
    </xdr:to>
    <xdr:sp macro="" textlink="">
      <xdr:nvSpPr>
        <xdr:cNvPr id="806" name="フローチャート : 判断 805"/>
        <xdr:cNvSpPr/>
      </xdr:nvSpPr>
      <xdr:spPr>
        <a:xfrm>
          <a:off x="20383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74</xdr:row>
      <xdr:rowOff>63009</xdr:rowOff>
    </xdr:from>
    <xdr:ext cx="469744" cy="259045"/>
    <xdr:sp macro="" textlink="">
      <xdr:nvSpPr>
        <xdr:cNvPr id="807" name="テキスト ボックス 806"/>
        <xdr:cNvSpPr txBox="1"/>
      </xdr:nvSpPr>
      <xdr:spPr>
        <a:xfrm>
          <a:off x="20199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116382</xdr:rowOff>
    </xdr:from>
    <xdr:to>
      <xdr:col>28</xdr:col>
      <xdr:colOff>314325</xdr:colOff>
      <xdr:row>77</xdr:row>
      <xdr:rowOff>161189</xdr:rowOff>
    </xdr:to>
    <xdr:cxnSp macro="">
      <xdr:nvCxnSpPr>
        <xdr:cNvPr id="808" name="直線コネクタ 807"/>
        <xdr:cNvCxnSpPr/>
      </xdr:nvCxnSpPr>
      <xdr:spPr>
        <a:xfrm>
          <a:off x="18656300" y="13318032"/>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75642</xdr:rowOff>
    </xdr:from>
    <xdr:to>
      <xdr:col>28</xdr:col>
      <xdr:colOff>365125</xdr:colOff>
      <xdr:row>77</xdr:row>
      <xdr:rowOff>5792</xdr:rowOff>
    </xdr:to>
    <xdr:sp macro="" textlink="">
      <xdr:nvSpPr>
        <xdr:cNvPr id="809" name="フローチャート : 判断 808"/>
        <xdr:cNvSpPr/>
      </xdr:nvSpPr>
      <xdr:spPr>
        <a:xfrm>
          <a:off x="19494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75</xdr:row>
      <xdr:rowOff>22318</xdr:rowOff>
    </xdr:from>
    <xdr:ext cx="378565" cy="259045"/>
    <xdr:sp macro="" textlink="">
      <xdr:nvSpPr>
        <xdr:cNvPr id="810" name="テキスト ボックス 809"/>
        <xdr:cNvSpPr txBox="1"/>
      </xdr:nvSpPr>
      <xdr:spPr>
        <a:xfrm>
          <a:off x="19356017" y="12881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11" name="フローチャート : 判断 810"/>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74</xdr:row>
      <xdr:rowOff>121531</xdr:rowOff>
    </xdr:from>
    <xdr:ext cx="378565" cy="259045"/>
    <xdr:sp macro="" textlink="">
      <xdr:nvSpPr>
        <xdr:cNvPr id="812" name="テキスト ボックス 811"/>
        <xdr:cNvSpPr txBox="1"/>
      </xdr:nvSpPr>
      <xdr:spPr>
        <a:xfrm>
          <a:off x="18467017" y="1280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134620</xdr:rowOff>
    </xdr:from>
    <xdr:to>
      <xdr:col>32</xdr:col>
      <xdr:colOff>238125</xdr:colOff>
      <xdr:row>78</xdr:row>
      <xdr:rowOff>64770</xdr:rowOff>
    </xdr:to>
    <xdr:sp macro="" textlink="">
      <xdr:nvSpPr>
        <xdr:cNvPr id="818" name="円/楕円 817"/>
        <xdr:cNvSpPr/>
      </xdr:nvSpPr>
      <xdr:spPr>
        <a:xfrm>
          <a:off x="221107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49547</xdr:rowOff>
    </xdr:from>
    <xdr:ext cx="378565" cy="259045"/>
    <xdr:sp macro="" textlink="">
      <xdr:nvSpPr>
        <xdr:cNvPr id="819" name="繰出金該当値テキスト"/>
        <xdr:cNvSpPr txBox="1"/>
      </xdr:nvSpPr>
      <xdr:spPr>
        <a:xfrm>
          <a:off x="22212300" y="1325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160223</xdr:rowOff>
    </xdr:from>
    <xdr:to>
      <xdr:col>31</xdr:col>
      <xdr:colOff>85725</xdr:colOff>
      <xdr:row>78</xdr:row>
      <xdr:rowOff>90373</xdr:rowOff>
    </xdr:to>
    <xdr:sp macro="" textlink="">
      <xdr:nvSpPr>
        <xdr:cNvPr id="820" name="円/楕円 819"/>
        <xdr:cNvSpPr/>
      </xdr:nvSpPr>
      <xdr:spPr>
        <a:xfrm>
          <a:off x="21272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78</xdr:row>
      <xdr:rowOff>81500</xdr:rowOff>
    </xdr:from>
    <xdr:ext cx="378565" cy="259045"/>
    <xdr:sp macro="" textlink="">
      <xdr:nvSpPr>
        <xdr:cNvPr id="821" name="テキスト ボックス 820"/>
        <xdr:cNvSpPr txBox="1"/>
      </xdr:nvSpPr>
      <xdr:spPr>
        <a:xfrm>
          <a:off x="21121317" y="1345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39066</xdr:rowOff>
    </xdr:from>
    <xdr:to>
      <xdr:col>29</xdr:col>
      <xdr:colOff>568325</xdr:colOff>
      <xdr:row>77</xdr:row>
      <xdr:rowOff>140666</xdr:rowOff>
    </xdr:to>
    <xdr:sp macro="" textlink="">
      <xdr:nvSpPr>
        <xdr:cNvPr id="822" name="円/楕円 821"/>
        <xdr:cNvSpPr/>
      </xdr:nvSpPr>
      <xdr:spPr>
        <a:xfrm>
          <a:off x="20383500" y="132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77</xdr:row>
      <xdr:rowOff>131793</xdr:rowOff>
    </xdr:from>
    <xdr:ext cx="378565" cy="259045"/>
    <xdr:sp macro="" textlink="">
      <xdr:nvSpPr>
        <xdr:cNvPr id="823" name="テキスト ボックス 822"/>
        <xdr:cNvSpPr txBox="1"/>
      </xdr:nvSpPr>
      <xdr:spPr>
        <a:xfrm>
          <a:off x="20245017" y="13333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110389</xdr:rowOff>
    </xdr:from>
    <xdr:to>
      <xdr:col>28</xdr:col>
      <xdr:colOff>365125</xdr:colOff>
      <xdr:row>78</xdr:row>
      <xdr:rowOff>40539</xdr:rowOff>
    </xdr:to>
    <xdr:sp macro="" textlink="">
      <xdr:nvSpPr>
        <xdr:cNvPr id="824" name="円/楕円 823"/>
        <xdr:cNvSpPr/>
      </xdr:nvSpPr>
      <xdr:spPr>
        <a:xfrm>
          <a:off x="19494500" y="133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78</xdr:row>
      <xdr:rowOff>31666</xdr:rowOff>
    </xdr:from>
    <xdr:ext cx="378565" cy="259045"/>
    <xdr:sp macro="" textlink="">
      <xdr:nvSpPr>
        <xdr:cNvPr id="825" name="テキスト ボックス 824"/>
        <xdr:cNvSpPr txBox="1"/>
      </xdr:nvSpPr>
      <xdr:spPr>
        <a:xfrm>
          <a:off x="19356017" y="1340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65582</xdr:rowOff>
    </xdr:from>
    <xdr:to>
      <xdr:col>27</xdr:col>
      <xdr:colOff>161925</xdr:colOff>
      <xdr:row>77</xdr:row>
      <xdr:rowOff>167182</xdr:rowOff>
    </xdr:to>
    <xdr:sp macro="" textlink="">
      <xdr:nvSpPr>
        <xdr:cNvPr id="826" name="円/楕円 825"/>
        <xdr:cNvSpPr/>
      </xdr:nvSpPr>
      <xdr:spPr>
        <a:xfrm>
          <a:off x="18605500" y="132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77</xdr:row>
      <xdr:rowOff>158309</xdr:rowOff>
    </xdr:from>
    <xdr:ext cx="378565" cy="259045"/>
    <xdr:sp macro="" textlink="">
      <xdr:nvSpPr>
        <xdr:cNvPr id="827" name="テキスト ボックス 826"/>
        <xdr:cNvSpPr txBox="1"/>
      </xdr:nvSpPr>
      <xdr:spPr>
        <a:xfrm>
          <a:off x="18467017" y="1335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歳出決算総額は、住民一人当たり</a:t>
          </a:r>
          <a:r>
            <a:rPr lang="en-US" altLang="ja-JP" sz="1200">
              <a:solidFill>
                <a:schemeClr val="dk1"/>
              </a:solidFill>
              <a:effectLst/>
              <a:latin typeface="+mn-lt"/>
              <a:ea typeface="+mn-ea"/>
              <a:cs typeface="+mn-cs"/>
            </a:rPr>
            <a:t>463,370</a:t>
          </a:r>
          <a:r>
            <a:rPr lang="ja-JP" altLang="ja-JP" sz="1200">
              <a:solidFill>
                <a:schemeClr val="dk1"/>
              </a:solidFill>
              <a:effectLst/>
              <a:latin typeface="+mn-lt"/>
              <a:ea typeface="+mn-ea"/>
              <a:cs typeface="+mn-cs"/>
            </a:rPr>
            <a:t>円となっている。主な構成項目である人件費は、住民一人当たり</a:t>
          </a:r>
          <a:r>
            <a:rPr lang="en-US" altLang="ja-JP" sz="1200">
              <a:solidFill>
                <a:schemeClr val="dk1"/>
              </a:solidFill>
              <a:effectLst/>
              <a:latin typeface="+mn-lt"/>
              <a:ea typeface="+mn-ea"/>
              <a:cs typeface="+mn-cs"/>
            </a:rPr>
            <a:t>131,178</a:t>
          </a:r>
          <a:r>
            <a:rPr lang="ja-JP" altLang="ja-JP" sz="1200">
              <a:solidFill>
                <a:schemeClr val="dk1"/>
              </a:solidFill>
              <a:effectLst/>
              <a:latin typeface="+mn-lt"/>
              <a:ea typeface="+mn-ea"/>
              <a:cs typeface="+mn-cs"/>
            </a:rPr>
            <a:t>円となっており、平成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年度の特例減額等による人件費の減少があったものの、</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年度以降は特例減額の終了により増加した。平成２７年に策定した大分県行財政改革アクションプラン（</a:t>
          </a:r>
          <a:r>
            <a:rPr lang="en-US" altLang="ja-JP" sz="1200">
              <a:solidFill>
                <a:schemeClr val="dk1"/>
              </a:solidFill>
              <a:effectLst/>
              <a:latin typeface="+mn-lt"/>
              <a:ea typeface="+mn-ea"/>
              <a:cs typeface="+mn-cs"/>
            </a:rPr>
            <a:t>H27</a:t>
          </a:r>
          <a:r>
            <a:rPr lang="ja-JP" altLang="ja-JP" sz="1200">
              <a:solidFill>
                <a:schemeClr val="dk1"/>
              </a:solidFill>
              <a:effectLst/>
              <a:latin typeface="+mn-lt"/>
              <a:ea typeface="+mn-ea"/>
              <a:cs typeface="+mn-cs"/>
            </a:rPr>
            <a:t>～</a:t>
          </a:r>
          <a:r>
            <a:rPr lang="en-US" altLang="ja-JP" sz="1200">
              <a:solidFill>
                <a:schemeClr val="dk1"/>
              </a:solidFill>
              <a:effectLst/>
              <a:latin typeface="+mn-lt"/>
              <a:ea typeface="+mn-ea"/>
              <a:cs typeface="+mn-cs"/>
            </a:rPr>
            <a:t>31</a:t>
          </a:r>
          <a:r>
            <a:rPr lang="ja-JP" altLang="ja-JP" sz="1200">
              <a:solidFill>
                <a:schemeClr val="dk1"/>
              </a:solidFill>
              <a:effectLst/>
              <a:latin typeface="+mn-lt"/>
              <a:ea typeface="+mn-ea"/>
              <a:cs typeface="+mn-cs"/>
            </a:rPr>
            <a:t>）において、今後とも行財政を取り巻く環境の変化による新たな行政需要にも対応できるよう、引き続き、総人件費の抑制に努めていく。</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補助費等については</a:t>
          </a:r>
          <a:r>
            <a:rPr kumimoji="0" lang="ja-JP" altLang="ja-JP" sz="1200" b="0" i="0" u="none" strike="noStrike" kern="0" cap="none" spc="0" normalizeH="0" baseline="0" noProof="0">
              <a:ln>
                <a:noFill/>
              </a:ln>
              <a:solidFill>
                <a:prstClr val="black"/>
              </a:solidFill>
              <a:effectLst/>
              <a:uLnTx/>
              <a:uFillTx/>
              <a:latin typeface="+mn-lt"/>
              <a:ea typeface="+mn-ea"/>
              <a:cs typeface="+mn-cs"/>
            </a:rPr>
            <a:t>子ども・子育て支援新制度の開始に伴う私立保育所等に対する給付費の増加や後期高齢者医療等推進事業における被保険者の増加などにより、市町村等への社会保障関係費が増加し、</a:t>
          </a:r>
          <a:r>
            <a:rPr kumimoji="0" lang="en-US" altLang="ja-JP" sz="1200" b="0" i="0" u="none" strike="noStrike" kern="0" cap="none" spc="0" normalizeH="0" baseline="0" noProof="0">
              <a:ln>
                <a:noFill/>
              </a:ln>
              <a:solidFill>
                <a:prstClr val="black"/>
              </a:solidFill>
              <a:effectLst/>
              <a:uLnTx/>
              <a:uFillTx/>
              <a:latin typeface="+mn-lt"/>
              <a:ea typeface="+mn-ea"/>
              <a:cs typeface="+mn-cs"/>
            </a:rPr>
            <a:t>14,548</a:t>
          </a:r>
          <a:r>
            <a:rPr kumimoji="0" lang="ja-JP" altLang="ja-JP" sz="1200" b="0" i="0" u="none" strike="noStrike" kern="0" cap="none" spc="0" normalizeH="0" baseline="0" noProof="0">
              <a:ln>
                <a:noFill/>
              </a:ln>
              <a:solidFill>
                <a:prstClr val="black"/>
              </a:solidFill>
              <a:effectLst/>
              <a:uLnTx/>
              <a:uFillTx/>
              <a:latin typeface="+mn-lt"/>
              <a:ea typeface="+mn-ea"/>
              <a:cs typeface="+mn-cs"/>
            </a:rPr>
            <a:t>円の増となった</a:t>
          </a:r>
          <a:r>
            <a:rPr kumimoji="0" lang="ja-JP" altLang="en-US" sz="1200" b="0" i="0" u="none" strike="noStrike" kern="0" cap="none" spc="0" normalizeH="0" baseline="0" noProof="0">
              <a:ln>
                <a:noFill/>
              </a:ln>
              <a:solidFill>
                <a:prstClr val="black"/>
              </a:solidFill>
              <a:effectLst/>
              <a:uLnTx/>
              <a:uFillTx/>
              <a:latin typeface="+mn-lt"/>
              <a:ea typeface="+mn-ea"/>
              <a:cs typeface="+mn-cs"/>
            </a:rPr>
            <a:t>ものの、類似団体平均と比べると依然として低い状況である。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普通建設事業費は住民一人当たり</a:t>
          </a:r>
          <a:r>
            <a:rPr lang="en-US" altLang="ja-JP" sz="1200">
              <a:solidFill>
                <a:schemeClr val="dk1"/>
              </a:solidFill>
              <a:effectLst/>
              <a:latin typeface="+mn-lt"/>
              <a:ea typeface="+mn-ea"/>
              <a:cs typeface="+mn-cs"/>
            </a:rPr>
            <a:t>90,598</a:t>
          </a:r>
          <a:r>
            <a:rPr lang="ja-JP" altLang="ja-JP" sz="1200">
              <a:solidFill>
                <a:schemeClr val="dk1"/>
              </a:solidFill>
              <a:effectLst/>
              <a:latin typeface="+mn-lt"/>
              <a:ea typeface="+mn-ea"/>
              <a:cs typeface="+mn-cs"/>
            </a:rPr>
            <a:t>円となっており、</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年度と比較し減少した。これは、県立美術館の完成と九州北部豪雨災害の復旧事業の減に伴い減少したものである。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1,183,961
1,173,560
6,340.71
561,266,705
548,611,968
2,845,979
330,745,336
1,040,508,985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157.0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74930</xdr:rowOff>
    </xdr:from>
    <xdr:to>
      <xdr:col>6</xdr:col>
      <xdr:colOff>511175</xdr:colOff>
      <xdr:row>35</xdr:row>
      <xdr:rowOff>80645</xdr:rowOff>
    </xdr:to>
    <xdr:cxnSp macro="">
      <xdr:nvCxnSpPr>
        <xdr:cNvPr id="61" name="直線コネクタ 60"/>
        <xdr:cNvCxnSpPr/>
      </xdr:nvCxnSpPr>
      <xdr:spPr>
        <a:xfrm flipV="1">
          <a:off x="3797300" y="6075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5097</xdr:rowOff>
    </xdr:from>
    <xdr:ext cx="378565" cy="259045"/>
    <xdr:sp macro="" textlink="">
      <xdr:nvSpPr>
        <xdr:cNvPr id="62" name="議会費平均値テキスト"/>
        <xdr:cNvSpPr txBox="1"/>
      </xdr:nvSpPr>
      <xdr:spPr>
        <a:xfrm>
          <a:off x="4686300" y="5834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80645</xdr:rowOff>
    </xdr:from>
    <xdr:to>
      <xdr:col>5</xdr:col>
      <xdr:colOff>358775</xdr:colOff>
      <xdr:row>35</xdr:row>
      <xdr:rowOff>147320</xdr:rowOff>
    </xdr:to>
    <xdr:cxnSp macro="">
      <xdr:nvCxnSpPr>
        <xdr:cNvPr id="64" name="直線コネクタ 63"/>
        <xdr:cNvCxnSpPr/>
      </xdr:nvCxnSpPr>
      <xdr:spPr>
        <a:xfrm flipV="1">
          <a:off x="2908300" y="60813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52070</xdr:rowOff>
    </xdr:from>
    <xdr:to>
      <xdr:col>4</xdr:col>
      <xdr:colOff>155575</xdr:colOff>
      <xdr:row>35</xdr:row>
      <xdr:rowOff>147320</xdr:rowOff>
    </xdr:to>
    <xdr:cxnSp macro="">
      <xdr:nvCxnSpPr>
        <xdr:cNvPr id="67" name="直線コネクタ 66"/>
        <xdr:cNvCxnSpPr/>
      </xdr:nvCxnSpPr>
      <xdr:spPr>
        <a:xfrm>
          <a:off x="2019300" y="6052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144145</xdr:rowOff>
    </xdr:from>
    <xdr:to>
      <xdr:col>4</xdr:col>
      <xdr:colOff>206375</xdr:colOff>
      <xdr:row>37</xdr:row>
      <xdr:rowOff>74295</xdr:rowOff>
    </xdr:to>
    <xdr:sp macro="" textlink="">
      <xdr:nvSpPr>
        <xdr:cNvPr id="68" name="フローチャート : 判断 67"/>
        <xdr:cNvSpPr/>
      </xdr:nvSpPr>
      <xdr:spPr>
        <a:xfrm>
          <a:off x="2857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65422</xdr:rowOff>
    </xdr:from>
    <xdr:ext cx="378565" cy="259045"/>
    <xdr:sp macro="" textlink="">
      <xdr:nvSpPr>
        <xdr:cNvPr id="69" name="テキスト ボックス 68"/>
        <xdr:cNvSpPr txBox="1"/>
      </xdr:nvSpPr>
      <xdr:spPr>
        <a:xfrm>
          <a:off x="2719017"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164465</xdr:rowOff>
    </xdr:from>
    <xdr:to>
      <xdr:col>2</xdr:col>
      <xdr:colOff>638175</xdr:colOff>
      <xdr:row>35</xdr:row>
      <xdr:rowOff>52070</xdr:rowOff>
    </xdr:to>
    <xdr:cxnSp macro="">
      <xdr:nvCxnSpPr>
        <xdr:cNvPr id="70" name="直線コネクタ 69"/>
        <xdr:cNvCxnSpPr/>
      </xdr:nvCxnSpPr>
      <xdr:spPr>
        <a:xfrm>
          <a:off x="1130300" y="59937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127000</xdr:rowOff>
    </xdr:from>
    <xdr:to>
      <xdr:col>3</xdr:col>
      <xdr:colOff>3175</xdr:colOff>
      <xdr:row>37</xdr:row>
      <xdr:rowOff>57150</xdr:rowOff>
    </xdr:to>
    <xdr:sp macro="" textlink="">
      <xdr:nvSpPr>
        <xdr:cNvPr id="71" name="フローチャート : 判断 70"/>
        <xdr:cNvSpPr/>
      </xdr:nvSpPr>
      <xdr:spPr>
        <a:xfrm>
          <a:off x="1968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48277</xdr:rowOff>
    </xdr:from>
    <xdr:ext cx="378565" cy="259045"/>
    <xdr:sp macro="" textlink="">
      <xdr:nvSpPr>
        <xdr:cNvPr id="72" name="テキスト ボックス 71"/>
        <xdr:cNvSpPr txBox="1"/>
      </xdr:nvSpPr>
      <xdr:spPr>
        <a:xfrm>
          <a:off x="1830017"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24130</xdr:rowOff>
    </xdr:from>
    <xdr:to>
      <xdr:col>6</xdr:col>
      <xdr:colOff>561975</xdr:colOff>
      <xdr:row>35</xdr:row>
      <xdr:rowOff>125730</xdr:rowOff>
    </xdr:to>
    <xdr:sp macro="" textlink="">
      <xdr:nvSpPr>
        <xdr:cNvPr id="80" name="円/楕円 79"/>
        <xdr:cNvSpPr/>
      </xdr:nvSpPr>
      <xdr:spPr>
        <a:xfrm>
          <a:off x="4584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2557</xdr:rowOff>
    </xdr:from>
    <xdr:ext cx="378565" cy="259045"/>
    <xdr:sp macro="" textlink="">
      <xdr:nvSpPr>
        <xdr:cNvPr id="81" name="議会費該当値テキスト"/>
        <xdr:cNvSpPr txBox="1"/>
      </xdr:nvSpPr>
      <xdr:spPr>
        <a:xfrm>
          <a:off x="4686300" y="600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29845</xdr:rowOff>
    </xdr:from>
    <xdr:to>
      <xdr:col>5</xdr:col>
      <xdr:colOff>409575</xdr:colOff>
      <xdr:row>35</xdr:row>
      <xdr:rowOff>131445</xdr:rowOff>
    </xdr:to>
    <xdr:sp macro="" textlink="">
      <xdr:nvSpPr>
        <xdr:cNvPr id="82" name="円/楕円 81"/>
        <xdr:cNvSpPr/>
      </xdr:nvSpPr>
      <xdr:spPr>
        <a:xfrm>
          <a:off x="3746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147972</xdr:rowOff>
    </xdr:from>
    <xdr:ext cx="378565" cy="259045"/>
    <xdr:sp macro="" textlink="">
      <xdr:nvSpPr>
        <xdr:cNvPr id="83" name="テキスト ボックス 82"/>
        <xdr:cNvSpPr txBox="1"/>
      </xdr:nvSpPr>
      <xdr:spPr>
        <a:xfrm>
          <a:off x="3595317" y="580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96520</xdr:rowOff>
    </xdr:from>
    <xdr:to>
      <xdr:col>4</xdr:col>
      <xdr:colOff>206375</xdr:colOff>
      <xdr:row>36</xdr:row>
      <xdr:rowOff>26670</xdr:rowOff>
    </xdr:to>
    <xdr:sp macro="" textlink="">
      <xdr:nvSpPr>
        <xdr:cNvPr id="84" name="円/楕円 83"/>
        <xdr:cNvSpPr/>
      </xdr:nvSpPr>
      <xdr:spPr>
        <a:xfrm>
          <a:off x="2857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43197</xdr:rowOff>
    </xdr:from>
    <xdr:ext cx="378565" cy="259045"/>
    <xdr:sp macro="" textlink="">
      <xdr:nvSpPr>
        <xdr:cNvPr id="85" name="テキスト ボックス 84"/>
        <xdr:cNvSpPr txBox="1"/>
      </xdr:nvSpPr>
      <xdr:spPr>
        <a:xfrm>
          <a:off x="2719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1270</xdr:rowOff>
    </xdr:from>
    <xdr:to>
      <xdr:col>3</xdr:col>
      <xdr:colOff>3175</xdr:colOff>
      <xdr:row>35</xdr:row>
      <xdr:rowOff>102870</xdr:rowOff>
    </xdr:to>
    <xdr:sp macro="" textlink="">
      <xdr:nvSpPr>
        <xdr:cNvPr id="86" name="円/楕円 85"/>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119397</xdr:rowOff>
    </xdr:from>
    <xdr:ext cx="378565" cy="259045"/>
    <xdr:sp macro="" textlink="">
      <xdr:nvSpPr>
        <xdr:cNvPr id="87" name="テキスト ボックス 86"/>
        <xdr:cNvSpPr txBox="1"/>
      </xdr:nvSpPr>
      <xdr:spPr>
        <a:xfrm>
          <a:off x="1830017" y="577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113665</xdr:rowOff>
    </xdr:from>
    <xdr:to>
      <xdr:col>1</xdr:col>
      <xdr:colOff>485775</xdr:colOff>
      <xdr:row>35</xdr:row>
      <xdr:rowOff>43815</xdr:rowOff>
    </xdr:to>
    <xdr:sp macro="" textlink="">
      <xdr:nvSpPr>
        <xdr:cNvPr id="88" name="円/楕円 87"/>
        <xdr:cNvSpPr/>
      </xdr:nvSpPr>
      <xdr:spPr>
        <a:xfrm>
          <a:off x="1079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60342</xdr:rowOff>
    </xdr:from>
    <xdr:ext cx="378565" cy="259045"/>
    <xdr:sp macro="" textlink="">
      <xdr:nvSpPr>
        <xdr:cNvPr id="89" name="テキスト ボックス 88"/>
        <xdr:cNvSpPr txBox="1"/>
      </xdr:nvSpPr>
      <xdr:spPr>
        <a:xfrm>
          <a:off x="941017" y="571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48306</xdr:rowOff>
    </xdr:from>
    <xdr:to>
      <xdr:col>6</xdr:col>
      <xdr:colOff>510540</xdr:colOff>
      <xdr:row>58</xdr:row>
      <xdr:rowOff>63073</xdr:rowOff>
    </xdr:to>
    <xdr:cxnSp macro="">
      <xdr:nvCxnSpPr>
        <xdr:cNvPr id="110" name="直線コネクタ 109"/>
        <xdr:cNvCxnSpPr/>
      </xdr:nvCxnSpPr>
      <xdr:spPr>
        <a:xfrm flipV="1">
          <a:off x="4633595" y="8620806"/>
          <a:ext cx="1270" cy="138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66900</xdr:rowOff>
    </xdr:from>
    <xdr:ext cx="534377" cy="259045"/>
    <xdr:sp macro="" textlink="">
      <xdr:nvSpPr>
        <xdr:cNvPr id="111" name="総務費最小値テキスト"/>
        <xdr:cNvSpPr txBox="1"/>
      </xdr:nvSpPr>
      <xdr:spPr>
        <a:xfrm>
          <a:off x="4686300" y="100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63073</xdr:rowOff>
    </xdr:from>
    <xdr:to>
      <xdr:col>6</xdr:col>
      <xdr:colOff>600075</xdr:colOff>
      <xdr:row>58</xdr:row>
      <xdr:rowOff>63073</xdr:rowOff>
    </xdr:to>
    <xdr:cxnSp macro="">
      <xdr:nvCxnSpPr>
        <xdr:cNvPr id="112" name="直線コネクタ 111"/>
        <xdr:cNvCxnSpPr/>
      </xdr:nvCxnSpPr>
      <xdr:spPr>
        <a:xfrm>
          <a:off x="4546600" y="1000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166433</xdr:rowOff>
    </xdr:from>
    <xdr:ext cx="534377" cy="259045"/>
    <xdr:sp macro="" textlink="">
      <xdr:nvSpPr>
        <xdr:cNvPr id="113" name="総務費最大値テキスト"/>
        <xdr:cNvSpPr txBox="1"/>
      </xdr:nvSpPr>
      <xdr:spPr>
        <a:xfrm>
          <a:off x="4686300" y="83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50</xdr:row>
      <xdr:rowOff>48306</xdr:rowOff>
    </xdr:from>
    <xdr:to>
      <xdr:col>6</xdr:col>
      <xdr:colOff>600075</xdr:colOff>
      <xdr:row>50</xdr:row>
      <xdr:rowOff>48306</xdr:rowOff>
    </xdr:to>
    <xdr:cxnSp macro="">
      <xdr:nvCxnSpPr>
        <xdr:cNvPr id="114" name="直線コネクタ 113"/>
        <xdr:cNvCxnSpPr/>
      </xdr:nvCxnSpPr>
      <xdr:spPr>
        <a:xfrm>
          <a:off x="4546600" y="862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91466</xdr:rowOff>
    </xdr:from>
    <xdr:to>
      <xdr:col>6</xdr:col>
      <xdr:colOff>511175</xdr:colOff>
      <xdr:row>57</xdr:row>
      <xdr:rowOff>86025</xdr:rowOff>
    </xdr:to>
    <xdr:cxnSp macro="">
      <xdr:nvCxnSpPr>
        <xdr:cNvPr id="115" name="直線コネクタ 114"/>
        <xdr:cNvCxnSpPr/>
      </xdr:nvCxnSpPr>
      <xdr:spPr>
        <a:xfrm>
          <a:off x="3797300" y="9692666"/>
          <a:ext cx="838200" cy="16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123207</xdr:rowOff>
    </xdr:from>
    <xdr:ext cx="534377" cy="259045"/>
    <xdr:sp macro="" textlink="">
      <xdr:nvSpPr>
        <xdr:cNvPr id="116" name="総務費平均値テキスト"/>
        <xdr:cNvSpPr txBox="1"/>
      </xdr:nvSpPr>
      <xdr:spPr>
        <a:xfrm>
          <a:off x="4686300" y="9210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100330</xdr:rowOff>
    </xdr:from>
    <xdr:to>
      <xdr:col>6</xdr:col>
      <xdr:colOff>561975</xdr:colOff>
      <xdr:row>55</xdr:row>
      <xdr:rowOff>30480</xdr:rowOff>
    </xdr:to>
    <xdr:sp macro="" textlink="">
      <xdr:nvSpPr>
        <xdr:cNvPr id="117" name="フローチャート : 判断 116"/>
        <xdr:cNvSpPr/>
      </xdr:nvSpPr>
      <xdr:spPr>
        <a:xfrm>
          <a:off x="45847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77246</xdr:rowOff>
    </xdr:from>
    <xdr:to>
      <xdr:col>5</xdr:col>
      <xdr:colOff>358775</xdr:colOff>
      <xdr:row>56</xdr:row>
      <xdr:rowOff>91466</xdr:rowOff>
    </xdr:to>
    <xdr:cxnSp macro="">
      <xdr:nvCxnSpPr>
        <xdr:cNvPr id="118" name="直線コネクタ 117"/>
        <xdr:cNvCxnSpPr/>
      </xdr:nvCxnSpPr>
      <xdr:spPr>
        <a:xfrm>
          <a:off x="2908300" y="9164096"/>
          <a:ext cx="889000" cy="5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71572</xdr:rowOff>
    </xdr:from>
    <xdr:to>
      <xdr:col>5</xdr:col>
      <xdr:colOff>409575</xdr:colOff>
      <xdr:row>57</xdr:row>
      <xdr:rowOff>1722</xdr:rowOff>
    </xdr:to>
    <xdr:sp macro="" textlink="">
      <xdr:nvSpPr>
        <xdr:cNvPr id="119" name="フローチャート : 判断 118"/>
        <xdr:cNvSpPr/>
      </xdr:nvSpPr>
      <xdr:spPr>
        <a:xfrm>
          <a:off x="3746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164299</xdr:rowOff>
    </xdr:from>
    <xdr:ext cx="534377" cy="259045"/>
    <xdr:sp macro="" textlink="">
      <xdr:nvSpPr>
        <xdr:cNvPr id="120" name="テキスト ボックス 119"/>
        <xdr:cNvSpPr txBox="1"/>
      </xdr:nvSpPr>
      <xdr:spPr>
        <a:xfrm>
          <a:off x="35174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77246</xdr:rowOff>
    </xdr:from>
    <xdr:to>
      <xdr:col>4</xdr:col>
      <xdr:colOff>155575</xdr:colOff>
      <xdr:row>58</xdr:row>
      <xdr:rowOff>92837</xdr:rowOff>
    </xdr:to>
    <xdr:cxnSp macro="">
      <xdr:nvCxnSpPr>
        <xdr:cNvPr id="121" name="直線コネクタ 120"/>
        <xdr:cNvCxnSpPr/>
      </xdr:nvCxnSpPr>
      <xdr:spPr>
        <a:xfrm flipV="1">
          <a:off x="2019300" y="9164096"/>
          <a:ext cx="889000" cy="87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12639</xdr:rowOff>
    </xdr:from>
    <xdr:to>
      <xdr:col>4</xdr:col>
      <xdr:colOff>206375</xdr:colOff>
      <xdr:row>54</xdr:row>
      <xdr:rowOff>114239</xdr:rowOff>
    </xdr:to>
    <xdr:sp macro="" textlink="">
      <xdr:nvSpPr>
        <xdr:cNvPr id="122" name="フローチャート : 判断 121"/>
        <xdr:cNvSpPr/>
      </xdr:nvSpPr>
      <xdr:spPr>
        <a:xfrm>
          <a:off x="2857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105366</xdr:rowOff>
    </xdr:from>
    <xdr:ext cx="534377" cy="259045"/>
    <xdr:sp macro="" textlink="">
      <xdr:nvSpPr>
        <xdr:cNvPr id="123" name="テキスト ボックス 122"/>
        <xdr:cNvSpPr txBox="1"/>
      </xdr:nvSpPr>
      <xdr:spPr>
        <a:xfrm>
          <a:off x="2641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134259</xdr:rowOff>
    </xdr:from>
    <xdr:to>
      <xdr:col>2</xdr:col>
      <xdr:colOff>638175</xdr:colOff>
      <xdr:row>58</xdr:row>
      <xdr:rowOff>92837</xdr:rowOff>
    </xdr:to>
    <xdr:cxnSp macro="">
      <xdr:nvCxnSpPr>
        <xdr:cNvPr id="124" name="直線コネクタ 123"/>
        <xdr:cNvCxnSpPr/>
      </xdr:nvCxnSpPr>
      <xdr:spPr>
        <a:xfrm>
          <a:off x="1130300" y="9735459"/>
          <a:ext cx="889000" cy="30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56302</xdr:rowOff>
    </xdr:from>
    <xdr:to>
      <xdr:col>3</xdr:col>
      <xdr:colOff>3175</xdr:colOff>
      <xdr:row>57</xdr:row>
      <xdr:rowOff>157902</xdr:rowOff>
    </xdr:to>
    <xdr:sp macro="" textlink="">
      <xdr:nvSpPr>
        <xdr:cNvPr id="125" name="フローチャート : 判断 124"/>
        <xdr:cNvSpPr/>
      </xdr:nvSpPr>
      <xdr:spPr>
        <a:xfrm>
          <a:off x="1968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2979</xdr:rowOff>
    </xdr:from>
    <xdr:ext cx="534377" cy="259045"/>
    <xdr:sp macro="" textlink="">
      <xdr:nvSpPr>
        <xdr:cNvPr id="126" name="テキスト ボックス 125"/>
        <xdr:cNvSpPr txBox="1"/>
      </xdr:nvSpPr>
      <xdr:spPr>
        <a:xfrm>
          <a:off x="1752111" y="960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58405</xdr:rowOff>
    </xdr:from>
    <xdr:to>
      <xdr:col>1</xdr:col>
      <xdr:colOff>485775</xdr:colOff>
      <xdr:row>56</xdr:row>
      <xdr:rowOff>160005</xdr:rowOff>
    </xdr:to>
    <xdr:sp macro="" textlink="">
      <xdr:nvSpPr>
        <xdr:cNvPr id="127" name="フローチャート : 判断 126"/>
        <xdr:cNvSpPr/>
      </xdr:nvSpPr>
      <xdr:spPr>
        <a:xfrm>
          <a:off x="1079500" y="96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5082</xdr:rowOff>
    </xdr:from>
    <xdr:ext cx="534377" cy="259045"/>
    <xdr:sp macro="" textlink="">
      <xdr:nvSpPr>
        <xdr:cNvPr id="128" name="テキスト ボックス 127"/>
        <xdr:cNvSpPr txBox="1"/>
      </xdr:nvSpPr>
      <xdr:spPr>
        <a:xfrm>
          <a:off x="863111" y="94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35225</xdr:rowOff>
    </xdr:from>
    <xdr:to>
      <xdr:col>6</xdr:col>
      <xdr:colOff>561975</xdr:colOff>
      <xdr:row>57</xdr:row>
      <xdr:rowOff>136825</xdr:rowOff>
    </xdr:to>
    <xdr:sp macro="" textlink="">
      <xdr:nvSpPr>
        <xdr:cNvPr id="134" name="円/楕円 133"/>
        <xdr:cNvSpPr/>
      </xdr:nvSpPr>
      <xdr:spPr>
        <a:xfrm>
          <a:off x="4584700" y="98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13652</xdr:rowOff>
    </xdr:from>
    <xdr:ext cx="534377" cy="259045"/>
    <xdr:sp macro="" textlink="">
      <xdr:nvSpPr>
        <xdr:cNvPr id="135" name="総務費該当値テキスト"/>
        <xdr:cNvSpPr txBox="1"/>
      </xdr:nvSpPr>
      <xdr:spPr>
        <a:xfrm>
          <a:off x="4686300" y="97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40666</xdr:rowOff>
    </xdr:from>
    <xdr:to>
      <xdr:col>5</xdr:col>
      <xdr:colOff>409575</xdr:colOff>
      <xdr:row>56</xdr:row>
      <xdr:rowOff>142266</xdr:rowOff>
    </xdr:to>
    <xdr:sp macro="" textlink="">
      <xdr:nvSpPr>
        <xdr:cNvPr id="136" name="円/楕円 135"/>
        <xdr:cNvSpPr/>
      </xdr:nvSpPr>
      <xdr:spPr>
        <a:xfrm>
          <a:off x="3746500" y="9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158793</xdr:rowOff>
    </xdr:from>
    <xdr:ext cx="534377" cy="259045"/>
    <xdr:sp macro="" textlink="">
      <xdr:nvSpPr>
        <xdr:cNvPr id="137" name="テキスト ボックス 136"/>
        <xdr:cNvSpPr txBox="1"/>
      </xdr:nvSpPr>
      <xdr:spPr>
        <a:xfrm>
          <a:off x="3517411" y="94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26446</xdr:rowOff>
    </xdr:from>
    <xdr:to>
      <xdr:col>4</xdr:col>
      <xdr:colOff>206375</xdr:colOff>
      <xdr:row>53</xdr:row>
      <xdr:rowOff>128046</xdr:rowOff>
    </xdr:to>
    <xdr:sp macro="" textlink="">
      <xdr:nvSpPr>
        <xdr:cNvPr id="138" name="円/楕円 137"/>
        <xdr:cNvSpPr/>
      </xdr:nvSpPr>
      <xdr:spPr>
        <a:xfrm>
          <a:off x="2857500" y="91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144573</xdr:rowOff>
    </xdr:from>
    <xdr:ext cx="534377" cy="259045"/>
    <xdr:sp macro="" textlink="">
      <xdr:nvSpPr>
        <xdr:cNvPr id="139" name="テキスト ボックス 138"/>
        <xdr:cNvSpPr txBox="1"/>
      </xdr:nvSpPr>
      <xdr:spPr>
        <a:xfrm>
          <a:off x="2641111" y="88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42037</xdr:rowOff>
    </xdr:from>
    <xdr:to>
      <xdr:col>3</xdr:col>
      <xdr:colOff>3175</xdr:colOff>
      <xdr:row>58</xdr:row>
      <xdr:rowOff>143637</xdr:rowOff>
    </xdr:to>
    <xdr:sp macro="" textlink="">
      <xdr:nvSpPr>
        <xdr:cNvPr id="140" name="円/楕円 139"/>
        <xdr:cNvSpPr/>
      </xdr:nvSpPr>
      <xdr:spPr>
        <a:xfrm>
          <a:off x="1968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134764</xdr:rowOff>
    </xdr:from>
    <xdr:ext cx="534377" cy="259045"/>
    <xdr:sp macro="" textlink="">
      <xdr:nvSpPr>
        <xdr:cNvPr id="141" name="テキスト ボックス 140"/>
        <xdr:cNvSpPr txBox="1"/>
      </xdr:nvSpPr>
      <xdr:spPr>
        <a:xfrm>
          <a:off x="1752111" y="100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83459</xdr:rowOff>
    </xdr:from>
    <xdr:to>
      <xdr:col>1</xdr:col>
      <xdr:colOff>485775</xdr:colOff>
      <xdr:row>57</xdr:row>
      <xdr:rowOff>13609</xdr:rowOff>
    </xdr:to>
    <xdr:sp macro="" textlink="">
      <xdr:nvSpPr>
        <xdr:cNvPr id="142" name="円/楕円 141"/>
        <xdr:cNvSpPr/>
      </xdr:nvSpPr>
      <xdr:spPr>
        <a:xfrm>
          <a:off x="1079500" y="96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4736</xdr:rowOff>
    </xdr:from>
    <xdr:ext cx="534377" cy="259045"/>
    <xdr:sp macro="" textlink="">
      <xdr:nvSpPr>
        <xdr:cNvPr id="143" name="テキスト ボックス 142"/>
        <xdr:cNvSpPr txBox="1"/>
      </xdr:nvSpPr>
      <xdr:spPr>
        <a:xfrm>
          <a:off x="863111" y="97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3" name="直線コネクタ 15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54627</xdr:rowOff>
    </xdr:from>
    <xdr:ext cx="531299" cy="259045"/>
    <xdr:sp macro="" textlink="">
      <xdr:nvSpPr>
        <xdr:cNvPr id="154" name="テキスト ボックス 153"/>
        <xdr:cNvSpPr txBox="1"/>
      </xdr:nvSpPr>
      <xdr:spPr>
        <a:xfrm>
          <a:off x="230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57" name="直線コネクタ 156"/>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58" name="テキスト ボックス 157"/>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49803</xdr:rowOff>
    </xdr:from>
    <xdr:to>
      <xdr:col>6</xdr:col>
      <xdr:colOff>510540</xdr:colOff>
      <xdr:row>77</xdr:row>
      <xdr:rowOff>60319</xdr:rowOff>
    </xdr:to>
    <xdr:cxnSp macro="">
      <xdr:nvCxnSpPr>
        <xdr:cNvPr id="162" name="直線コネクタ 161"/>
        <xdr:cNvCxnSpPr/>
      </xdr:nvCxnSpPr>
      <xdr:spPr>
        <a:xfrm flipV="1">
          <a:off x="4633595" y="12222753"/>
          <a:ext cx="127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64146</xdr:rowOff>
    </xdr:from>
    <xdr:ext cx="534377" cy="259045"/>
    <xdr:sp macro="" textlink="">
      <xdr:nvSpPr>
        <xdr:cNvPr id="163" name="民生費最小値テキスト"/>
        <xdr:cNvSpPr txBox="1"/>
      </xdr:nvSpPr>
      <xdr:spPr>
        <a:xfrm>
          <a:off x="4686300" y="132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77</xdr:row>
      <xdr:rowOff>60319</xdr:rowOff>
    </xdr:from>
    <xdr:to>
      <xdr:col>6</xdr:col>
      <xdr:colOff>600075</xdr:colOff>
      <xdr:row>77</xdr:row>
      <xdr:rowOff>60319</xdr:rowOff>
    </xdr:to>
    <xdr:cxnSp macro="">
      <xdr:nvCxnSpPr>
        <xdr:cNvPr id="164" name="直線コネクタ 163"/>
        <xdr:cNvCxnSpPr/>
      </xdr:nvCxnSpPr>
      <xdr:spPr>
        <a:xfrm>
          <a:off x="4546600" y="132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167930</xdr:rowOff>
    </xdr:from>
    <xdr:ext cx="534377" cy="259045"/>
    <xdr:sp macro="" textlink="">
      <xdr:nvSpPr>
        <xdr:cNvPr id="165" name="民生費最大値テキスト"/>
        <xdr:cNvSpPr txBox="1"/>
      </xdr:nvSpPr>
      <xdr:spPr>
        <a:xfrm>
          <a:off x="4686300" y="1199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71</xdr:row>
      <xdr:rowOff>49803</xdr:rowOff>
    </xdr:from>
    <xdr:to>
      <xdr:col>6</xdr:col>
      <xdr:colOff>600075</xdr:colOff>
      <xdr:row>71</xdr:row>
      <xdr:rowOff>49803</xdr:rowOff>
    </xdr:to>
    <xdr:cxnSp macro="">
      <xdr:nvCxnSpPr>
        <xdr:cNvPr id="166" name="直線コネクタ 165"/>
        <xdr:cNvCxnSpPr/>
      </xdr:nvCxnSpPr>
      <xdr:spPr>
        <a:xfrm>
          <a:off x="4546600" y="1222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85236</xdr:rowOff>
    </xdr:from>
    <xdr:to>
      <xdr:col>6</xdr:col>
      <xdr:colOff>511175</xdr:colOff>
      <xdr:row>76</xdr:row>
      <xdr:rowOff>100837</xdr:rowOff>
    </xdr:to>
    <xdr:cxnSp macro="">
      <xdr:nvCxnSpPr>
        <xdr:cNvPr id="167" name="直線コネクタ 166"/>
        <xdr:cNvCxnSpPr/>
      </xdr:nvCxnSpPr>
      <xdr:spPr>
        <a:xfrm flipV="1">
          <a:off x="3797300" y="12943986"/>
          <a:ext cx="838200" cy="1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158011</xdr:rowOff>
    </xdr:from>
    <xdr:ext cx="534377" cy="259045"/>
    <xdr:sp macro="" textlink="">
      <xdr:nvSpPr>
        <xdr:cNvPr id="168" name="民生費平均値テキスト"/>
        <xdr:cNvSpPr txBox="1"/>
      </xdr:nvSpPr>
      <xdr:spPr>
        <a:xfrm>
          <a:off x="4686300" y="1250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135134</xdr:rowOff>
    </xdr:from>
    <xdr:to>
      <xdr:col>6</xdr:col>
      <xdr:colOff>561975</xdr:colOff>
      <xdr:row>74</xdr:row>
      <xdr:rowOff>65284</xdr:rowOff>
    </xdr:to>
    <xdr:sp macro="" textlink="">
      <xdr:nvSpPr>
        <xdr:cNvPr id="169" name="フローチャート : 判断 168"/>
        <xdr:cNvSpPr/>
      </xdr:nvSpPr>
      <xdr:spPr>
        <a:xfrm>
          <a:off x="4584700" y="1265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100837</xdr:rowOff>
    </xdr:from>
    <xdr:to>
      <xdr:col>5</xdr:col>
      <xdr:colOff>358775</xdr:colOff>
      <xdr:row>77</xdr:row>
      <xdr:rowOff>102839</xdr:rowOff>
    </xdr:to>
    <xdr:cxnSp macro="">
      <xdr:nvCxnSpPr>
        <xdr:cNvPr id="170" name="直線コネクタ 169"/>
        <xdr:cNvCxnSpPr/>
      </xdr:nvCxnSpPr>
      <xdr:spPr>
        <a:xfrm flipV="1">
          <a:off x="2908300" y="13131037"/>
          <a:ext cx="889000" cy="17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104216</xdr:rowOff>
    </xdr:from>
    <xdr:to>
      <xdr:col>5</xdr:col>
      <xdr:colOff>409575</xdr:colOff>
      <xdr:row>76</xdr:row>
      <xdr:rowOff>34367</xdr:rowOff>
    </xdr:to>
    <xdr:sp macro="" textlink="">
      <xdr:nvSpPr>
        <xdr:cNvPr id="171" name="フローチャート : 判断 170"/>
        <xdr:cNvSpPr/>
      </xdr:nvSpPr>
      <xdr:spPr>
        <a:xfrm>
          <a:off x="3746500" y="129629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74</xdr:row>
      <xdr:rowOff>50893</xdr:rowOff>
    </xdr:from>
    <xdr:ext cx="534377" cy="259045"/>
    <xdr:sp macro="" textlink="">
      <xdr:nvSpPr>
        <xdr:cNvPr id="172" name="テキスト ボックス 171"/>
        <xdr:cNvSpPr txBox="1"/>
      </xdr:nvSpPr>
      <xdr:spPr>
        <a:xfrm>
          <a:off x="3517411" y="127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107125</xdr:rowOff>
    </xdr:from>
    <xdr:to>
      <xdr:col>4</xdr:col>
      <xdr:colOff>155575</xdr:colOff>
      <xdr:row>77</xdr:row>
      <xdr:rowOff>102839</xdr:rowOff>
    </xdr:to>
    <xdr:cxnSp macro="">
      <xdr:nvCxnSpPr>
        <xdr:cNvPr id="173" name="直線コネクタ 172"/>
        <xdr:cNvCxnSpPr/>
      </xdr:nvCxnSpPr>
      <xdr:spPr>
        <a:xfrm>
          <a:off x="2019300" y="13137325"/>
          <a:ext cx="889000" cy="1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113418</xdr:rowOff>
    </xdr:from>
    <xdr:to>
      <xdr:col>4</xdr:col>
      <xdr:colOff>206375</xdr:colOff>
      <xdr:row>78</xdr:row>
      <xdr:rowOff>43568</xdr:rowOff>
    </xdr:to>
    <xdr:sp macro="" textlink="">
      <xdr:nvSpPr>
        <xdr:cNvPr id="174" name="フローチャート : 判断 173"/>
        <xdr:cNvSpPr/>
      </xdr:nvSpPr>
      <xdr:spPr>
        <a:xfrm>
          <a:off x="2857500" y="1331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34695</xdr:rowOff>
    </xdr:from>
    <xdr:ext cx="534377" cy="259045"/>
    <xdr:sp macro="" textlink="">
      <xdr:nvSpPr>
        <xdr:cNvPr id="175" name="テキスト ボックス 174"/>
        <xdr:cNvSpPr txBox="1"/>
      </xdr:nvSpPr>
      <xdr:spPr>
        <a:xfrm>
          <a:off x="2641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107125</xdr:rowOff>
    </xdr:from>
    <xdr:to>
      <xdr:col>2</xdr:col>
      <xdr:colOff>638175</xdr:colOff>
      <xdr:row>77</xdr:row>
      <xdr:rowOff>11398</xdr:rowOff>
    </xdr:to>
    <xdr:cxnSp macro="">
      <xdr:nvCxnSpPr>
        <xdr:cNvPr id="176" name="直線コネクタ 175"/>
        <xdr:cNvCxnSpPr/>
      </xdr:nvCxnSpPr>
      <xdr:spPr>
        <a:xfrm flipV="1">
          <a:off x="1130300" y="13137325"/>
          <a:ext cx="889000" cy="7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29463</xdr:rowOff>
    </xdr:from>
    <xdr:to>
      <xdr:col>3</xdr:col>
      <xdr:colOff>3175</xdr:colOff>
      <xdr:row>77</xdr:row>
      <xdr:rowOff>131063</xdr:rowOff>
    </xdr:to>
    <xdr:sp macro="" textlink="">
      <xdr:nvSpPr>
        <xdr:cNvPr id="177" name="フローチャート : 判断 176"/>
        <xdr:cNvSpPr/>
      </xdr:nvSpPr>
      <xdr:spPr>
        <a:xfrm>
          <a:off x="1968500" y="1323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122190</xdr:rowOff>
    </xdr:from>
    <xdr:ext cx="534377" cy="259045"/>
    <xdr:sp macro="" textlink="">
      <xdr:nvSpPr>
        <xdr:cNvPr id="178" name="テキスト ボックス 177"/>
        <xdr:cNvSpPr txBox="1"/>
      </xdr:nvSpPr>
      <xdr:spPr>
        <a:xfrm>
          <a:off x="1752111" y="133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148165</xdr:rowOff>
    </xdr:from>
    <xdr:to>
      <xdr:col>1</xdr:col>
      <xdr:colOff>485775</xdr:colOff>
      <xdr:row>77</xdr:row>
      <xdr:rowOff>78315</xdr:rowOff>
    </xdr:to>
    <xdr:sp macro="" textlink="">
      <xdr:nvSpPr>
        <xdr:cNvPr id="179" name="フローチャート : 判断 178"/>
        <xdr:cNvSpPr/>
      </xdr:nvSpPr>
      <xdr:spPr>
        <a:xfrm>
          <a:off x="1079500" y="131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69442</xdr:rowOff>
    </xdr:from>
    <xdr:ext cx="534377" cy="259045"/>
    <xdr:sp macro="" textlink="">
      <xdr:nvSpPr>
        <xdr:cNvPr id="180" name="テキスト ボックス 179"/>
        <xdr:cNvSpPr txBox="1"/>
      </xdr:nvSpPr>
      <xdr:spPr>
        <a:xfrm>
          <a:off x="863111" y="132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34436</xdr:rowOff>
    </xdr:from>
    <xdr:to>
      <xdr:col>6</xdr:col>
      <xdr:colOff>561975</xdr:colOff>
      <xdr:row>75</xdr:row>
      <xdr:rowOff>136036</xdr:rowOff>
    </xdr:to>
    <xdr:sp macro="" textlink="">
      <xdr:nvSpPr>
        <xdr:cNvPr id="186" name="円/楕円 185"/>
        <xdr:cNvSpPr/>
      </xdr:nvSpPr>
      <xdr:spPr>
        <a:xfrm>
          <a:off x="4584700" y="128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12863</xdr:rowOff>
    </xdr:from>
    <xdr:ext cx="534377" cy="259045"/>
    <xdr:sp macro="" textlink="">
      <xdr:nvSpPr>
        <xdr:cNvPr id="187" name="民生費該当値テキスト"/>
        <xdr:cNvSpPr txBox="1"/>
      </xdr:nvSpPr>
      <xdr:spPr>
        <a:xfrm>
          <a:off x="4686300" y="128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67,953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50037</xdr:rowOff>
    </xdr:from>
    <xdr:to>
      <xdr:col>5</xdr:col>
      <xdr:colOff>409575</xdr:colOff>
      <xdr:row>76</xdr:row>
      <xdr:rowOff>151637</xdr:rowOff>
    </xdr:to>
    <xdr:sp macro="" textlink="">
      <xdr:nvSpPr>
        <xdr:cNvPr id="188" name="円/楕円 187"/>
        <xdr:cNvSpPr/>
      </xdr:nvSpPr>
      <xdr:spPr>
        <a:xfrm>
          <a:off x="3746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142764</xdr:rowOff>
    </xdr:from>
    <xdr:ext cx="534377" cy="259045"/>
    <xdr:sp macro="" textlink="">
      <xdr:nvSpPr>
        <xdr:cNvPr id="189" name="テキスト ボックス 188"/>
        <xdr:cNvSpPr txBox="1"/>
      </xdr:nvSpPr>
      <xdr:spPr>
        <a:xfrm>
          <a:off x="35174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52039</xdr:rowOff>
    </xdr:from>
    <xdr:to>
      <xdr:col>4</xdr:col>
      <xdr:colOff>206375</xdr:colOff>
      <xdr:row>77</xdr:row>
      <xdr:rowOff>153639</xdr:rowOff>
    </xdr:to>
    <xdr:sp macro="" textlink="">
      <xdr:nvSpPr>
        <xdr:cNvPr id="190" name="円/楕円 189"/>
        <xdr:cNvSpPr/>
      </xdr:nvSpPr>
      <xdr:spPr>
        <a:xfrm>
          <a:off x="2857500" y="132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170166</xdr:rowOff>
    </xdr:from>
    <xdr:ext cx="534377" cy="259045"/>
    <xdr:sp macro="" textlink="">
      <xdr:nvSpPr>
        <xdr:cNvPr id="191" name="テキスト ボックス 190"/>
        <xdr:cNvSpPr txBox="1"/>
      </xdr:nvSpPr>
      <xdr:spPr>
        <a:xfrm>
          <a:off x="2641111" y="130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56325</xdr:rowOff>
    </xdr:from>
    <xdr:to>
      <xdr:col>3</xdr:col>
      <xdr:colOff>3175</xdr:colOff>
      <xdr:row>76</xdr:row>
      <xdr:rowOff>157925</xdr:rowOff>
    </xdr:to>
    <xdr:sp macro="" textlink="">
      <xdr:nvSpPr>
        <xdr:cNvPr id="192" name="円/楕円 191"/>
        <xdr:cNvSpPr/>
      </xdr:nvSpPr>
      <xdr:spPr>
        <a:xfrm>
          <a:off x="1968500" y="130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3001</xdr:rowOff>
    </xdr:from>
    <xdr:ext cx="534377" cy="259045"/>
    <xdr:sp macro="" textlink="">
      <xdr:nvSpPr>
        <xdr:cNvPr id="193" name="テキスト ボックス 192"/>
        <xdr:cNvSpPr txBox="1"/>
      </xdr:nvSpPr>
      <xdr:spPr>
        <a:xfrm>
          <a:off x="1752111" y="128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132048</xdr:rowOff>
    </xdr:from>
    <xdr:to>
      <xdr:col>1</xdr:col>
      <xdr:colOff>485775</xdr:colOff>
      <xdr:row>77</xdr:row>
      <xdr:rowOff>62198</xdr:rowOff>
    </xdr:to>
    <xdr:sp macro="" textlink="">
      <xdr:nvSpPr>
        <xdr:cNvPr id="194" name="円/楕円 193"/>
        <xdr:cNvSpPr/>
      </xdr:nvSpPr>
      <xdr:spPr>
        <a:xfrm>
          <a:off x="1079500" y="1316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78726</xdr:rowOff>
    </xdr:from>
    <xdr:ext cx="534377" cy="259045"/>
    <xdr:sp macro="" textlink="">
      <xdr:nvSpPr>
        <xdr:cNvPr id="195" name="テキスト ボックス 194"/>
        <xdr:cNvSpPr txBox="1"/>
      </xdr:nvSpPr>
      <xdr:spPr>
        <a:xfrm>
          <a:off x="863111" y="129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4" name="テキスト ボックス 20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05" name="直線コネクタ 20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06" name="テキスト ボックス 20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07" name="直線コネクタ 20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08" name="テキスト ボックス 20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09" name="直線コネクタ 20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0" name="テキスト ボックス 20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1" name="直線コネクタ 21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2" name="テキスト ボックス 21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3" name="直線コネクタ 21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4" name="テキスト ボックス 21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16" name="直線コネクタ 215"/>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17"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18" name="直線コネクタ 217"/>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19"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0" name="直線コネクタ 219"/>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73909</xdr:rowOff>
    </xdr:from>
    <xdr:to>
      <xdr:col>6</xdr:col>
      <xdr:colOff>511175</xdr:colOff>
      <xdr:row>98</xdr:row>
      <xdr:rowOff>91191</xdr:rowOff>
    </xdr:to>
    <xdr:cxnSp macro="">
      <xdr:nvCxnSpPr>
        <xdr:cNvPr id="221" name="直線コネクタ 220"/>
        <xdr:cNvCxnSpPr/>
      </xdr:nvCxnSpPr>
      <xdr:spPr>
        <a:xfrm flipV="1">
          <a:off x="3797300" y="16876009"/>
          <a:ext cx="8382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2"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3" name="フローチャート : 判断 222"/>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81087</xdr:rowOff>
    </xdr:from>
    <xdr:to>
      <xdr:col>5</xdr:col>
      <xdr:colOff>358775</xdr:colOff>
      <xdr:row>98</xdr:row>
      <xdr:rowOff>91191</xdr:rowOff>
    </xdr:to>
    <xdr:cxnSp macro="">
      <xdr:nvCxnSpPr>
        <xdr:cNvPr id="224" name="直線コネクタ 223"/>
        <xdr:cNvCxnSpPr/>
      </xdr:nvCxnSpPr>
      <xdr:spPr>
        <a:xfrm>
          <a:off x="2908300" y="16883187"/>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25" name="フローチャート : 判断 224"/>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24330</xdr:rowOff>
    </xdr:from>
    <xdr:ext cx="534377" cy="259045"/>
    <xdr:sp macro="" textlink="">
      <xdr:nvSpPr>
        <xdr:cNvPr id="226" name="テキスト ボックス 225"/>
        <xdr:cNvSpPr txBox="1"/>
      </xdr:nvSpPr>
      <xdr:spPr>
        <a:xfrm>
          <a:off x="3517411" y="163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26681</xdr:rowOff>
    </xdr:from>
    <xdr:to>
      <xdr:col>4</xdr:col>
      <xdr:colOff>155575</xdr:colOff>
      <xdr:row>98</xdr:row>
      <xdr:rowOff>81087</xdr:rowOff>
    </xdr:to>
    <xdr:cxnSp macro="">
      <xdr:nvCxnSpPr>
        <xdr:cNvPr id="227" name="直線コネクタ 226"/>
        <xdr:cNvCxnSpPr/>
      </xdr:nvCxnSpPr>
      <xdr:spPr>
        <a:xfrm>
          <a:off x="2019300" y="16828781"/>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66909</xdr:rowOff>
    </xdr:from>
    <xdr:to>
      <xdr:col>4</xdr:col>
      <xdr:colOff>206375</xdr:colOff>
      <xdr:row>96</xdr:row>
      <xdr:rowOff>168509</xdr:rowOff>
    </xdr:to>
    <xdr:sp macro="" textlink="">
      <xdr:nvSpPr>
        <xdr:cNvPr id="228" name="フローチャート : 判断 227"/>
        <xdr:cNvSpPr/>
      </xdr:nvSpPr>
      <xdr:spPr>
        <a:xfrm>
          <a:off x="2857500" y="1652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13586</xdr:rowOff>
    </xdr:from>
    <xdr:ext cx="534377" cy="259045"/>
    <xdr:sp macro="" textlink="">
      <xdr:nvSpPr>
        <xdr:cNvPr id="229" name="テキスト ボックス 228"/>
        <xdr:cNvSpPr txBox="1"/>
      </xdr:nvSpPr>
      <xdr:spPr>
        <a:xfrm>
          <a:off x="2641111" y="1630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7432</xdr:rowOff>
    </xdr:from>
    <xdr:to>
      <xdr:col>2</xdr:col>
      <xdr:colOff>638175</xdr:colOff>
      <xdr:row>98</xdr:row>
      <xdr:rowOff>26681</xdr:rowOff>
    </xdr:to>
    <xdr:cxnSp macro="">
      <xdr:nvCxnSpPr>
        <xdr:cNvPr id="230" name="直線コネクタ 229"/>
        <xdr:cNvCxnSpPr/>
      </xdr:nvCxnSpPr>
      <xdr:spPr>
        <a:xfrm>
          <a:off x="1130300" y="16638082"/>
          <a:ext cx="889000" cy="1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95529</xdr:rowOff>
    </xdr:from>
    <xdr:to>
      <xdr:col>3</xdr:col>
      <xdr:colOff>3175</xdr:colOff>
      <xdr:row>97</xdr:row>
      <xdr:rowOff>25679</xdr:rowOff>
    </xdr:to>
    <xdr:sp macro="" textlink="">
      <xdr:nvSpPr>
        <xdr:cNvPr id="231" name="フローチャート : 判断 230"/>
        <xdr:cNvSpPr/>
      </xdr:nvSpPr>
      <xdr:spPr>
        <a:xfrm>
          <a:off x="1968500" y="1655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42206</xdr:rowOff>
    </xdr:from>
    <xdr:ext cx="534377" cy="259045"/>
    <xdr:sp macro="" textlink="">
      <xdr:nvSpPr>
        <xdr:cNvPr id="232" name="テキスト ボックス 231"/>
        <xdr:cNvSpPr txBox="1"/>
      </xdr:nvSpPr>
      <xdr:spPr>
        <a:xfrm>
          <a:off x="1752111" y="163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3" name="フローチャート : 判断 232"/>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90076</xdr:rowOff>
    </xdr:from>
    <xdr:ext cx="534377" cy="259045"/>
    <xdr:sp macro="" textlink="">
      <xdr:nvSpPr>
        <xdr:cNvPr id="234" name="テキスト ボックス 233"/>
        <xdr:cNvSpPr txBox="1"/>
      </xdr:nvSpPr>
      <xdr:spPr>
        <a:xfrm>
          <a:off x="863111" y="1620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5" name="テキスト ボックス 23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6" name="テキスト ボックス 23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37" name="テキスト ボックス 23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38" name="テキスト ボックス 23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39" name="テキスト ボックス 23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23109</xdr:rowOff>
    </xdr:from>
    <xdr:to>
      <xdr:col>6</xdr:col>
      <xdr:colOff>561975</xdr:colOff>
      <xdr:row>98</xdr:row>
      <xdr:rowOff>124709</xdr:rowOff>
    </xdr:to>
    <xdr:sp macro="" textlink="">
      <xdr:nvSpPr>
        <xdr:cNvPr id="240" name="円/楕円 239"/>
        <xdr:cNvSpPr/>
      </xdr:nvSpPr>
      <xdr:spPr>
        <a:xfrm>
          <a:off x="4584700" y="168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109486</xdr:rowOff>
    </xdr:from>
    <xdr:ext cx="534377" cy="259045"/>
    <xdr:sp macro="" textlink="">
      <xdr:nvSpPr>
        <xdr:cNvPr id="241" name="衛生費該当値テキスト"/>
        <xdr:cNvSpPr txBox="1"/>
      </xdr:nvSpPr>
      <xdr:spPr>
        <a:xfrm>
          <a:off x="4686300" y="16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40391</xdr:rowOff>
    </xdr:from>
    <xdr:to>
      <xdr:col>5</xdr:col>
      <xdr:colOff>409575</xdr:colOff>
      <xdr:row>98</xdr:row>
      <xdr:rowOff>141991</xdr:rowOff>
    </xdr:to>
    <xdr:sp macro="" textlink="">
      <xdr:nvSpPr>
        <xdr:cNvPr id="242" name="円/楕円 241"/>
        <xdr:cNvSpPr/>
      </xdr:nvSpPr>
      <xdr:spPr>
        <a:xfrm>
          <a:off x="3746500" y="168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133118</xdr:rowOff>
    </xdr:from>
    <xdr:ext cx="534377" cy="259045"/>
    <xdr:sp macro="" textlink="">
      <xdr:nvSpPr>
        <xdr:cNvPr id="243" name="テキスト ボックス 242"/>
        <xdr:cNvSpPr txBox="1"/>
      </xdr:nvSpPr>
      <xdr:spPr>
        <a:xfrm>
          <a:off x="3517411" y="169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30287</xdr:rowOff>
    </xdr:from>
    <xdr:to>
      <xdr:col>4</xdr:col>
      <xdr:colOff>206375</xdr:colOff>
      <xdr:row>98</xdr:row>
      <xdr:rowOff>131887</xdr:rowOff>
    </xdr:to>
    <xdr:sp macro="" textlink="">
      <xdr:nvSpPr>
        <xdr:cNvPr id="244" name="円/楕円 243"/>
        <xdr:cNvSpPr/>
      </xdr:nvSpPr>
      <xdr:spPr>
        <a:xfrm>
          <a:off x="2857500" y="1683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123014</xdr:rowOff>
    </xdr:from>
    <xdr:ext cx="534377" cy="259045"/>
    <xdr:sp macro="" textlink="">
      <xdr:nvSpPr>
        <xdr:cNvPr id="245" name="テキスト ボックス 244"/>
        <xdr:cNvSpPr txBox="1"/>
      </xdr:nvSpPr>
      <xdr:spPr>
        <a:xfrm>
          <a:off x="2641111" y="1692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147331</xdr:rowOff>
    </xdr:from>
    <xdr:to>
      <xdr:col>3</xdr:col>
      <xdr:colOff>3175</xdr:colOff>
      <xdr:row>98</xdr:row>
      <xdr:rowOff>77481</xdr:rowOff>
    </xdr:to>
    <xdr:sp macro="" textlink="">
      <xdr:nvSpPr>
        <xdr:cNvPr id="246" name="円/楕円 245"/>
        <xdr:cNvSpPr/>
      </xdr:nvSpPr>
      <xdr:spPr>
        <a:xfrm>
          <a:off x="1968500" y="167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68608</xdr:rowOff>
    </xdr:from>
    <xdr:ext cx="534377" cy="259045"/>
    <xdr:sp macro="" textlink="">
      <xdr:nvSpPr>
        <xdr:cNvPr id="247" name="テキスト ボックス 246"/>
        <xdr:cNvSpPr txBox="1"/>
      </xdr:nvSpPr>
      <xdr:spPr>
        <a:xfrm>
          <a:off x="1752111" y="168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128082</xdr:rowOff>
    </xdr:from>
    <xdr:to>
      <xdr:col>1</xdr:col>
      <xdr:colOff>485775</xdr:colOff>
      <xdr:row>97</xdr:row>
      <xdr:rowOff>58232</xdr:rowOff>
    </xdr:to>
    <xdr:sp macro="" textlink="">
      <xdr:nvSpPr>
        <xdr:cNvPr id="248" name="円/楕円 247"/>
        <xdr:cNvSpPr/>
      </xdr:nvSpPr>
      <xdr:spPr>
        <a:xfrm>
          <a:off x="1079500" y="165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49359</xdr:rowOff>
    </xdr:from>
    <xdr:ext cx="534377" cy="259045"/>
    <xdr:sp macro="" textlink="">
      <xdr:nvSpPr>
        <xdr:cNvPr id="249" name="テキスト ボックス 248"/>
        <xdr:cNvSpPr txBox="1"/>
      </xdr:nvSpPr>
      <xdr:spPr>
        <a:xfrm>
          <a:off x="863111" y="1668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0" name="正方形/長方形 24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1" name="正方形/長方形 25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2" name="正方形/長方形 25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3" name="正方形/長方形 25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4" name="正方形/長方形 25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5" name="正方形/長方形 25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6" name="テキスト ボックス 25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57" name="直線コネクタ 25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58" name="直線コネクタ 257"/>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59" name="テキスト ボックス 258"/>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0" name="直線コネクタ 25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1" name="テキスト ボックス 260"/>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2" name="直線コネクタ 261"/>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3" name="テキスト ボックス 262"/>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66" name="直線コネクタ 265"/>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67" name="テキスト ボックス 266"/>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0" name="直線コネクタ 269"/>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1" name="テキスト ボックス 270"/>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3" name="テキスト ボックス 27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75" name="直線コネクタ 274"/>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76"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77" name="直線コネクタ 276"/>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78"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79" name="直線コネクタ 278"/>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50165</xdr:rowOff>
    </xdr:from>
    <xdr:to>
      <xdr:col>15</xdr:col>
      <xdr:colOff>180975</xdr:colOff>
      <xdr:row>38</xdr:row>
      <xdr:rowOff>73120</xdr:rowOff>
    </xdr:to>
    <xdr:cxnSp macro="">
      <xdr:nvCxnSpPr>
        <xdr:cNvPr id="280" name="直線コネクタ 279"/>
        <xdr:cNvCxnSpPr/>
      </xdr:nvCxnSpPr>
      <xdr:spPr>
        <a:xfrm>
          <a:off x="9639300" y="6565265"/>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1"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2" name="フローチャート : 判断 281"/>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30353</xdr:rowOff>
    </xdr:from>
    <xdr:to>
      <xdr:col>14</xdr:col>
      <xdr:colOff>28575</xdr:colOff>
      <xdr:row>38</xdr:row>
      <xdr:rowOff>50165</xdr:rowOff>
    </xdr:to>
    <xdr:cxnSp macro="">
      <xdr:nvCxnSpPr>
        <xdr:cNvPr id="283" name="直線コネクタ 282"/>
        <xdr:cNvCxnSpPr/>
      </xdr:nvCxnSpPr>
      <xdr:spPr>
        <a:xfrm>
          <a:off x="8750300" y="6374003"/>
          <a:ext cx="889000" cy="1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84" name="フローチャート : 判断 283"/>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95108</xdr:rowOff>
    </xdr:from>
    <xdr:ext cx="469744" cy="259045"/>
    <xdr:sp macro="" textlink="">
      <xdr:nvSpPr>
        <xdr:cNvPr id="285" name="テキスト ボックス 284"/>
        <xdr:cNvSpPr txBox="1"/>
      </xdr:nvSpPr>
      <xdr:spPr>
        <a:xfrm>
          <a:off x="9391727" y="626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120269</xdr:rowOff>
    </xdr:from>
    <xdr:to>
      <xdr:col>12</xdr:col>
      <xdr:colOff>511175</xdr:colOff>
      <xdr:row>37</xdr:row>
      <xdr:rowOff>30353</xdr:rowOff>
    </xdr:to>
    <xdr:cxnSp macro="">
      <xdr:nvCxnSpPr>
        <xdr:cNvPr id="286" name="直線コネクタ 285"/>
        <xdr:cNvCxnSpPr/>
      </xdr:nvCxnSpPr>
      <xdr:spPr>
        <a:xfrm>
          <a:off x="7861300" y="6292469"/>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102045</xdr:rowOff>
    </xdr:from>
    <xdr:to>
      <xdr:col>12</xdr:col>
      <xdr:colOff>561975</xdr:colOff>
      <xdr:row>37</xdr:row>
      <xdr:rowOff>32195</xdr:rowOff>
    </xdr:to>
    <xdr:sp macro="" textlink="">
      <xdr:nvSpPr>
        <xdr:cNvPr id="287" name="フローチャート : 判断 286"/>
        <xdr:cNvSpPr/>
      </xdr:nvSpPr>
      <xdr:spPr>
        <a:xfrm>
          <a:off x="869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48722</xdr:rowOff>
    </xdr:from>
    <xdr:ext cx="469744" cy="259045"/>
    <xdr:sp macro="" textlink="">
      <xdr:nvSpPr>
        <xdr:cNvPr id="288" name="テキスト ボックス 287"/>
        <xdr:cNvSpPr txBox="1"/>
      </xdr:nvSpPr>
      <xdr:spPr>
        <a:xfrm>
          <a:off x="851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121603</xdr:rowOff>
    </xdr:from>
    <xdr:to>
      <xdr:col>11</xdr:col>
      <xdr:colOff>307975</xdr:colOff>
      <xdr:row>36</xdr:row>
      <xdr:rowOff>120269</xdr:rowOff>
    </xdr:to>
    <xdr:cxnSp macro="">
      <xdr:nvCxnSpPr>
        <xdr:cNvPr id="289" name="直線コネクタ 288"/>
        <xdr:cNvCxnSpPr/>
      </xdr:nvCxnSpPr>
      <xdr:spPr>
        <a:xfrm>
          <a:off x="6972300" y="6122353"/>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63564</xdr:rowOff>
    </xdr:from>
    <xdr:to>
      <xdr:col>11</xdr:col>
      <xdr:colOff>358775</xdr:colOff>
      <xdr:row>36</xdr:row>
      <xdr:rowOff>165164</xdr:rowOff>
    </xdr:to>
    <xdr:sp macro="" textlink="">
      <xdr:nvSpPr>
        <xdr:cNvPr id="290" name="フローチャート : 判断 289"/>
        <xdr:cNvSpPr/>
      </xdr:nvSpPr>
      <xdr:spPr>
        <a:xfrm>
          <a:off x="7810500" y="62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10241</xdr:rowOff>
    </xdr:from>
    <xdr:ext cx="469744" cy="259045"/>
    <xdr:sp macro="" textlink="">
      <xdr:nvSpPr>
        <xdr:cNvPr id="291" name="テキスト ボックス 290"/>
        <xdr:cNvSpPr txBox="1"/>
      </xdr:nvSpPr>
      <xdr:spPr>
        <a:xfrm>
          <a:off x="7626427" y="60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2" name="フローチャート : 判断 291"/>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123779</xdr:rowOff>
    </xdr:from>
    <xdr:ext cx="469744" cy="259045"/>
    <xdr:sp macro="" textlink="">
      <xdr:nvSpPr>
        <xdr:cNvPr id="293" name="テキスト ボックス 292"/>
        <xdr:cNvSpPr txBox="1"/>
      </xdr:nvSpPr>
      <xdr:spPr>
        <a:xfrm>
          <a:off x="6737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22320</xdr:rowOff>
    </xdr:from>
    <xdr:to>
      <xdr:col>15</xdr:col>
      <xdr:colOff>231775</xdr:colOff>
      <xdr:row>38</xdr:row>
      <xdr:rowOff>123920</xdr:rowOff>
    </xdr:to>
    <xdr:sp macro="" textlink="">
      <xdr:nvSpPr>
        <xdr:cNvPr id="299" name="円/楕円 298"/>
        <xdr:cNvSpPr/>
      </xdr:nvSpPr>
      <xdr:spPr>
        <a:xfrm>
          <a:off x="10426700" y="65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108697</xdr:rowOff>
    </xdr:from>
    <xdr:ext cx="469744" cy="259045"/>
    <xdr:sp macro="" textlink="">
      <xdr:nvSpPr>
        <xdr:cNvPr id="300" name="労働費該当値テキスト"/>
        <xdr:cNvSpPr txBox="1"/>
      </xdr:nvSpPr>
      <xdr:spPr>
        <a:xfrm>
          <a:off x="10528300" y="64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170815</xdr:rowOff>
    </xdr:from>
    <xdr:to>
      <xdr:col>14</xdr:col>
      <xdr:colOff>79375</xdr:colOff>
      <xdr:row>38</xdr:row>
      <xdr:rowOff>100965</xdr:rowOff>
    </xdr:to>
    <xdr:sp macro="" textlink="">
      <xdr:nvSpPr>
        <xdr:cNvPr id="301" name="円/楕円 300"/>
        <xdr:cNvSpPr/>
      </xdr:nvSpPr>
      <xdr:spPr>
        <a:xfrm>
          <a:off x="9588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92092</xdr:rowOff>
    </xdr:from>
    <xdr:ext cx="469744" cy="259045"/>
    <xdr:sp macro="" textlink="">
      <xdr:nvSpPr>
        <xdr:cNvPr id="302" name="テキスト ボックス 301"/>
        <xdr:cNvSpPr txBox="1"/>
      </xdr:nvSpPr>
      <xdr:spPr>
        <a:xfrm>
          <a:off x="9391727" y="660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151003</xdr:rowOff>
    </xdr:from>
    <xdr:to>
      <xdr:col>12</xdr:col>
      <xdr:colOff>561975</xdr:colOff>
      <xdr:row>37</xdr:row>
      <xdr:rowOff>81153</xdr:rowOff>
    </xdr:to>
    <xdr:sp macro="" textlink="">
      <xdr:nvSpPr>
        <xdr:cNvPr id="303" name="円/楕円 302"/>
        <xdr:cNvSpPr/>
      </xdr:nvSpPr>
      <xdr:spPr>
        <a:xfrm>
          <a:off x="8699500" y="632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72280</xdr:rowOff>
    </xdr:from>
    <xdr:ext cx="469744" cy="259045"/>
    <xdr:sp macro="" textlink="">
      <xdr:nvSpPr>
        <xdr:cNvPr id="304" name="テキスト ボックス 303"/>
        <xdr:cNvSpPr txBox="1"/>
      </xdr:nvSpPr>
      <xdr:spPr>
        <a:xfrm>
          <a:off x="8515427"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69469</xdr:rowOff>
    </xdr:from>
    <xdr:to>
      <xdr:col>11</xdr:col>
      <xdr:colOff>358775</xdr:colOff>
      <xdr:row>36</xdr:row>
      <xdr:rowOff>171069</xdr:rowOff>
    </xdr:to>
    <xdr:sp macro="" textlink="">
      <xdr:nvSpPr>
        <xdr:cNvPr id="305" name="円/楕円 304"/>
        <xdr:cNvSpPr/>
      </xdr:nvSpPr>
      <xdr:spPr>
        <a:xfrm>
          <a:off x="7810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162196</xdr:rowOff>
    </xdr:from>
    <xdr:ext cx="469744" cy="259045"/>
    <xdr:sp macro="" textlink="">
      <xdr:nvSpPr>
        <xdr:cNvPr id="306" name="テキスト ボックス 305"/>
        <xdr:cNvSpPr txBox="1"/>
      </xdr:nvSpPr>
      <xdr:spPr>
        <a:xfrm>
          <a:off x="7626427"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70803</xdr:rowOff>
    </xdr:from>
    <xdr:to>
      <xdr:col>10</xdr:col>
      <xdr:colOff>155575</xdr:colOff>
      <xdr:row>36</xdr:row>
      <xdr:rowOff>953</xdr:rowOff>
    </xdr:to>
    <xdr:sp macro="" textlink="">
      <xdr:nvSpPr>
        <xdr:cNvPr id="307" name="円/楕円 306"/>
        <xdr:cNvSpPr/>
      </xdr:nvSpPr>
      <xdr:spPr>
        <a:xfrm>
          <a:off x="6921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163530</xdr:rowOff>
    </xdr:from>
    <xdr:ext cx="469744" cy="259045"/>
    <xdr:sp macro="" textlink="">
      <xdr:nvSpPr>
        <xdr:cNvPr id="308" name="テキスト ボックス 307"/>
        <xdr:cNvSpPr txBox="1"/>
      </xdr:nvSpPr>
      <xdr:spPr>
        <a:xfrm>
          <a:off x="6737427" y="61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19" name="テキスト ボックス 31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21148</xdr:rowOff>
    </xdr:from>
    <xdr:to>
      <xdr:col>15</xdr:col>
      <xdr:colOff>180340</xdr:colOff>
      <xdr:row>57</xdr:row>
      <xdr:rowOff>57907</xdr:rowOff>
    </xdr:to>
    <xdr:cxnSp macro="">
      <xdr:nvCxnSpPr>
        <xdr:cNvPr id="329" name="直線コネクタ 328"/>
        <xdr:cNvCxnSpPr/>
      </xdr:nvCxnSpPr>
      <xdr:spPr>
        <a:xfrm flipV="1">
          <a:off x="10475595" y="8765098"/>
          <a:ext cx="1270" cy="106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61734</xdr:rowOff>
    </xdr:from>
    <xdr:ext cx="534377" cy="259045"/>
    <xdr:sp macro="" textlink="">
      <xdr:nvSpPr>
        <xdr:cNvPr id="330" name="農林水産業費最小値テキスト"/>
        <xdr:cNvSpPr txBox="1"/>
      </xdr:nvSpPr>
      <xdr:spPr>
        <a:xfrm>
          <a:off x="10528300" y="98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57</xdr:row>
      <xdr:rowOff>57907</xdr:rowOff>
    </xdr:from>
    <xdr:to>
      <xdr:col>15</xdr:col>
      <xdr:colOff>269875</xdr:colOff>
      <xdr:row>57</xdr:row>
      <xdr:rowOff>57907</xdr:rowOff>
    </xdr:to>
    <xdr:cxnSp macro="">
      <xdr:nvCxnSpPr>
        <xdr:cNvPr id="331" name="直線コネクタ 330"/>
        <xdr:cNvCxnSpPr/>
      </xdr:nvCxnSpPr>
      <xdr:spPr>
        <a:xfrm>
          <a:off x="10388600" y="9830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139275</xdr:rowOff>
    </xdr:from>
    <xdr:ext cx="534377" cy="259045"/>
    <xdr:sp macro="" textlink="">
      <xdr:nvSpPr>
        <xdr:cNvPr id="332" name="農林水産業費最大値テキスト"/>
        <xdr:cNvSpPr txBox="1"/>
      </xdr:nvSpPr>
      <xdr:spPr>
        <a:xfrm>
          <a:off x="10528300" y="85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51</xdr:row>
      <xdr:rowOff>21148</xdr:rowOff>
    </xdr:from>
    <xdr:to>
      <xdr:col>15</xdr:col>
      <xdr:colOff>269875</xdr:colOff>
      <xdr:row>51</xdr:row>
      <xdr:rowOff>21148</xdr:rowOff>
    </xdr:to>
    <xdr:cxnSp macro="">
      <xdr:nvCxnSpPr>
        <xdr:cNvPr id="333" name="直線コネクタ 332"/>
        <xdr:cNvCxnSpPr/>
      </xdr:nvCxnSpPr>
      <xdr:spPr>
        <a:xfrm>
          <a:off x="10388600" y="87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127219</xdr:rowOff>
    </xdr:from>
    <xdr:to>
      <xdr:col>15</xdr:col>
      <xdr:colOff>180975</xdr:colOff>
      <xdr:row>54</xdr:row>
      <xdr:rowOff>5512</xdr:rowOff>
    </xdr:to>
    <xdr:cxnSp macro="">
      <xdr:nvCxnSpPr>
        <xdr:cNvPr id="334" name="直線コネクタ 333"/>
        <xdr:cNvCxnSpPr/>
      </xdr:nvCxnSpPr>
      <xdr:spPr>
        <a:xfrm>
          <a:off x="9639300" y="9214069"/>
          <a:ext cx="8382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79225</xdr:rowOff>
    </xdr:from>
    <xdr:ext cx="534377" cy="259045"/>
    <xdr:sp macro="" textlink="">
      <xdr:nvSpPr>
        <xdr:cNvPr id="335" name="農林水産業費平均値テキスト"/>
        <xdr:cNvSpPr txBox="1"/>
      </xdr:nvSpPr>
      <xdr:spPr>
        <a:xfrm>
          <a:off x="10528300" y="899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56348</xdr:rowOff>
    </xdr:from>
    <xdr:to>
      <xdr:col>15</xdr:col>
      <xdr:colOff>231775</xdr:colOff>
      <xdr:row>53</xdr:row>
      <xdr:rowOff>157948</xdr:rowOff>
    </xdr:to>
    <xdr:sp macro="" textlink="">
      <xdr:nvSpPr>
        <xdr:cNvPr id="336" name="フローチャート : 判断 335"/>
        <xdr:cNvSpPr/>
      </xdr:nvSpPr>
      <xdr:spPr>
        <a:xfrm>
          <a:off x="10426700" y="91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90185</xdr:rowOff>
    </xdr:from>
    <xdr:to>
      <xdr:col>14</xdr:col>
      <xdr:colOff>28575</xdr:colOff>
      <xdr:row>53</xdr:row>
      <xdr:rowOff>127219</xdr:rowOff>
    </xdr:to>
    <xdr:cxnSp macro="">
      <xdr:nvCxnSpPr>
        <xdr:cNvPr id="337" name="直線コネクタ 336"/>
        <xdr:cNvCxnSpPr/>
      </xdr:nvCxnSpPr>
      <xdr:spPr>
        <a:xfrm>
          <a:off x="8750300" y="9005585"/>
          <a:ext cx="889000" cy="2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79116</xdr:rowOff>
    </xdr:from>
    <xdr:to>
      <xdr:col>14</xdr:col>
      <xdr:colOff>79375</xdr:colOff>
      <xdr:row>53</xdr:row>
      <xdr:rowOff>9266</xdr:rowOff>
    </xdr:to>
    <xdr:sp macro="" textlink="">
      <xdr:nvSpPr>
        <xdr:cNvPr id="338" name="フローチャート : 判断 337"/>
        <xdr:cNvSpPr/>
      </xdr:nvSpPr>
      <xdr:spPr>
        <a:xfrm>
          <a:off x="9588500" y="89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25793</xdr:rowOff>
    </xdr:from>
    <xdr:ext cx="534377" cy="259045"/>
    <xdr:sp macro="" textlink="">
      <xdr:nvSpPr>
        <xdr:cNvPr id="339" name="テキスト ボックス 338"/>
        <xdr:cNvSpPr txBox="1"/>
      </xdr:nvSpPr>
      <xdr:spPr>
        <a:xfrm>
          <a:off x="9359411" y="87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90185</xdr:rowOff>
    </xdr:from>
    <xdr:to>
      <xdr:col>12</xdr:col>
      <xdr:colOff>511175</xdr:colOff>
      <xdr:row>54</xdr:row>
      <xdr:rowOff>4552</xdr:rowOff>
    </xdr:to>
    <xdr:cxnSp macro="">
      <xdr:nvCxnSpPr>
        <xdr:cNvPr id="340" name="直線コネクタ 339"/>
        <xdr:cNvCxnSpPr/>
      </xdr:nvCxnSpPr>
      <xdr:spPr>
        <a:xfrm flipV="1">
          <a:off x="7861300" y="9005585"/>
          <a:ext cx="889000" cy="25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94112</xdr:rowOff>
    </xdr:from>
    <xdr:to>
      <xdr:col>12</xdr:col>
      <xdr:colOff>561975</xdr:colOff>
      <xdr:row>53</xdr:row>
      <xdr:rowOff>24262</xdr:rowOff>
    </xdr:to>
    <xdr:sp macro="" textlink="">
      <xdr:nvSpPr>
        <xdr:cNvPr id="341" name="フローチャート : 判断 340"/>
        <xdr:cNvSpPr/>
      </xdr:nvSpPr>
      <xdr:spPr>
        <a:xfrm>
          <a:off x="8699500" y="90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15389</xdr:rowOff>
    </xdr:from>
    <xdr:ext cx="534377" cy="259045"/>
    <xdr:sp macro="" textlink="">
      <xdr:nvSpPr>
        <xdr:cNvPr id="342" name="テキスト ボックス 341"/>
        <xdr:cNvSpPr txBox="1"/>
      </xdr:nvSpPr>
      <xdr:spPr>
        <a:xfrm>
          <a:off x="8483111" y="91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124201</xdr:rowOff>
    </xdr:from>
    <xdr:to>
      <xdr:col>11</xdr:col>
      <xdr:colOff>307975</xdr:colOff>
      <xdr:row>54</xdr:row>
      <xdr:rowOff>4552</xdr:rowOff>
    </xdr:to>
    <xdr:cxnSp macro="">
      <xdr:nvCxnSpPr>
        <xdr:cNvPr id="343" name="直線コネクタ 342"/>
        <xdr:cNvCxnSpPr/>
      </xdr:nvCxnSpPr>
      <xdr:spPr>
        <a:xfrm>
          <a:off x="6972300" y="9039601"/>
          <a:ext cx="889000" cy="2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82271</xdr:rowOff>
    </xdr:from>
    <xdr:to>
      <xdr:col>11</xdr:col>
      <xdr:colOff>358775</xdr:colOff>
      <xdr:row>55</xdr:row>
      <xdr:rowOff>12421</xdr:rowOff>
    </xdr:to>
    <xdr:sp macro="" textlink="">
      <xdr:nvSpPr>
        <xdr:cNvPr id="344" name="フローチャート : 判断 343"/>
        <xdr:cNvSpPr/>
      </xdr:nvSpPr>
      <xdr:spPr>
        <a:xfrm>
          <a:off x="7810500" y="934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3548</xdr:rowOff>
    </xdr:from>
    <xdr:ext cx="534377" cy="259045"/>
    <xdr:sp macro="" textlink="">
      <xdr:nvSpPr>
        <xdr:cNvPr id="345" name="テキスト ボックス 344"/>
        <xdr:cNvSpPr txBox="1"/>
      </xdr:nvSpPr>
      <xdr:spPr>
        <a:xfrm>
          <a:off x="7594111" y="94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52278</xdr:rowOff>
    </xdr:from>
    <xdr:to>
      <xdr:col>10</xdr:col>
      <xdr:colOff>155575</xdr:colOff>
      <xdr:row>53</xdr:row>
      <xdr:rowOff>153878</xdr:rowOff>
    </xdr:to>
    <xdr:sp macro="" textlink="">
      <xdr:nvSpPr>
        <xdr:cNvPr id="346" name="フローチャート : 判断 345"/>
        <xdr:cNvSpPr/>
      </xdr:nvSpPr>
      <xdr:spPr>
        <a:xfrm>
          <a:off x="6921500" y="91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145005</xdr:rowOff>
    </xdr:from>
    <xdr:ext cx="534377" cy="259045"/>
    <xdr:sp macro="" textlink="">
      <xdr:nvSpPr>
        <xdr:cNvPr id="347" name="テキスト ボックス 346"/>
        <xdr:cNvSpPr txBox="1"/>
      </xdr:nvSpPr>
      <xdr:spPr>
        <a:xfrm>
          <a:off x="6705111" y="92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126162</xdr:rowOff>
    </xdr:from>
    <xdr:to>
      <xdr:col>15</xdr:col>
      <xdr:colOff>231775</xdr:colOff>
      <xdr:row>54</xdr:row>
      <xdr:rowOff>56312</xdr:rowOff>
    </xdr:to>
    <xdr:sp macro="" textlink="">
      <xdr:nvSpPr>
        <xdr:cNvPr id="353" name="円/楕円 352"/>
        <xdr:cNvSpPr/>
      </xdr:nvSpPr>
      <xdr:spPr>
        <a:xfrm>
          <a:off x="10426700" y="9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104589</xdr:rowOff>
    </xdr:from>
    <xdr:ext cx="534377" cy="259045"/>
    <xdr:sp macro="" textlink="">
      <xdr:nvSpPr>
        <xdr:cNvPr id="354" name="農林水産業費該当値テキスト"/>
        <xdr:cNvSpPr txBox="1"/>
      </xdr:nvSpPr>
      <xdr:spPr>
        <a:xfrm>
          <a:off x="10528300" y="919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76419</xdr:rowOff>
    </xdr:from>
    <xdr:to>
      <xdr:col>14</xdr:col>
      <xdr:colOff>79375</xdr:colOff>
      <xdr:row>54</xdr:row>
      <xdr:rowOff>6569</xdr:rowOff>
    </xdr:to>
    <xdr:sp macro="" textlink="">
      <xdr:nvSpPr>
        <xdr:cNvPr id="355" name="円/楕円 354"/>
        <xdr:cNvSpPr/>
      </xdr:nvSpPr>
      <xdr:spPr>
        <a:xfrm>
          <a:off x="9588500" y="916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169146</xdr:rowOff>
    </xdr:from>
    <xdr:ext cx="534377" cy="259045"/>
    <xdr:sp macro="" textlink="">
      <xdr:nvSpPr>
        <xdr:cNvPr id="356" name="テキスト ボックス 355"/>
        <xdr:cNvSpPr txBox="1"/>
      </xdr:nvSpPr>
      <xdr:spPr>
        <a:xfrm>
          <a:off x="9359411" y="925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39,023</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39385</xdr:rowOff>
    </xdr:from>
    <xdr:to>
      <xdr:col>12</xdr:col>
      <xdr:colOff>561975</xdr:colOff>
      <xdr:row>52</xdr:row>
      <xdr:rowOff>140985</xdr:rowOff>
    </xdr:to>
    <xdr:sp macro="" textlink="">
      <xdr:nvSpPr>
        <xdr:cNvPr id="357" name="円/楕円 356"/>
        <xdr:cNvSpPr/>
      </xdr:nvSpPr>
      <xdr:spPr>
        <a:xfrm>
          <a:off x="8699500" y="89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157512</xdr:rowOff>
    </xdr:from>
    <xdr:ext cx="534377" cy="259045"/>
    <xdr:sp macro="" textlink="">
      <xdr:nvSpPr>
        <xdr:cNvPr id="358" name="テキスト ボックス 357"/>
        <xdr:cNvSpPr txBox="1"/>
      </xdr:nvSpPr>
      <xdr:spPr>
        <a:xfrm>
          <a:off x="8483111" y="87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125202</xdr:rowOff>
    </xdr:from>
    <xdr:to>
      <xdr:col>11</xdr:col>
      <xdr:colOff>358775</xdr:colOff>
      <xdr:row>54</xdr:row>
      <xdr:rowOff>55352</xdr:rowOff>
    </xdr:to>
    <xdr:sp macro="" textlink="">
      <xdr:nvSpPr>
        <xdr:cNvPr id="359" name="円/楕円 358"/>
        <xdr:cNvSpPr/>
      </xdr:nvSpPr>
      <xdr:spPr>
        <a:xfrm>
          <a:off x="7810500" y="92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71879</xdr:rowOff>
    </xdr:from>
    <xdr:ext cx="534377" cy="259045"/>
    <xdr:sp macro="" textlink="">
      <xdr:nvSpPr>
        <xdr:cNvPr id="360" name="テキスト ボックス 359"/>
        <xdr:cNvSpPr txBox="1"/>
      </xdr:nvSpPr>
      <xdr:spPr>
        <a:xfrm>
          <a:off x="7594111" y="89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37,956</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73401</xdr:rowOff>
    </xdr:from>
    <xdr:to>
      <xdr:col>10</xdr:col>
      <xdr:colOff>155575</xdr:colOff>
      <xdr:row>53</xdr:row>
      <xdr:rowOff>3551</xdr:rowOff>
    </xdr:to>
    <xdr:sp macro="" textlink="">
      <xdr:nvSpPr>
        <xdr:cNvPr id="361" name="円/楕円 360"/>
        <xdr:cNvSpPr/>
      </xdr:nvSpPr>
      <xdr:spPr>
        <a:xfrm>
          <a:off x="6921500" y="89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20078</xdr:rowOff>
    </xdr:from>
    <xdr:ext cx="534377" cy="259045"/>
    <xdr:sp macro="" textlink="">
      <xdr:nvSpPr>
        <xdr:cNvPr id="362" name="テキスト ボックス 361"/>
        <xdr:cNvSpPr txBox="1"/>
      </xdr:nvSpPr>
      <xdr:spPr>
        <a:xfrm>
          <a:off x="6705111" y="87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86" name="直線コネクタ 385"/>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87"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88" name="直線コネクタ 387"/>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89"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0" name="直線コネクタ 389"/>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99222</xdr:rowOff>
    </xdr:from>
    <xdr:to>
      <xdr:col>15</xdr:col>
      <xdr:colOff>180975</xdr:colOff>
      <xdr:row>76</xdr:row>
      <xdr:rowOff>114782</xdr:rowOff>
    </xdr:to>
    <xdr:cxnSp macro="">
      <xdr:nvCxnSpPr>
        <xdr:cNvPr id="391" name="直線コネクタ 390"/>
        <xdr:cNvCxnSpPr/>
      </xdr:nvCxnSpPr>
      <xdr:spPr>
        <a:xfrm>
          <a:off x="9639300" y="13129422"/>
          <a:ext cx="8382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392"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393" name="フローチャート : 判断 392"/>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68687</xdr:rowOff>
    </xdr:from>
    <xdr:to>
      <xdr:col>14</xdr:col>
      <xdr:colOff>28575</xdr:colOff>
      <xdr:row>76</xdr:row>
      <xdr:rowOff>99222</xdr:rowOff>
    </xdr:to>
    <xdr:cxnSp macro="">
      <xdr:nvCxnSpPr>
        <xdr:cNvPr id="394" name="直線コネクタ 393"/>
        <xdr:cNvCxnSpPr/>
      </xdr:nvCxnSpPr>
      <xdr:spPr>
        <a:xfrm>
          <a:off x="8750300" y="13098887"/>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395" name="フローチャート : 判断 394"/>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396" name="テキスト ボックス 395"/>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40863</xdr:rowOff>
    </xdr:from>
    <xdr:to>
      <xdr:col>12</xdr:col>
      <xdr:colOff>511175</xdr:colOff>
      <xdr:row>76</xdr:row>
      <xdr:rowOff>68687</xdr:rowOff>
    </xdr:to>
    <xdr:cxnSp macro="">
      <xdr:nvCxnSpPr>
        <xdr:cNvPr id="397" name="直線コネクタ 396"/>
        <xdr:cNvCxnSpPr/>
      </xdr:nvCxnSpPr>
      <xdr:spPr>
        <a:xfrm>
          <a:off x="7861300" y="13071063"/>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122113</xdr:rowOff>
    </xdr:from>
    <xdr:to>
      <xdr:col>12</xdr:col>
      <xdr:colOff>561975</xdr:colOff>
      <xdr:row>76</xdr:row>
      <xdr:rowOff>52263</xdr:rowOff>
    </xdr:to>
    <xdr:sp macro="" textlink="">
      <xdr:nvSpPr>
        <xdr:cNvPr id="398" name="フローチャート : 判断 397"/>
        <xdr:cNvSpPr/>
      </xdr:nvSpPr>
      <xdr:spPr>
        <a:xfrm>
          <a:off x="8699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68790</xdr:rowOff>
    </xdr:from>
    <xdr:ext cx="534377" cy="259045"/>
    <xdr:sp macro="" textlink="">
      <xdr:nvSpPr>
        <xdr:cNvPr id="399" name="テキスト ボックス 398"/>
        <xdr:cNvSpPr txBox="1"/>
      </xdr:nvSpPr>
      <xdr:spPr>
        <a:xfrm>
          <a:off x="8483111" y="12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16109</xdr:rowOff>
    </xdr:from>
    <xdr:to>
      <xdr:col>11</xdr:col>
      <xdr:colOff>307975</xdr:colOff>
      <xdr:row>76</xdr:row>
      <xdr:rowOff>40863</xdr:rowOff>
    </xdr:to>
    <xdr:cxnSp macro="">
      <xdr:nvCxnSpPr>
        <xdr:cNvPr id="400" name="直線コネクタ 399"/>
        <xdr:cNvCxnSpPr/>
      </xdr:nvCxnSpPr>
      <xdr:spPr>
        <a:xfrm>
          <a:off x="6972300" y="13046309"/>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120463</xdr:rowOff>
    </xdr:from>
    <xdr:to>
      <xdr:col>11</xdr:col>
      <xdr:colOff>358775</xdr:colOff>
      <xdr:row>76</xdr:row>
      <xdr:rowOff>50614</xdr:rowOff>
    </xdr:to>
    <xdr:sp macro="" textlink="">
      <xdr:nvSpPr>
        <xdr:cNvPr id="401" name="フローチャート : 判断 400"/>
        <xdr:cNvSpPr/>
      </xdr:nvSpPr>
      <xdr:spPr>
        <a:xfrm>
          <a:off x="7810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67140</xdr:rowOff>
    </xdr:from>
    <xdr:ext cx="534377" cy="259045"/>
    <xdr:sp macro="" textlink="">
      <xdr:nvSpPr>
        <xdr:cNvPr id="402" name="テキスト ボックス 401"/>
        <xdr:cNvSpPr txBox="1"/>
      </xdr:nvSpPr>
      <xdr:spPr>
        <a:xfrm>
          <a:off x="7594111" y="127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03" name="フローチャート : 判断 402"/>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119832</xdr:rowOff>
    </xdr:from>
    <xdr:ext cx="534377" cy="259045"/>
    <xdr:sp macro="" textlink="">
      <xdr:nvSpPr>
        <xdr:cNvPr id="404" name="テキスト ボックス 403"/>
        <xdr:cNvSpPr txBox="1"/>
      </xdr:nvSpPr>
      <xdr:spPr>
        <a:xfrm>
          <a:off x="6705111" y="126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63982</xdr:rowOff>
    </xdr:from>
    <xdr:to>
      <xdr:col>15</xdr:col>
      <xdr:colOff>231775</xdr:colOff>
      <xdr:row>76</xdr:row>
      <xdr:rowOff>165582</xdr:rowOff>
    </xdr:to>
    <xdr:sp macro="" textlink="">
      <xdr:nvSpPr>
        <xdr:cNvPr id="410" name="円/楕円 409"/>
        <xdr:cNvSpPr/>
      </xdr:nvSpPr>
      <xdr:spPr>
        <a:xfrm>
          <a:off x="10426700" y="1309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42409</xdr:rowOff>
    </xdr:from>
    <xdr:ext cx="534377" cy="259045"/>
    <xdr:sp macro="" textlink="">
      <xdr:nvSpPr>
        <xdr:cNvPr id="411" name="商工費該当値テキスト"/>
        <xdr:cNvSpPr txBox="1"/>
      </xdr:nvSpPr>
      <xdr:spPr>
        <a:xfrm>
          <a:off x="10528300"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30,526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48422</xdr:rowOff>
    </xdr:from>
    <xdr:to>
      <xdr:col>14</xdr:col>
      <xdr:colOff>79375</xdr:colOff>
      <xdr:row>76</xdr:row>
      <xdr:rowOff>150022</xdr:rowOff>
    </xdr:to>
    <xdr:sp macro="" textlink="">
      <xdr:nvSpPr>
        <xdr:cNvPr id="412" name="円/楕円 411"/>
        <xdr:cNvSpPr/>
      </xdr:nvSpPr>
      <xdr:spPr>
        <a:xfrm>
          <a:off x="9588500" y="130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141149</xdr:rowOff>
    </xdr:from>
    <xdr:ext cx="534377" cy="259045"/>
    <xdr:sp macro="" textlink="">
      <xdr:nvSpPr>
        <xdr:cNvPr id="413" name="テキスト ボックス 412"/>
        <xdr:cNvSpPr txBox="1"/>
      </xdr:nvSpPr>
      <xdr:spPr>
        <a:xfrm>
          <a:off x="9359411" y="1317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17887</xdr:rowOff>
    </xdr:from>
    <xdr:to>
      <xdr:col>12</xdr:col>
      <xdr:colOff>561975</xdr:colOff>
      <xdr:row>76</xdr:row>
      <xdr:rowOff>119487</xdr:rowOff>
    </xdr:to>
    <xdr:sp macro="" textlink="">
      <xdr:nvSpPr>
        <xdr:cNvPr id="414" name="円/楕円 413"/>
        <xdr:cNvSpPr/>
      </xdr:nvSpPr>
      <xdr:spPr>
        <a:xfrm>
          <a:off x="8699500" y="130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110614</xdr:rowOff>
    </xdr:from>
    <xdr:ext cx="534377" cy="259045"/>
    <xdr:sp macro="" textlink="">
      <xdr:nvSpPr>
        <xdr:cNvPr id="415" name="テキスト ボックス 414"/>
        <xdr:cNvSpPr txBox="1"/>
      </xdr:nvSpPr>
      <xdr:spPr>
        <a:xfrm>
          <a:off x="8483111" y="131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161513</xdr:rowOff>
    </xdr:from>
    <xdr:to>
      <xdr:col>11</xdr:col>
      <xdr:colOff>358775</xdr:colOff>
      <xdr:row>76</xdr:row>
      <xdr:rowOff>91663</xdr:rowOff>
    </xdr:to>
    <xdr:sp macro="" textlink="">
      <xdr:nvSpPr>
        <xdr:cNvPr id="416" name="円/楕円 415"/>
        <xdr:cNvSpPr/>
      </xdr:nvSpPr>
      <xdr:spPr>
        <a:xfrm>
          <a:off x="7810500" y="130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82790</xdr:rowOff>
    </xdr:from>
    <xdr:ext cx="534377" cy="259045"/>
    <xdr:sp macro="" textlink="">
      <xdr:nvSpPr>
        <xdr:cNvPr id="417" name="テキスト ボックス 416"/>
        <xdr:cNvSpPr txBox="1"/>
      </xdr:nvSpPr>
      <xdr:spPr>
        <a:xfrm>
          <a:off x="7594111" y="1311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136759</xdr:rowOff>
    </xdr:from>
    <xdr:to>
      <xdr:col>10</xdr:col>
      <xdr:colOff>155575</xdr:colOff>
      <xdr:row>76</xdr:row>
      <xdr:rowOff>66909</xdr:rowOff>
    </xdr:to>
    <xdr:sp macro="" textlink="">
      <xdr:nvSpPr>
        <xdr:cNvPr id="418" name="円/楕円 417"/>
        <xdr:cNvSpPr/>
      </xdr:nvSpPr>
      <xdr:spPr>
        <a:xfrm>
          <a:off x="6921500" y="129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58036</xdr:rowOff>
    </xdr:from>
    <xdr:ext cx="534377" cy="259045"/>
    <xdr:sp macro="" textlink="">
      <xdr:nvSpPr>
        <xdr:cNvPr id="419" name="テキスト ボックス 418"/>
        <xdr:cNvSpPr txBox="1"/>
      </xdr:nvSpPr>
      <xdr:spPr>
        <a:xfrm>
          <a:off x="6705111" y="130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42" name="直線コネクタ 441"/>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43"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44" name="直線コネクタ 443"/>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45"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46" name="直線コネクタ 445"/>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33249</xdr:rowOff>
    </xdr:from>
    <xdr:to>
      <xdr:col>15</xdr:col>
      <xdr:colOff>180975</xdr:colOff>
      <xdr:row>96</xdr:row>
      <xdr:rowOff>64605</xdr:rowOff>
    </xdr:to>
    <xdr:cxnSp macro="">
      <xdr:nvCxnSpPr>
        <xdr:cNvPr id="447" name="直線コネクタ 446"/>
        <xdr:cNvCxnSpPr/>
      </xdr:nvCxnSpPr>
      <xdr:spPr>
        <a:xfrm>
          <a:off x="9639300" y="16492449"/>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1167</xdr:rowOff>
    </xdr:from>
    <xdr:ext cx="534377" cy="259045"/>
    <xdr:sp macro="" textlink="">
      <xdr:nvSpPr>
        <xdr:cNvPr id="448" name="土木費平均値テキスト"/>
        <xdr:cNvSpPr txBox="1"/>
      </xdr:nvSpPr>
      <xdr:spPr>
        <a:xfrm>
          <a:off x="10528300" y="16460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49" name="フローチャート : 判断 448"/>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20410</xdr:rowOff>
    </xdr:from>
    <xdr:to>
      <xdr:col>14</xdr:col>
      <xdr:colOff>28575</xdr:colOff>
      <xdr:row>96</xdr:row>
      <xdr:rowOff>33249</xdr:rowOff>
    </xdr:to>
    <xdr:cxnSp macro="">
      <xdr:nvCxnSpPr>
        <xdr:cNvPr id="450" name="直線コネクタ 449"/>
        <xdr:cNvCxnSpPr/>
      </xdr:nvCxnSpPr>
      <xdr:spPr>
        <a:xfrm>
          <a:off x="8750300" y="16479610"/>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1" name="フローチャート : 判断 450"/>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164234</xdr:rowOff>
    </xdr:from>
    <xdr:ext cx="534377" cy="259045"/>
    <xdr:sp macro="" textlink="">
      <xdr:nvSpPr>
        <xdr:cNvPr id="452" name="テキスト ボックス 451"/>
        <xdr:cNvSpPr txBox="1"/>
      </xdr:nvSpPr>
      <xdr:spPr>
        <a:xfrm>
          <a:off x="9359411" y="166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20410</xdr:rowOff>
    </xdr:from>
    <xdr:to>
      <xdr:col>12</xdr:col>
      <xdr:colOff>511175</xdr:colOff>
      <xdr:row>97</xdr:row>
      <xdr:rowOff>8274</xdr:rowOff>
    </xdr:to>
    <xdr:cxnSp macro="">
      <xdr:nvCxnSpPr>
        <xdr:cNvPr id="453" name="直線コネクタ 452"/>
        <xdr:cNvCxnSpPr/>
      </xdr:nvCxnSpPr>
      <xdr:spPr>
        <a:xfrm flipV="1">
          <a:off x="7861300" y="16479610"/>
          <a:ext cx="889000" cy="15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73070</xdr:rowOff>
    </xdr:from>
    <xdr:to>
      <xdr:col>12</xdr:col>
      <xdr:colOff>561975</xdr:colOff>
      <xdr:row>97</xdr:row>
      <xdr:rowOff>3220</xdr:rowOff>
    </xdr:to>
    <xdr:sp macro="" textlink="">
      <xdr:nvSpPr>
        <xdr:cNvPr id="454" name="フローチャート : 判断 453"/>
        <xdr:cNvSpPr/>
      </xdr:nvSpPr>
      <xdr:spPr>
        <a:xfrm>
          <a:off x="8699500" y="165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165797</xdr:rowOff>
    </xdr:from>
    <xdr:ext cx="534377" cy="259045"/>
    <xdr:sp macro="" textlink="">
      <xdr:nvSpPr>
        <xdr:cNvPr id="455" name="テキスト ボックス 454"/>
        <xdr:cNvSpPr txBox="1"/>
      </xdr:nvSpPr>
      <xdr:spPr>
        <a:xfrm>
          <a:off x="8483111" y="166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146196</xdr:rowOff>
    </xdr:from>
    <xdr:to>
      <xdr:col>11</xdr:col>
      <xdr:colOff>307975</xdr:colOff>
      <xdr:row>97</xdr:row>
      <xdr:rowOff>8274</xdr:rowOff>
    </xdr:to>
    <xdr:cxnSp macro="">
      <xdr:nvCxnSpPr>
        <xdr:cNvPr id="456" name="直線コネクタ 455"/>
        <xdr:cNvCxnSpPr/>
      </xdr:nvCxnSpPr>
      <xdr:spPr>
        <a:xfrm>
          <a:off x="6972300" y="1660539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21786</xdr:rowOff>
    </xdr:from>
    <xdr:to>
      <xdr:col>11</xdr:col>
      <xdr:colOff>358775</xdr:colOff>
      <xdr:row>97</xdr:row>
      <xdr:rowOff>123386</xdr:rowOff>
    </xdr:to>
    <xdr:sp macro="" textlink="">
      <xdr:nvSpPr>
        <xdr:cNvPr id="457" name="フローチャート : 判断 456"/>
        <xdr:cNvSpPr/>
      </xdr:nvSpPr>
      <xdr:spPr>
        <a:xfrm>
          <a:off x="7810500" y="1665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114513</xdr:rowOff>
    </xdr:from>
    <xdr:ext cx="534377" cy="259045"/>
    <xdr:sp macro="" textlink="">
      <xdr:nvSpPr>
        <xdr:cNvPr id="458" name="テキスト ボックス 457"/>
        <xdr:cNvSpPr txBox="1"/>
      </xdr:nvSpPr>
      <xdr:spPr>
        <a:xfrm>
          <a:off x="7594111" y="167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59" name="フローチャート : 判断 458"/>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45153</xdr:rowOff>
    </xdr:from>
    <xdr:ext cx="534377" cy="259045"/>
    <xdr:sp macro="" textlink="">
      <xdr:nvSpPr>
        <xdr:cNvPr id="460" name="テキスト ボックス 459"/>
        <xdr:cNvSpPr txBox="1"/>
      </xdr:nvSpPr>
      <xdr:spPr>
        <a:xfrm>
          <a:off x="6705111" y="166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13805</xdr:rowOff>
    </xdr:from>
    <xdr:to>
      <xdr:col>15</xdr:col>
      <xdr:colOff>231775</xdr:colOff>
      <xdr:row>96</xdr:row>
      <xdr:rowOff>115405</xdr:rowOff>
    </xdr:to>
    <xdr:sp macro="" textlink="">
      <xdr:nvSpPr>
        <xdr:cNvPr id="466" name="円/楕円 465"/>
        <xdr:cNvSpPr/>
      </xdr:nvSpPr>
      <xdr:spPr>
        <a:xfrm>
          <a:off x="10426700" y="16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36682</xdr:rowOff>
    </xdr:from>
    <xdr:ext cx="534377" cy="259045"/>
    <xdr:sp macro="" textlink="">
      <xdr:nvSpPr>
        <xdr:cNvPr id="467" name="土木費該当値テキスト"/>
        <xdr:cNvSpPr txBox="1"/>
      </xdr:nvSpPr>
      <xdr:spPr>
        <a:xfrm>
          <a:off x="10528300" y="163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153899</xdr:rowOff>
    </xdr:from>
    <xdr:to>
      <xdr:col>14</xdr:col>
      <xdr:colOff>79375</xdr:colOff>
      <xdr:row>96</xdr:row>
      <xdr:rowOff>84049</xdr:rowOff>
    </xdr:to>
    <xdr:sp macro="" textlink="">
      <xdr:nvSpPr>
        <xdr:cNvPr id="468" name="円/楕円 467"/>
        <xdr:cNvSpPr/>
      </xdr:nvSpPr>
      <xdr:spPr>
        <a:xfrm>
          <a:off x="9588500" y="164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100576</xdr:rowOff>
    </xdr:from>
    <xdr:ext cx="534377" cy="259045"/>
    <xdr:sp macro="" textlink="">
      <xdr:nvSpPr>
        <xdr:cNvPr id="469" name="テキスト ボックス 468"/>
        <xdr:cNvSpPr txBox="1"/>
      </xdr:nvSpPr>
      <xdr:spPr>
        <a:xfrm>
          <a:off x="9359411" y="162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141060</xdr:rowOff>
    </xdr:from>
    <xdr:to>
      <xdr:col>12</xdr:col>
      <xdr:colOff>561975</xdr:colOff>
      <xdr:row>96</xdr:row>
      <xdr:rowOff>71210</xdr:rowOff>
    </xdr:to>
    <xdr:sp macro="" textlink="">
      <xdr:nvSpPr>
        <xdr:cNvPr id="470" name="円/楕円 469"/>
        <xdr:cNvSpPr/>
      </xdr:nvSpPr>
      <xdr:spPr>
        <a:xfrm>
          <a:off x="8699500" y="164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87737</xdr:rowOff>
    </xdr:from>
    <xdr:ext cx="534377" cy="259045"/>
    <xdr:sp macro="" textlink="">
      <xdr:nvSpPr>
        <xdr:cNvPr id="471" name="テキスト ボックス 470"/>
        <xdr:cNvSpPr txBox="1"/>
      </xdr:nvSpPr>
      <xdr:spPr>
        <a:xfrm>
          <a:off x="8483111" y="1620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128924</xdr:rowOff>
    </xdr:from>
    <xdr:to>
      <xdr:col>11</xdr:col>
      <xdr:colOff>358775</xdr:colOff>
      <xdr:row>97</xdr:row>
      <xdr:rowOff>59074</xdr:rowOff>
    </xdr:to>
    <xdr:sp macro="" textlink="">
      <xdr:nvSpPr>
        <xdr:cNvPr id="472" name="円/楕円 471"/>
        <xdr:cNvSpPr/>
      </xdr:nvSpPr>
      <xdr:spPr>
        <a:xfrm>
          <a:off x="7810500" y="165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75601</xdr:rowOff>
    </xdr:from>
    <xdr:ext cx="534377" cy="259045"/>
    <xdr:sp macro="" textlink="">
      <xdr:nvSpPr>
        <xdr:cNvPr id="473" name="テキスト ボックス 472"/>
        <xdr:cNvSpPr txBox="1"/>
      </xdr:nvSpPr>
      <xdr:spPr>
        <a:xfrm>
          <a:off x="7594111" y="163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95396</xdr:rowOff>
    </xdr:from>
    <xdr:to>
      <xdr:col>10</xdr:col>
      <xdr:colOff>155575</xdr:colOff>
      <xdr:row>97</xdr:row>
      <xdr:rowOff>25546</xdr:rowOff>
    </xdr:to>
    <xdr:sp macro="" textlink="">
      <xdr:nvSpPr>
        <xdr:cNvPr id="474" name="円/楕円 473"/>
        <xdr:cNvSpPr/>
      </xdr:nvSpPr>
      <xdr:spPr>
        <a:xfrm>
          <a:off x="6921500" y="165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42073</xdr:rowOff>
    </xdr:from>
    <xdr:ext cx="534377" cy="259045"/>
    <xdr:sp macro="" textlink="">
      <xdr:nvSpPr>
        <xdr:cNvPr id="475" name="テキスト ボックス 474"/>
        <xdr:cNvSpPr txBox="1"/>
      </xdr:nvSpPr>
      <xdr:spPr>
        <a:xfrm>
          <a:off x="6705111" y="163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5" name="直線コネクタ 48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6" name="テキスト ボックス 48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7" name="直線コネクタ 48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8" name="テキスト ボックス 48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9" name="直線コネクタ 48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0" name="テキスト ボックス 48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1" name="直線コネクタ 49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2" name="テキスト ボックス 49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3" name="直線コネクタ 49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4" name="テキスト ボックス 49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498" name="直線コネクタ 497"/>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499"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0" name="直線コネクタ 499"/>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1"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02" name="直線コネクタ 501"/>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2349</xdr:rowOff>
    </xdr:from>
    <xdr:to>
      <xdr:col>23</xdr:col>
      <xdr:colOff>517525</xdr:colOff>
      <xdr:row>37</xdr:row>
      <xdr:rowOff>162369</xdr:rowOff>
    </xdr:to>
    <xdr:cxnSp macro="">
      <xdr:nvCxnSpPr>
        <xdr:cNvPr id="503" name="直線コネクタ 502"/>
        <xdr:cNvCxnSpPr/>
      </xdr:nvCxnSpPr>
      <xdr:spPr>
        <a:xfrm>
          <a:off x="15481300" y="6003099"/>
          <a:ext cx="8382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04"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05" name="フローチャート : 判断 504"/>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2349</xdr:rowOff>
    </xdr:from>
    <xdr:to>
      <xdr:col>22</xdr:col>
      <xdr:colOff>365125</xdr:colOff>
      <xdr:row>38</xdr:row>
      <xdr:rowOff>72834</xdr:rowOff>
    </xdr:to>
    <xdr:cxnSp macro="">
      <xdr:nvCxnSpPr>
        <xdr:cNvPr id="506" name="直線コネクタ 505"/>
        <xdr:cNvCxnSpPr/>
      </xdr:nvCxnSpPr>
      <xdr:spPr>
        <a:xfrm flipV="1">
          <a:off x="14592300" y="6003099"/>
          <a:ext cx="889000" cy="58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07" name="フローチャート : 判断 506"/>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08" name="テキスト ボックス 507"/>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127698</xdr:rowOff>
    </xdr:from>
    <xdr:to>
      <xdr:col>21</xdr:col>
      <xdr:colOff>161925</xdr:colOff>
      <xdr:row>38</xdr:row>
      <xdr:rowOff>72834</xdr:rowOff>
    </xdr:to>
    <xdr:cxnSp macro="">
      <xdr:nvCxnSpPr>
        <xdr:cNvPr id="509" name="直線コネクタ 508"/>
        <xdr:cNvCxnSpPr/>
      </xdr:nvCxnSpPr>
      <xdr:spPr>
        <a:xfrm>
          <a:off x="13703300" y="6128448"/>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160718</xdr:rowOff>
    </xdr:from>
    <xdr:to>
      <xdr:col>21</xdr:col>
      <xdr:colOff>212725</xdr:colOff>
      <xdr:row>37</xdr:row>
      <xdr:rowOff>90868</xdr:rowOff>
    </xdr:to>
    <xdr:sp macro="" textlink="">
      <xdr:nvSpPr>
        <xdr:cNvPr id="510" name="フローチャート : 判断 509"/>
        <xdr:cNvSpPr/>
      </xdr:nvSpPr>
      <xdr:spPr>
        <a:xfrm>
          <a:off x="14541500" y="63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107395</xdr:rowOff>
    </xdr:from>
    <xdr:ext cx="534377" cy="259045"/>
    <xdr:sp macro="" textlink="">
      <xdr:nvSpPr>
        <xdr:cNvPr id="511" name="テキスト ボックス 510"/>
        <xdr:cNvSpPr txBox="1"/>
      </xdr:nvSpPr>
      <xdr:spPr>
        <a:xfrm>
          <a:off x="14325111" y="61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87884</xdr:rowOff>
    </xdr:from>
    <xdr:to>
      <xdr:col>19</xdr:col>
      <xdr:colOff>644525</xdr:colOff>
      <xdr:row>35</xdr:row>
      <xdr:rowOff>127698</xdr:rowOff>
    </xdr:to>
    <xdr:cxnSp macro="">
      <xdr:nvCxnSpPr>
        <xdr:cNvPr id="512" name="直線コネクタ 511"/>
        <xdr:cNvCxnSpPr/>
      </xdr:nvCxnSpPr>
      <xdr:spPr>
        <a:xfrm>
          <a:off x="12814300" y="6088634"/>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3937</xdr:rowOff>
    </xdr:from>
    <xdr:to>
      <xdr:col>20</xdr:col>
      <xdr:colOff>9525</xdr:colOff>
      <xdr:row>36</xdr:row>
      <xdr:rowOff>105537</xdr:rowOff>
    </xdr:to>
    <xdr:sp macro="" textlink="">
      <xdr:nvSpPr>
        <xdr:cNvPr id="513" name="フローチャート : 判断 512"/>
        <xdr:cNvSpPr/>
      </xdr:nvSpPr>
      <xdr:spPr>
        <a:xfrm>
          <a:off x="13652500" y="61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96664</xdr:rowOff>
    </xdr:from>
    <xdr:ext cx="534377" cy="259045"/>
    <xdr:sp macro="" textlink="">
      <xdr:nvSpPr>
        <xdr:cNvPr id="514" name="テキスト ボックス 513"/>
        <xdr:cNvSpPr txBox="1"/>
      </xdr:nvSpPr>
      <xdr:spPr>
        <a:xfrm>
          <a:off x="13436111" y="62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15" name="フローチャート : 判断 514"/>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2557</xdr:rowOff>
    </xdr:from>
    <xdr:ext cx="534377" cy="259045"/>
    <xdr:sp macro="" textlink="">
      <xdr:nvSpPr>
        <xdr:cNvPr id="516" name="テキスト ボックス 515"/>
        <xdr:cNvSpPr txBox="1"/>
      </xdr:nvSpPr>
      <xdr:spPr>
        <a:xfrm>
          <a:off x="12547111" y="61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111570</xdr:rowOff>
    </xdr:from>
    <xdr:to>
      <xdr:col>23</xdr:col>
      <xdr:colOff>568325</xdr:colOff>
      <xdr:row>38</xdr:row>
      <xdr:rowOff>41720</xdr:rowOff>
    </xdr:to>
    <xdr:sp macro="" textlink="">
      <xdr:nvSpPr>
        <xdr:cNvPr id="522" name="円/楕円 521"/>
        <xdr:cNvSpPr/>
      </xdr:nvSpPr>
      <xdr:spPr>
        <a:xfrm>
          <a:off x="16268700" y="64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26497</xdr:rowOff>
    </xdr:from>
    <xdr:ext cx="534377" cy="259045"/>
    <xdr:sp macro="" textlink="">
      <xdr:nvSpPr>
        <xdr:cNvPr id="523" name="警察費該当値テキスト"/>
        <xdr:cNvSpPr txBox="1"/>
      </xdr:nvSpPr>
      <xdr:spPr>
        <a:xfrm>
          <a:off x="16370300" y="63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21,181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122999</xdr:rowOff>
    </xdr:from>
    <xdr:to>
      <xdr:col>22</xdr:col>
      <xdr:colOff>415925</xdr:colOff>
      <xdr:row>35</xdr:row>
      <xdr:rowOff>53149</xdr:rowOff>
    </xdr:to>
    <xdr:sp macro="" textlink="">
      <xdr:nvSpPr>
        <xdr:cNvPr id="524" name="円/楕円 523"/>
        <xdr:cNvSpPr/>
      </xdr:nvSpPr>
      <xdr:spPr>
        <a:xfrm>
          <a:off x="15430500" y="59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69676</xdr:rowOff>
    </xdr:from>
    <xdr:ext cx="534377" cy="259045"/>
    <xdr:sp macro="" textlink="">
      <xdr:nvSpPr>
        <xdr:cNvPr id="525" name="テキスト ボックス 524"/>
        <xdr:cNvSpPr txBox="1"/>
      </xdr:nvSpPr>
      <xdr:spPr>
        <a:xfrm>
          <a:off x="15201411" y="57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22034</xdr:rowOff>
    </xdr:from>
    <xdr:to>
      <xdr:col>21</xdr:col>
      <xdr:colOff>212725</xdr:colOff>
      <xdr:row>38</xdr:row>
      <xdr:rowOff>123634</xdr:rowOff>
    </xdr:to>
    <xdr:sp macro="" textlink="">
      <xdr:nvSpPr>
        <xdr:cNvPr id="526" name="円/楕円 525"/>
        <xdr:cNvSpPr/>
      </xdr:nvSpPr>
      <xdr:spPr>
        <a:xfrm>
          <a:off x="14541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114761</xdr:rowOff>
    </xdr:from>
    <xdr:ext cx="534377" cy="259045"/>
    <xdr:sp macro="" textlink="">
      <xdr:nvSpPr>
        <xdr:cNvPr id="527" name="テキスト ボックス 526"/>
        <xdr:cNvSpPr txBox="1"/>
      </xdr:nvSpPr>
      <xdr:spPr>
        <a:xfrm>
          <a:off x="14325111" y="662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76898</xdr:rowOff>
    </xdr:from>
    <xdr:to>
      <xdr:col>20</xdr:col>
      <xdr:colOff>9525</xdr:colOff>
      <xdr:row>36</xdr:row>
      <xdr:rowOff>7048</xdr:rowOff>
    </xdr:to>
    <xdr:sp macro="" textlink="">
      <xdr:nvSpPr>
        <xdr:cNvPr id="528" name="円/楕円 527"/>
        <xdr:cNvSpPr/>
      </xdr:nvSpPr>
      <xdr:spPr>
        <a:xfrm>
          <a:off x="13652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23575</xdr:rowOff>
    </xdr:from>
    <xdr:ext cx="534377" cy="259045"/>
    <xdr:sp macro="" textlink="">
      <xdr:nvSpPr>
        <xdr:cNvPr id="529" name="テキスト ボックス 528"/>
        <xdr:cNvSpPr txBox="1"/>
      </xdr:nvSpPr>
      <xdr:spPr>
        <a:xfrm>
          <a:off x="13436111" y="58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37084</xdr:rowOff>
    </xdr:from>
    <xdr:to>
      <xdr:col>18</xdr:col>
      <xdr:colOff>492125</xdr:colOff>
      <xdr:row>35</xdr:row>
      <xdr:rowOff>138684</xdr:rowOff>
    </xdr:to>
    <xdr:sp macro="" textlink="">
      <xdr:nvSpPr>
        <xdr:cNvPr id="530" name="円/楕円 529"/>
        <xdr:cNvSpPr/>
      </xdr:nvSpPr>
      <xdr:spPr>
        <a:xfrm>
          <a:off x="12763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155211</xdr:rowOff>
    </xdr:from>
    <xdr:ext cx="534377" cy="259045"/>
    <xdr:sp macro="" textlink="">
      <xdr:nvSpPr>
        <xdr:cNvPr id="531" name="テキスト ボックス 530"/>
        <xdr:cNvSpPr txBox="1"/>
      </xdr:nvSpPr>
      <xdr:spPr>
        <a:xfrm>
          <a:off x="12547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0" name="テキスト ボックス 53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1" name="直線コネクタ 54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2" name="テキスト ボックス 54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3" name="直線コネクタ 54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44" name="テキスト ボックス 54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5" name="直線コネクタ 54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6" name="テキスト ボックス 54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7" name="直線コネクタ 54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8" name="テキスト ボックス 54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0" name="テキスト ボックス 54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52" name="直線コネクタ 551"/>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53"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54" name="直線コネクタ 553"/>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55"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56" name="直線コネクタ 555"/>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108336</xdr:rowOff>
    </xdr:from>
    <xdr:to>
      <xdr:col>23</xdr:col>
      <xdr:colOff>517525</xdr:colOff>
      <xdr:row>56</xdr:row>
      <xdr:rowOff>5695</xdr:rowOff>
    </xdr:to>
    <xdr:cxnSp macro="">
      <xdr:nvCxnSpPr>
        <xdr:cNvPr id="557" name="直線コネクタ 556"/>
        <xdr:cNvCxnSpPr/>
      </xdr:nvCxnSpPr>
      <xdr:spPr>
        <a:xfrm flipV="1">
          <a:off x="15481300" y="9538086"/>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2140</xdr:rowOff>
    </xdr:from>
    <xdr:ext cx="599010" cy="259045"/>
    <xdr:sp macro="" textlink="">
      <xdr:nvSpPr>
        <xdr:cNvPr id="558" name="教育費平均値テキスト"/>
        <xdr:cNvSpPr txBox="1"/>
      </xdr:nvSpPr>
      <xdr:spPr>
        <a:xfrm>
          <a:off x="16370300" y="90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59" name="フローチャート : 判断 558"/>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5695</xdr:rowOff>
    </xdr:from>
    <xdr:to>
      <xdr:col>22</xdr:col>
      <xdr:colOff>365125</xdr:colOff>
      <xdr:row>56</xdr:row>
      <xdr:rowOff>137414</xdr:rowOff>
    </xdr:to>
    <xdr:cxnSp macro="">
      <xdr:nvCxnSpPr>
        <xdr:cNvPr id="560" name="直線コネクタ 559"/>
        <xdr:cNvCxnSpPr/>
      </xdr:nvCxnSpPr>
      <xdr:spPr>
        <a:xfrm flipV="1">
          <a:off x="14592300" y="9606895"/>
          <a:ext cx="889000" cy="1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1" name="フローチャート : 判断 560"/>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54</xdr:row>
      <xdr:rowOff>464</xdr:rowOff>
    </xdr:from>
    <xdr:ext cx="599010" cy="259045"/>
    <xdr:sp macro="" textlink="">
      <xdr:nvSpPr>
        <xdr:cNvPr id="562" name="テキスト ボックス 561"/>
        <xdr:cNvSpPr txBox="1"/>
      </xdr:nvSpPr>
      <xdr:spPr>
        <a:xfrm>
          <a:off x="15169094" y="925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68149</xdr:rowOff>
    </xdr:from>
    <xdr:to>
      <xdr:col>21</xdr:col>
      <xdr:colOff>161925</xdr:colOff>
      <xdr:row>56</xdr:row>
      <xdr:rowOff>137414</xdr:rowOff>
    </xdr:to>
    <xdr:cxnSp macro="">
      <xdr:nvCxnSpPr>
        <xdr:cNvPr id="563" name="直線コネクタ 562"/>
        <xdr:cNvCxnSpPr/>
      </xdr:nvCxnSpPr>
      <xdr:spPr>
        <a:xfrm>
          <a:off x="13703300" y="9497899"/>
          <a:ext cx="889000" cy="24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17622</xdr:rowOff>
    </xdr:from>
    <xdr:to>
      <xdr:col>21</xdr:col>
      <xdr:colOff>212725</xdr:colOff>
      <xdr:row>57</xdr:row>
      <xdr:rowOff>119222</xdr:rowOff>
    </xdr:to>
    <xdr:sp macro="" textlink="">
      <xdr:nvSpPr>
        <xdr:cNvPr id="564" name="フローチャート : 判断 563"/>
        <xdr:cNvSpPr/>
      </xdr:nvSpPr>
      <xdr:spPr>
        <a:xfrm>
          <a:off x="14541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110349</xdr:rowOff>
    </xdr:from>
    <xdr:ext cx="534377" cy="259045"/>
    <xdr:sp macro="" textlink="">
      <xdr:nvSpPr>
        <xdr:cNvPr id="565" name="テキスト ボックス 564"/>
        <xdr:cNvSpPr txBox="1"/>
      </xdr:nvSpPr>
      <xdr:spPr>
        <a:xfrm>
          <a:off x="14325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44466</xdr:rowOff>
    </xdr:from>
    <xdr:to>
      <xdr:col>19</xdr:col>
      <xdr:colOff>644525</xdr:colOff>
      <xdr:row>55</xdr:row>
      <xdr:rowOff>68149</xdr:rowOff>
    </xdr:to>
    <xdr:cxnSp macro="">
      <xdr:nvCxnSpPr>
        <xdr:cNvPr id="566" name="直線コネクタ 565"/>
        <xdr:cNvCxnSpPr/>
      </xdr:nvCxnSpPr>
      <xdr:spPr>
        <a:xfrm>
          <a:off x="12814300" y="9474216"/>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115738</xdr:rowOff>
    </xdr:from>
    <xdr:to>
      <xdr:col>20</xdr:col>
      <xdr:colOff>9525</xdr:colOff>
      <xdr:row>57</xdr:row>
      <xdr:rowOff>45888</xdr:rowOff>
    </xdr:to>
    <xdr:sp macro="" textlink="">
      <xdr:nvSpPr>
        <xdr:cNvPr id="567" name="フローチャート : 判断 566"/>
        <xdr:cNvSpPr/>
      </xdr:nvSpPr>
      <xdr:spPr>
        <a:xfrm>
          <a:off x="13652500" y="971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37015</xdr:rowOff>
    </xdr:from>
    <xdr:ext cx="534377" cy="259045"/>
    <xdr:sp macro="" textlink="">
      <xdr:nvSpPr>
        <xdr:cNvPr id="568" name="テキスト ボックス 567"/>
        <xdr:cNvSpPr txBox="1"/>
      </xdr:nvSpPr>
      <xdr:spPr>
        <a:xfrm>
          <a:off x="13436111" y="980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69" name="フローチャート : 判断 568"/>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0" name="テキスト ボックス 569"/>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57536</xdr:rowOff>
    </xdr:from>
    <xdr:to>
      <xdr:col>23</xdr:col>
      <xdr:colOff>568325</xdr:colOff>
      <xdr:row>55</xdr:row>
      <xdr:rowOff>159136</xdr:rowOff>
    </xdr:to>
    <xdr:sp macro="" textlink="">
      <xdr:nvSpPr>
        <xdr:cNvPr id="576" name="円/楕円 575"/>
        <xdr:cNvSpPr/>
      </xdr:nvSpPr>
      <xdr:spPr>
        <a:xfrm>
          <a:off x="16268700" y="94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35963</xdr:rowOff>
    </xdr:from>
    <xdr:ext cx="599010" cy="259045"/>
    <xdr:sp macro="" textlink="">
      <xdr:nvSpPr>
        <xdr:cNvPr id="577" name="教育費該当値テキスト"/>
        <xdr:cNvSpPr txBox="1"/>
      </xdr:nvSpPr>
      <xdr:spPr>
        <a:xfrm>
          <a:off x="16370300" y="94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101,936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126345</xdr:rowOff>
    </xdr:from>
    <xdr:to>
      <xdr:col>22</xdr:col>
      <xdr:colOff>415925</xdr:colOff>
      <xdr:row>56</xdr:row>
      <xdr:rowOff>56495</xdr:rowOff>
    </xdr:to>
    <xdr:sp macro="" textlink="">
      <xdr:nvSpPr>
        <xdr:cNvPr id="578" name="円/楕円 577"/>
        <xdr:cNvSpPr/>
      </xdr:nvSpPr>
      <xdr:spPr>
        <a:xfrm>
          <a:off x="15430500" y="95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56</xdr:row>
      <xdr:rowOff>47622</xdr:rowOff>
    </xdr:from>
    <xdr:ext cx="599010" cy="259045"/>
    <xdr:sp macro="" textlink="">
      <xdr:nvSpPr>
        <xdr:cNvPr id="579" name="テキスト ボックス 578"/>
        <xdr:cNvSpPr txBox="1"/>
      </xdr:nvSpPr>
      <xdr:spPr>
        <a:xfrm>
          <a:off x="15169094" y="964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86614</xdr:rowOff>
    </xdr:from>
    <xdr:to>
      <xdr:col>21</xdr:col>
      <xdr:colOff>212725</xdr:colOff>
      <xdr:row>57</xdr:row>
      <xdr:rowOff>16764</xdr:rowOff>
    </xdr:to>
    <xdr:sp macro="" textlink="">
      <xdr:nvSpPr>
        <xdr:cNvPr id="580" name="円/楕円 579"/>
        <xdr:cNvSpPr/>
      </xdr:nvSpPr>
      <xdr:spPr>
        <a:xfrm>
          <a:off x="14541500" y="96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33291</xdr:rowOff>
    </xdr:from>
    <xdr:ext cx="534377" cy="259045"/>
    <xdr:sp macro="" textlink="">
      <xdr:nvSpPr>
        <xdr:cNvPr id="581" name="テキスト ボックス 580"/>
        <xdr:cNvSpPr txBox="1"/>
      </xdr:nvSpPr>
      <xdr:spPr>
        <a:xfrm>
          <a:off x="14325111" y="94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97,550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17349</xdr:rowOff>
    </xdr:from>
    <xdr:to>
      <xdr:col>20</xdr:col>
      <xdr:colOff>9525</xdr:colOff>
      <xdr:row>55</xdr:row>
      <xdr:rowOff>118949</xdr:rowOff>
    </xdr:to>
    <xdr:sp macro="" textlink="">
      <xdr:nvSpPr>
        <xdr:cNvPr id="582" name="円/楕円 581"/>
        <xdr:cNvSpPr/>
      </xdr:nvSpPr>
      <xdr:spPr>
        <a:xfrm>
          <a:off x="13652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135476</xdr:rowOff>
    </xdr:from>
    <xdr:ext cx="599010" cy="259045"/>
    <xdr:sp macro="" textlink="">
      <xdr:nvSpPr>
        <xdr:cNvPr id="583" name="テキスト ボックス 582"/>
        <xdr:cNvSpPr txBox="1"/>
      </xdr:nvSpPr>
      <xdr:spPr>
        <a:xfrm>
          <a:off x="13403794" y="922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165116</xdr:rowOff>
    </xdr:from>
    <xdr:to>
      <xdr:col>18</xdr:col>
      <xdr:colOff>492125</xdr:colOff>
      <xdr:row>55</xdr:row>
      <xdr:rowOff>95266</xdr:rowOff>
    </xdr:to>
    <xdr:sp macro="" textlink="">
      <xdr:nvSpPr>
        <xdr:cNvPr id="584" name="円/楕円 583"/>
        <xdr:cNvSpPr/>
      </xdr:nvSpPr>
      <xdr:spPr>
        <a:xfrm>
          <a:off x="12763500" y="94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111793</xdr:rowOff>
    </xdr:from>
    <xdr:ext cx="599010" cy="259045"/>
    <xdr:sp macro="" textlink="">
      <xdr:nvSpPr>
        <xdr:cNvPr id="585" name="テキスト ボックス 584"/>
        <xdr:cNvSpPr txBox="1"/>
      </xdr:nvSpPr>
      <xdr:spPr>
        <a:xfrm>
          <a:off x="12514794" y="919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7" name="正方形/長方形 586"/>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8" name="正方形/長方形 587"/>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9" name="正方形/長方形 588"/>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0" name="正方形/長方形 589"/>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9" name="テキスト ボックス 59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1" name="テキスト ボックス 60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3" name="テキスト ボックス 60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07" name="直線コネクタ 606"/>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08"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09" name="直線コネクタ 608"/>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0"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1" name="直線コネクタ 610"/>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145720</xdr:rowOff>
    </xdr:from>
    <xdr:to>
      <xdr:col>23</xdr:col>
      <xdr:colOff>517525</xdr:colOff>
      <xdr:row>79</xdr:row>
      <xdr:rowOff>22371</xdr:rowOff>
    </xdr:to>
    <xdr:cxnSp macro="">
      <xdr:nvCxnSpPr>
        <xdr:cNvPr id="612" name="直線コネクタ 611"/>
        <xdr:cNvCxnSpPr/>
      </xdr:nvCxnSpPr>
      <xdr:spPr>
        <a:xfrm>
          <a:off x="15481300" y="13518820"/>
          <a:ext cx="8382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13"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14" name="フローチャート : 判断 613"/>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154006</xdr:rowOff>
    </xdr:from>
    <xdr:to>
      <xdr:col>22</xdr:col>
      <xdr:colOff>365125</xdr:colOff>
      <xdr:row>78</xdr:row>
      <xdr:rowOff>145720</xdr:rowOff>
    </xdr:to>
    <xdr:cxnSp macro="">
      <xdr:nvCxnSpPr>
        <xdr:cNvPr id="615" name="直線コネクタ 614"/>
        <xdr:cNvCxnSpPr/>
      </xdr:nvCxnSpPr>
      <xdr:spPr>
        <a:xfrm>
          <a:off x="14592300" y="13355656"/>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16" name="フローチャート : 判断 615"/>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17" name="テキスト ボックス 616"/>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154006</xdr:rowOff>
    </xdr:from>
    <xdr:to>
      <xdr:col>21</xdr:col>
      <xdr:colOff>161925</xdr:colOff>
      <xdr:row>78</xdr:row>
      <xdr:rowOff>65196</xdr:rowOff>
    </xdr:to>
    <xdr:cxnSp macro="">
      <xdr:nvCxnSpPr>
        <xdr:cNvPr id="618" name="直線コネクタ 617"/>
        <xdr:cNvCxnSpPr/>
      </xdr:nvCxnSpPr>
      <xdr:spPr>
        <a:xfrm flipV="1">
          <a:off x="13703300" y="13355656"/>
          <a:ext cx="889000" cy="8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93987</xdr:rowOff>
    </xdr:from>
    <xdr:to>
      <xdr:col>21</xdr:col>
      <xdr:colOff>212725</xdr:colOff>
      <xdr:row>78</xdr:row>
      <xdr:rowOff>24137</xdr:rowOff>
    </xdr:to>
    <xdr:sp macro="" textlink="">
      <xdr:nvSpPr>
        <xdr:cNvPr id="619" name="フローチャート : 判断 618"/>
        <xdr:cNvSpPr/>
      </xdr:nvSpPr>
      <xdr:spPr>
        <a:xfrm>
          <a:off x="14541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40664</xdr:rowOff>
    </xdr:from>
    <xdr:ext cx="534377" cy="259045"/>
    <xdr:sp macro="" textlink="">
      <xdr:nvSpPr>
        <xdr:cNvPr id="620" name="テキスト ボックス 619"/>
        <xdr:cNvSpPr txBox="1"/>
      </xdr:nvSpPr>
      <xdr:spPr>
        <a:xfrm>
          <a:off x="14325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65196</xdr:rowOff>
    </xdr:from>
    <xdr:to>
      <xdr:col>19</xdr:col>
      <xdr:colOff>644525</xdr:colOff>
      <xdr:row>79</xdr:row>
      <xdr:rowOff>30087</xdr:rowOff>
    </xdr:to>
    <xdr:cxnSp macro="">
      <xdr:nvCxnSpPr>
        <xdr:cNvPr id="621" name="直線コネクタ 620"/>
        <xdr:cNvCxnSpPr/>
      </xdr:nvCxnSpPr>
      <xdr:spPr>
        <a:xfrm flipV="1">
          <a:off x="12814300" y="13438296"/>
          <a:ext cx="889000" cy="13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71489</xdr:rowOff>
    </xdr:from>
    <xdr:to>
      <xdr:col>20</xdr:col>
      <xdr:colOff>9525</xdr:colOff>
      <xdr:row>79</xdr:row>
      <xdr:rowOff>1639</xdr:rowOff>
    </xdr:to>
    <xdr:sp macro="" textlink="">
      <xdr:nvSpPr>
        <xdr:cNvPr id="622" name="フローチャート : 判断 621"/>
        <xdr:cNvSpPr/>
      </xdr:nvSpPr>
      <xdr:spPr>
        <a:xfrm>
          <a:off x="13652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164216</xdr:rowOff>
    </xdr:from>
    <xdr:ext cx="469744" cy="259045"/>
    <xdr:sp macro="" textlink="">
      <xdr:nvSpPr>
        <xdr:cNvPr id="623" name="テキスト ボックス 622"/>
        <xdr:cNvSpPr txBox="1"/>
      </xdr:nvSpPr>
      <xdr:spPr>
        <a:xfrm>
          <a:off x="13468427" y="135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24" name="フローチャート : 判断 623"/>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50513</xdr:rowOff>
    </xdr:from>
    <xdr:ext cx="469744" cy="259045"/>
    <xdr:sp macro="" textlink="">
      <xdr:nvSpPr>
        <xdr:cNvPr id="625" name="テキスト ボックス 624"/>
        <xdr:cNvSpPr txBox="1"/>
      </xdr:nvSpPr>
      <xdr:spPr>
        <a:xfrm>
          <a:off x="12579427" y="13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143021</xdr:rowOff>
    </xdr:from>
    <xdr:to>
      <xdr:col>23</xdr:col>
      <xdr:colOff>568325</xdr:colOff>
      <xdr:row>79</xdr:row>
      <xdr:rowOff>73171</xdr:rowOff>
    </xdr:to>
    <xdr:sp macro="" textlink="">
      <xdr:nvSpPr>
        <xdr:cNvPr id="631" name="円/楕円 630"/>
        <xdr:cNvSpPr/>
      </xdr:nvSpPr>
      <xdr:spPr>
        <a:xfrm>
          <a:off x="16268700" y="135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57948</xdr:rowOff>
    </xdr:from>
    <xdr:ext cx="469744" cy="259045"/>
    <xdr:sp macro="" textlink="">
      <xdr:nvSpPr>
        <xdr:cNvPr id="632" name="災害復旧費該当値テキスト"/>
        <xdr:cNvSpPr txBox="1"/>
      </xdr:nvSpPr>
      <xdr:spPr>
        <a:xfrm>
          <a:off x="16370300" y="1343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94920</xdr:rowOff>
    </xdr:from>
    <xdr:to>
      <xdr:col>22</xdr:col>
      <xdr:colOff>415925</xdr:colOff>
      <xdr:row>79</xdr:row>
      <xdr:rowOff>25070</xdr:rowOff>
    </xdr:to>
    <xdr:sp macro="" textlink="">
      <xdr:nvSpPr>
        <xdr:cNvPr id="633" name="円/楕円 632"/>
        <xdr:cNvSpPr/>
      </xdr:nvSpPr>
      <xdr:spPr>
        <a:xfrm>
          <a:off x="15430500" y="134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16197</xdr:rowOff>
    </xdr:from>
    <xdr:ext cx="469744" cy="259045"/>
    <xdr:sp macro="" textlink="">
      <xdr:nvSpPr>
        <xdr:cNvPr id="634" name="テキスト ボックス 633"/>
        <xdr:cNvSpPr txBox="1"/>
      </xdr:nvSpPr>
      <xdr:spPr>
        <a:xfrm>
          <a:off x="15233727" y="135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103206</xdr:rowOff>
    </xdr:from>
    <xdr:to>
      <xdr:col>21</xdr:col>
      <xdr:colOff>212725</xdr:colOff>
      <xdr:row>78</xdr:row>
      <xdr:rowOff>33356</xdr:rowOff>
    </xdr:to>
    <xdr:sp macro="" textlink="">
      <xdr:nvSpPr>
        <xdr:cNvPr id="635" name="円/楕円 634"/>
        <xdr:cNvSpPr/>
      </xdr:nvSpPr>
      <xdr:spPr>
        <a:xfrm>
          <a:off x="14541500" y="1330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24483</xdr:rowOff>
    </xdr:from>
    <xdr:ext cx="534377" cy="259045"/>
    <xdr:sp macro="" textlink="">
      <xdr:nvSpPr>
        <xdr:cNvPr id="636" name="テキスト ボックス 635"/>
        <xdr:cNvSpPr txBox="1"/>
      </xdr:nvSpPr>
      <xdr:spPr>
        <a:xfrm>
          <a:off x="14325111" y="133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14396</xdr:rowOff>
    </xdr:from>
    <xdr:to>
      <xdr:col>20</xdr:col>
      <xdr:colOff>9525</xdr:colOff>
      <xdr:row>78</xdr:row>
      <xdr:rowOff>115996</xdr:rowOff>
    </xdr:to>
    <xdr:sp macro="" textlink="">
      <xdr:nvSpPr>
        <xdr:cNvPr id="637" name="円/楕円 636"/>
        <xdr:cNvSpPr/>
      </xdr:nvSpPr>
      <xdr:spPr>
        <a:xfrm>
          <a:off x="13652500" y="13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132523</xdr:rowOff>
    </xdr:from>
    <xdr:ext cx="469744" cy="259045"/>
    <xdr:sp macro="" textlink="">
      <xdr:nvSpPr>
        <xdr:cNvPr id="638" name="テキスト ボックス 637"/>
        <xdr:cNvSpPr txBox="1"/>
      </xdr:nvSpPr>
      <xdr:spPr>
        <a:xfrm>
          <a:off x="13468427" y="1316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150737</xdr:rowOff>
    </xdr:from>
    <xdr:to>
      <xdr:col>18</xdr:col>
      <xdr:colOff>492125</xdr:colOff>
      <xdr:row>79</xdr:row>
      <xdr:rowOff>80887</xdr:rowOff>
    </xdr:to>
    <xdr:sp macro="" textlink="">
      <xdr:nvSpPr>
        <xdr:cNvPr id="639" name="円/楕円 638"/>
        <xdr:cNvSpPr/>
      </xdr:nvSpPr>
      <xdr:spPr>
        <a:xfrm>
          <a:off x="12763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72014</xdr:rowOff>
    </xdr:from>
    <xdr:ext cx="378565" cy="259045"/>
    <xdr:sp macro="" textlink="">
      <xdr:nvSpPr>
        <xdr:cNvPr id="640" name="テキスト ボックス 639"/>
        <xdr:cNvSpPr txBox="1"/>
      </xdr:nvSpPr>
      <xdr:spPr>
        <a:xfrm>
          <a:off x="12625017" y="1361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49" name="テキスト ボックス 648"/>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1" name="テキスト ボックス 650"/>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7" name="テキスト ボックス 656"/>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9" name="テキスト ボックス 65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65" name="直線コネクタ 664"/>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66"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67" name="直線コネクタ 666"/>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68"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69" name="直線コネクタ 668"/>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113150</xdr:rowOff>
    </xdr:from>
    <xdr:to>
      <xdr:col>23</xdr:col>
      <xdr:colOff>517525</xdr:colOff>
      <xdr:row>96</xdr:row>
      <xdr:rowOff>113978</xdr:rowOff>
    </xdr:to>
    <xdr:cxnSp macro="">
      <xdr:nvCxnSpPr>
        <xdr:cNvPr id="670" name="直線コネクタ 669"/>
        <xdr:cNvCxnSpPr/>
      </xdr:nvCxnSpPr>
      <xdr:spPr>
        <a:xfrm>
          <a:off x="15481300" y="16572350"/>
          <a:ext cx="8382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109861</xdr:rowOff>
    </xdr:from>
    <xdr:ext cx="534377" cy="259045"/>
    <xdr:sp macro="" textlink="">
      <xdr:nvSpPr>
        <xdr:cNvPr id="671" name="公債費平均値テキスト"/>
        <xdr:cNvSpPr txBox="1"/>
      </xdr:nvSpPr>
      <xdr:spPr>
        <a:xfrm>
          <a:off x="16370300" y="1622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72" name="フローチャート : 判断 671"/>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93304</xdr:rowOff>
    </xdr:from>
    <xdr:to>
      <xdr:col>22</xdr:col>
      <xdr:colOff>365125</xdr:colOff>
      <xdr:row>96</xdr:row>
      <xdr:rowOff>113150</xdr:rowOff>
    </xdr:to>
    <xdr:cxnSp macro="">
      <xdr:nvCxnSpPr>
        <xdr:cNvPr id="673" name="直線コネクタ 672"/>
        <xdr:cNvCxnSpPr/>
      </xdr:nvCxnSpPr>
      <xdr:spPr>
        <a:xfrm>
          <a:off x="14592300" y="16552504"/>
          <a:ext cx="889000" cy="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74" name="フローチャート : 判断 673"/>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119670</xdr:rowOff>
    </xdr:from>
    <xdr:ext cx="534377" cy="259045"/>
    <xdr:sp macro="" textlink="">
      <xdr:nvSpPr>
        <xdr:cNvPr id="675" name="テキスト ボックス 674"/>
        <xdr:cNvSpPr txBox="1"/>
      </xdr:nvSpPr>
      <xdr:spPr>
        <a:xfrm>
          <a:off x="15201411" y="1623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82789</xdr:rowOff>
    </xdr:from>
    <xdr:to>
      <xdr:col>21</xdr:col>
      <xdr:colOff>161925</xdr:colOff>
      <xdr:row>96</xdr:row>
      <xdr:rowOff>93304</xdr:rowOff>
    </xdr:to>
    <xdr:cxnSp macro="">
      <xdr:nvCxnSpPr>
        <xdr:cNvPr id="676" name="直線コネクタ 675"/>
        <xdr:cNvCxnSpPr/>
      </xdr:nvCxnSpPr>
      <xdr:spPr>
        <a:xfrm>
          <a:off x="13703300" y="1654198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9249</xdr:rowOff>
    </xdr:from>
    <xdr:to>
      <xdr:col>21</xdr:col>
      <xdr:colOff>212725</xdr:colOff>
      <xdr:row>96</xdr:row>
      <xdr:rowOff>110849</xdr:rowOff>
    </xdr:to>
    <xdr:sp macro="" textlink="">
      <xdr:nvSpPr>
        <xdr:cNvPr id="677" name="フローチャート : 判断 676"/>
        <xdr:cNvSpPr/>
      </xdr:nvSpPr>
      <xdr:spPr>
        <a:xfrm>
          <a:off x="14541500" y="164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127376</xdr:rowOff>
    </xdr:from>
    <xdr:ext cx="534377" cy="259045"/>
    <xdr:sp macro="" textlink="">
      <xdr:nvSpPr>
        <xdr:cNvPr id="678" name="テキスト ボックス 677"/>
        <xdr:cNvSpPr txBox="1"/>
      </xdr:nvSpPr>
      <xdr:spPr>
        <a:xfrm>
          <a:off x="14325111" y="16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82789</xdr:rowOff>
    </xdr:from>
    <xdr:to>
      <xdr:col>19</xdr:col>
      <xdr:colOff>644525</xdr:colOff>
      <xdr:row>96</xdr:row>
      <xdr:rowOff>102363</xdr:rowOff>
    </xdr:to>
    <xdr:cxnSp macro="">
      <xdr:nvCxnSpPr>
        <xdr:cNvPr id="679" name="直線コネクタ 678"/>
        <xdr:cNvCxnSpPr/>
      </xdr:nvCxnSpPr>
      <xdr:spPr>
        <a:xfrm flipV="1">
          <a:off x="12814300" y="16541989"/>
          <a:ext cx="8890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126216</xdr:rowOff>
    </xdr:from>
    <xdr:to>
      <xdr:col>20</xdr:col>
      <xdr:colOff>9525</xdr:colOff>
      <xdr:row>96</xdr:row>
      <xdr:rowOff>56366</xdr:rowOff>
    </xdr:to>
    <xdr:sp macro="" textlink="">
      <xdr:nvSpPr>
        <xdr:cNvPr id="680" name="フローチャート : 判断 679"/>
        <xdr:cNvSpPr/>
      </xdr:nvSpPr>
      <xdr:spPr>
        <a:xfrm>
          <a:off x="13652500" y="1641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72893</xdr:rowOff>
    </xdr:from>
    <xdr:ext cx="534377" cy="259045"/>
    <xdr:sp macro="" textlink="">
      <xdr:nvSpPr>
        <xdr:cNvPr id="681" name="テキスト ボックス 680"/>
        <xdr:cNvSpPr txBox="1"/>
      </xdr:nvSpPr>
      <xdr:spPr>
        <a:xfrm>
          <a:off x="13436111" y="16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82" name="フローチャート : 判断 681"/>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125362</xdr:rowOff>
    </xdr:from>
    <xdr:ext cx="534377" cy="259045"/>
    <xdr:sp macro="" textlink="">
      <xdr:nvSpPr>
        <xdr:cNvPr id="683" name="テキスト ボックス 682"/>
        <xdr:cNvSpPr txBox="1"/>
      </xdr:nvSpPr>
      <xdr:spPr>
        <a:xfrm>
          <a:off x="12547111" y="162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63178</xdr:rowOff>
    </xdr:from>
    <xdr:to>
      <xdr:col>23</xdr:col>
      <xdr:colOff>568325</xdr:colOff>
      <xdr:row>96</xdr:row>
      <xdr:rowOff>164778</xdr:rowOff>
    </xdr:to>
    <xdr:sp macro="" textlink="">
      <xdr:nvSpPr>
        <xdr:cNvPr id="689" name="円/楕円 688"/>
        <xdr:cNvSpPr/>
      </xdr:nvSpPr>
      <xdr:spPr>
        <a:xfrm>
          <a:off x="16268700" y="165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41605</xdr:rowOff>
    </xdr:from>
    <xdr:ext cx="534377" cy="259045"/>
    <xdr:sp macro="" textlink="">
      <xdr:nvSpPr>
        <xdr:cNvPr id="690" name="公債費該当値テキスト"/>
        <xdr:cNvSpPr txBox="1"/>
      </xdr:nvSpPr>
      <xdr:spPr>
        <a:xfrm>
          <a:off x="16370300" y="16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75,863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62350</xdr:rowOff>
    </xdr:from>
    <xdr:to>
      <xdr:col>22</xdr:col>
      <xdr:colOff>415925</xdr:colOff>
      <xdr:row>96</xdr:row>
      <xdr:rowOff>163950</xdr:rowOff>
    </xdr:to>
    <xdr:sp macro="" textlink="">
      <xdr:nvSpPr>
        <xdr:cNvPr id="691" name="円/楕円 690"/>
        <xdr:cNvSpPr/>
      </xdr:nvSpPr>
      <xdr:spPr>
        <a:xfrm>
          <a:off x="15430500" y="16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155077</xdr:rowOff>
    </xdr:from>
    <xdr:ext cx="534377" cy="259045"/>
    <xdr:sp macro="" textlink="">
      <xdr:nvSpPr>
        <xdr:cNvPr id="692" name="テキスト ボックス 691"/>
        <xdr:cNvSpPr txBox="1"/>
      </xdr:nvSpPr>
      <xdr:spPr>
        <a:xfrm>
          <a:off x="15201411" y="166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42504</xdr:rowOff>
    </xdr:from>
    <xdr:to>
      <xdr:col>21</xdr:col>
      <xdr:colOff>212725</xdr:colOff>
      <xdr:row>96</xdr:row>
      <xdr:rowOff>144104</xdr:rowOff>
    </xdr:to>
    <xdr:sp macro="" textlink="">
      <xdr:nvSpPr>
        <xdr:cNvPr id="693" name="円/楕円 692"/>
        <xdr:cNvSpPr/>
      </xdr:nvSpPr>
      <xdr:spPr>
        <a:xfrm>
          <a:off x="14541500" y="165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135231</xdr:rowOff>
    </xdr:from>
    <xdr:ext cx="534377" cy="259045"/>
    <xdr:sp macro="" textlink="">
      <xdr:nvSpPr>
        <xdr:cNvPr id="694" name="テキスト ボックス 693"/>
        <xdr:cNvSpPr txBox="1"/>
      </xdr:nvSpPr>
      <xdr:spPr>
        <a:xfrm>
          <a:off x="14325111" y="165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31989</xdr:rowOff>
    </xdr:from>
    <xdr:to>
      <xdr:col>20</xdr:col>
      <xdr:colOff>9525</xdr:colOff>
      <xdr:row>96</xdr:row>
      <xdr:rowOff>133589</xdr:rowOff>
    </xdr:to>
    <xdr:sp macro="" textlink="">
      <xdr:nvSpPr>
        <xdr:cNvPr id="695" name="円/楕円 694"/>
        <xdr:cNvSpPr/>
      </xdr:nvSpPr>
      <xdr:spPr>
        <a:xfrm>
          <a:off x="13652500" y="164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124716</xdr:rowOff>
    </xdr:from>
    <xdr:ext cx="534377" cy="259045"/>
    <xdr:sp macro="" textlink="">
      <xdr:nvSpPr>
        <xdr:cNvPr id="696" name="テキスト ボックス 695"/>
        <xdr:cNvSpPr txBox="1"/>
      </xdr:nvSpPr>
      <xdr:spPr>
        <a:xfrm>
          <a:off x="13436111" y="1658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51563</xdr:rowOff>
    </xdr:from>
    <xdr:to>
      <xdr:col>18</xdr:col>
      <xdr:colOff>492125</xdr:colOff>
      <xdr:row>96</xdr:row>
      <xdr:rowOff>153163</xdr:rowOff>
    </xdr:to>
    <xdr:sp macro="" textlink="">
      <xdr:nvSpPr>
        <xdr:cNvPr id="697" name="円/楕円 696"/>
        <xdr:cNvSpPr/>
      </xdr:nvSpPr>
      <xdr:spPr>
        <a:xfrm>
          <a:off x="12763500" y="165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144290</xdr:rowOff>
    </xdr:from>
    <xdr:ext cx="534377" cy="259045"/>
    <xdr:sp macro="" textlink="">
      <xdr:nvSpPr>
        <xdr:cNvPr id="698" name="テキスト ボックス 697"/>
        <xdr:cNvSpPr txBox="1"/>
      </xdr:nvSpPr>
      <xdr:spPr>
        <a:xfrm>
          <a:off x="12547111" y="166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0" name="正方形/長方形 69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1" name="正方形/長方形 70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2" name="正方形/長方形 70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3" name="正方形/長方形 70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7" name="直線コネクタ 70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8" name="テキスト ボックス 70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9" name="直線コネクタ 70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0" name="テキスト ボックス 70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1" name="直線コネクタ 71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12" name="テキスト ボックス 71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3" name="直線コネクタ 71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14" name="テキスト ボックス 71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16" name="テキスト ボックス 71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18" name="直線コネクタ 717"/>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0" name="直線コネクタ 71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1"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22" name="直線コネクタ 721"/>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3" name="直線コネクタ 72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24"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25" name="フローチャート : 判断 724"/>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132842</xdr:rowOff>
    </xdr:from>
    <xdr:to>
      <xdr:col>31</xdr:col>
      <xdr:colOff>34925</xdr:colOff>
      <xdr:row>38</xdr:row>
      <xdr:rowOff>139700</xdr:rowOff>
    </xdr:to>
    <xdr:cxnSp macro="">
      <xdr:nvCxnSpPr>
        <xdr:cNvPr id="726" name="直線コネクタ 725"/>
        <xdr:cNvCxnSpPr/>
      </xdr:nvCxnSpPr>
      <xdr:spPr>
        <a:xfrm>
          <a:off x="20434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27" name="フローチャート : 判断 72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28" name="テキスト ボックス 727"/>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132842</xdr:rowOff>
    </xdr:from>
    <xdr:to>
      <xdr:col>29</xdr:col>
      <xdr:colOff>517525</xdr:colOff>
      <xdr:row>38</xdr:row>
      <xdr:rowOff>139700</xdr:rowOff>
    </xdr:to>
    <xdr:cxnSp macro="">
      <xdr:nvCxnSpPr>
        <xdr:cNvPr id="729" name="直線コネクタ 728"/>
        <xdr:cNvCxnSpPr/>
      </xdr:nvCxnSpPr>
      <xdr:spPr>
        <a:xfrm flipV="1">
          <a:off x="19545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86614</xdr:rowOff>
    </xdr:from>
    <xdr:to>
      <xdr:col>29</xdr:col>
      <xdr:colOff>568325</xdr:colOff>
      <xdr:row>39</xdr:row>
      <xdr:rowOff>16764</xdr:rowOff>
    </xdr:to>
    <xdr:sp macro="" textlink="">
      <xdr:nvSpPr>
        <xdr:cNvPr id="730" name="フローチャート : 判断 729"/>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7891</xdr:rowOff>
    </xdr:from>
    <xdr:ext cx="249299" cy="259045"/>
    <xdr:sp macro="" textlink="">
      <xdr:nvSpPr>
        <xdr:cNvPr id="731" name="テキスト ボックス 730"/>
        <xdr:cNvSpPr txBox="1"/>
      </xdr:nvSpPr>
      <xdr:spPr>
        <a:xfrm>
          <a:off x="20309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132842</xdr:rowOff>
    </xdr:from>
    <xdr:to>
      <xdr:col>28</xdr:col>
      <xdr:colOff>314325</xdr:colOff>
      <xdr:row>38</xdr:row>
      <xdr:rowOff>139700</xdr:rowOff>
    </xdr:to>
    <xdr:cxnSp macro="">
      <xdr:nvCxnSpPr>
        <xdr:cNvPr id="732" name="直線コネクタ 731"/>
        <xdr:cNvCxnSpPr/>
      </xdr:nvCxnSpPr>
      <xdr:spPr>
        <a:xfrm>
          <a:off x="18656300" y="66479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109474</xdr:rowOff>
    </xdr:from>
    <xdr:to>
      <xdr:col>28</xdr:col>
      <xdr:colOff>365125</xdr:colOff>
      <xdr:row>37</xdr:row>
      <xdr:rowOff>39624</xdr:rowOff>
    </xdr:to>
    <xdr:sp macro="" textlink="">
      <xdr:nvSpPr>
        <xdr:cNvPr id="733" name="フローチャート : 判断 732"/>
        <xdr:cNvSpPr/>
      </xdr:nvSpPr>
      <xdr:spPr>
        <a:xfrm>
          <a:off x="19494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56151</xdr:rowOff>
    </xdr:from>
    <xdr:ext cx="378565" cy="259045"/>
    <xdr:sp macro="" textlink="">
      <xdr:nvSpPr>
        <xdr:cNvPr id="734" name="テキスト ボックス 733"/>
        <xdr:cNvSpPr txBox="1"/>
      </xdr:nvSpPr>
      <xdr:spPr>
        <a:xfrm>
          <a:off x="19356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35" name="フローチャート : 判断 734"/>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7891</xdr:rowOff>
    </xdr:from>
    <xdr:ext cx="249299" cy="259045"/>
    <xdr:sp macro="" textlink="">
      <xdr:nvSpPr>
        <xdr:cNvPr id="736" name="テキスト ボックス 735"/>
        <xdr:cNvSpPr txBox="1"/>
      </xdr:nvSpPr>
      <xdr:spPr>
        <a:xfrm>
          <a:off x="18531649"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2" name="円/楕円 74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4" name="円/楕円 74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45" name="テキスト ボックス 74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82042</xdr:rowOff>
    </xdr:from>
    <xdr:to>
      <xdr:col>29</xdr:col>
      <xdr:colOff>568325</xdr:colOff>
      <xdr:row>39</xdr:row>
      <xdr:rowOff>12192</xdr:rowOff>
    </xdr:to>
    <xdr:sp macro="" textlink="">
      <xdr:nvSpPr>
        <xdr:cNvPr id="746" name="円/楕円 745"/>
        <xdr:cNvSpPr/>
      </xdr:nvSpPr>
      <xdr:spPr>
        <a:xfrm>
          <a:off x="2038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28719</xdr:rowOff>
    </xdr:from>
    <xdr:ext cx="249299" cy="259045"/>
    <xdr:sp macro="" textlink="">
      <xdr:nvSpPr>
        <xdr:cNvPr id="747" name="テキスト ボックス 746"/>
        <xdr:cNvSpPr txBox="1"/>
      </xdr:nvSpPr>
      <xdr:spPr>
        <a:xfrm>
          <a:off x="20309649"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8" name="円/楕円 74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9" name="テキスト ボックス 74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82042</xdr:rowOff>
    </xdr:from>
    <xdr:to>
      <xdr:col>27</xdr:col>
      <xdr:colOff>161925</xdr:colOff>
      <xdr:row>39</xdr:row>
      <xdr:rowOff>12192</xdr:rowOff>
    </xdr:to>
    <xdr:sp macro="" textlink="">
      <xdr:nvSpPr>
        <xdr:cNvPr id="750" name="円/楕円 749"/>
        <xdr:cNvSpPr/>
      </xdr:nvSpPr>
      <xdr:spPr>
        <a:xfrm>
          <a:off x="18605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28719</xdr:rowOff>
    </xdr:from>
    <xdr:ext cx="249299" cy="259045"/>
    <xdr:sp macro="" textlink="">
      <xdr:nvSpPr>
        <xdr:cNvPr id="751" name="テキスト ボックス 750"/>
        <xdr:cNvSpPr txBox="1"/>
      </xdr:nvSpPr>
      <xdr:spPr>
        <a:xfrm>
          <a:off x="18531649"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2" name="フローチャート :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4" name="フローチャート :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5" name="テキスト ボックス 774"/>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7" name="フローチャート :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8" name="テキスト ボックス 77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0" name="フローチャート :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1" name="テキスト ボックス 78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2" name="フローチャート :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3" name="テキスト ボックス 78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円/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1" name="円/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2" name="テキスト ボックス 791"/>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3" name="円/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4" name="テキスト ボックス 79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5" name="円/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6" name="テキスト ボックス 79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円/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8" name="テキスト ボックス 79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減少した主な費目は、総務費、警察費、災害復旧費となった。総務費は、基金積立てについて、県立文化・スポーツ施設等整備基金を優先したことによる県有施設整備基金積立金の減少などにより</a:t>
          </a:r>
          <a:r>
            <a:rPr kumimoji="1" lang="en-US" altLang="ja-JP" sz="1200">
              <a:solidFill>
                <a:schemeClr val="dk1"/>
              </a:solidFill>
              <a:effectLst/>
              <a:latin typeface="+mn-lt"/>
              <a:ea typeface="+mn-ea"/>
              <a:cs typeface="+mn-cs"/>
            </a:rPr>
            <a:t>3,631</a:t>
          </a:r>
          <a:r>
            <a:rPr kumimoji="1" lang="ja-JP" altLang="ja-JP" sz="1200">
              <a:solidFill>
                <a:schemeClr val="dk1"/>
              </a:solidFill>
              <a:effectLst/>
              <a:latin typeface="+mn-lt"/>
              <a:ea typeface="+mn-ea"/>
              <a:cs typeface="+mn-cs"/>
            </a:rPr>
            <a:t>円の減となった。また、警察費は、平成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年度に行った警察職員住宅等の建設償還金に係る繰上償還の影響などにより</a:t>
          </a:r>
          <a:r>
            <a:rPr kumimoji="1" lang="en-US" altLang="ja-JP" sz="1200">
              <a:solidFill>
                <a:schemeClr val="dk1"/>
              </a:solidFill>
              <a:effectLst/>
              <a:latin typeface="+mn-lt"/>
              <a:ea typeface="+mn-ea"/>
              <a:cs typeface="+mn-cs"/>
            </a:rPr>
            <a:t>2,640</a:t>
          </a:r>
          <a:r>
            <a:rPr kumimoji="1" lang="ja-JP" altLang="ja-JP" sz="1200">
              <a:solidFill>
                <a:schemeClr val="dk1"/>
              </a:solidFill>
              <a:effectLst/>
              <a:latin typeface="+mn-lt"/>
              <a:ea typeface="+mn-ea"/>
              <a:cs typeface="+mn-cs"/>
            </a:rPr>
            <a:t>円の減となった。災害復旧費は、九州北部豪雨災害の復旧事業の減などに伴う事業費の減少により</a:t>
          </a:r>
          <a:r>
            <a:rPr kumimoji="1" lang="en-US" altLang="ja-JP" sz="1200">
              <a:solidFill>
                <a:schemeClr val="dk1"/>
              </a:solidFill>
              <a:effectLst/>
              <a:latin typeface="+mn-lt"/>
              <a:ea typeface="+mn-ea"/>
              <a:cs typeface="+mn-cs"/>
            </a:rPr>
            <a:t>2,525</a:t>
          </a:r>
          <a:r>
            <a:rPr kumimoji="1" lang="ja-JP" altLang="ja-JP" sz="1200">
              <a:solidFill>
                <a:schemeClr val="dk1"/>
              </a:solidFill>
              <a:effectLst/>
              <a:latin typeface="+mn-lt"/>
              <a:ea typeface="+mn-ea"/>
              <a:cs typeface="+mn-cs"/>
            </a:rPr>
            <a:t>円の減となった。</a:t>
          </a:r>
          <a:endParaRPr lang="ja-JP" altLang="ja-JP" sz="1200">
            <a:effectLst/>
          </a:endParaRPr>
        </a:p>
        <a:p>
          <a:r>
            <a:rPr kumimoji="1" lang="ja-JP" altLang="ja-JP" sz="1200">
              <a:solidFill>
                <a:schemeClr val="dk1"/>
              </a:solidFill>
              <a:effectLst/>
              <a:latin typeface="+mn-lt"/>
              <a:ea typeface="+mn-ea"/>
              <a:cs typeface="+mn-cs"/>
            </a:rPr>
            <a:t>　一方、民生費は、子ども・子育て支援新制度の開始など地方消費税率引上げに伴う社会保障施策の充実などにより</a:t>
          </a:r>
          <a:r>
            <a:rPr kumimoji="1" lang="en-US" altLang="ja-JP" sz="1200">
              <a:solidFill>
                <a:schemeClr val="dk1"/>
              </a:solidFill>
              <a:effectLst/>
              <a:latin typeface="+mn-lt"/>
              <a:ea typeface="+mn-ea"/>
              <a:cs typeface="+mn-cs"/>
            </a:rPr>
            <a:t>3,273</a:t>
          </a:r>
          <a:r>
            <a:rPr kumimoji="1" lang="ja-JP" altLang="ja-JP" sz="1200">
              <a:solidFill>
                <a:schemeClr val="dk1"/>
              </a:solidFill>
              <a:effectLst/>
              <a:latin typeface="+mn-lt"/>
              <a:ea typeface="+mn-ea"/>
              <a:cs typeface="+mn-cs"/>
            </a:rPr>
            <a:t>円の増となった。</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実質収支比率の分子となる一般会計等の実質収支は、平成</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年度以降</a:t>
          </a:r>
          <a:r>
            <a:rPr lang="en-US" altLang="ja-JP" sz="1200">
              <a:solidFill>
                <a:schemeClr val="dk1"/>
              </a:solidFill>
              <a:effectLst/>
              <a:latin typeface="+mn-lt"/>
              <a:ea typeface="+mn-ea"/>
              <a:cs typeface="+mn-cs"/>
            </a:rPr>
            <a:t>2,500</a:t>
          </a:r>
          <a:r>
            <a:rPr lang="ja-JP" altLang="ja-JP" sz="1200">
              <a:solidFill>
                <a:schemeClr val="dk1"/>
              </a:solidFill>
              <a:effectLst/>
              <a:latin typeface="+mn-lt"/>
              <a:ea typeface="+mn-ea"/>
              <a:cs typeface="+mn-cs"/>
            </a:rPr>
            <a:t>百万円超で推移してきており、</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年度決算においては、</a:t>
          </a:r>
          <a:r>
            <a:rPr lang="en-US" altLang="ja-JP" sz="1200" u="none">
              <a:solidFill>
                <a:schemeClr val="dk1"/>
              </a:solidFill>
              <a:effectLst/>
              <a:latin typeface="+mn-lt"/>
              <a:ea typeface="+mn-ea"/>
              <a:cs typeface="+mn-cs"/>
            </a:rPr>
            <a:t>2,846</a:t>
          </a:r>
          <a:r>
            <a:rPr lang="ja-JP" altLang="ja-JP" sz="1200" u="none">
              <a:solidFill>
                <a:schemeClr val="dk1"/>
              </a:solidFill>
              <a:effectLst/>
              <a:latin typeface="+mn-lt"/>
              <a:ea typeface="+mn-ea"/>
              <a:cs typeface="+mn-cs"/>
            </a:rPr>
            <a:t>百万円であった。比率については、これまで</a:t>
          </a:r>
          <a:r>
            <a:rPr lang="en-US" altLang="ja-JP" sz="1200" u="none">
              <a:solidFill>
                <a:schemeClr val="dk1"/>
              </a:solidFill>
              <a:effectLst/>
              <a:latin typeface="+mn-lt"/>
              <a:ea typeface="+mn-ea"/>
              <a:cs typeface="+mn-cs"/>
            </a:rPr>
            <a:t>0.8</a:t>
          </a:r>
          <a:r>
            <a:rPr lang="ja-JP" altLang="ja-JP" sz="1200" u="none">
              <a:solidFill>
                <a:schemeClr val="dk1"/>
              </a:solidFill>
              <a:effectLst/>
              <a:latin typeface="+mn-lt"/>
              <a:ea typeface="+mn-ea"/>
              <a:cs typeface="+mn-cs"/>
            </a:rPr>
            <a:t>ポイント前後で推移しており、</a:t>
          </a:r>
          <a:r>
            <a:rPr lang="en-US" altLang="ja-JP" sz="1200" u="none">
              <a:solidFill>
                <a:schemeClr val="dk1"/>
              </a:solidFill>
              <a:effectLst/>
              <a:latin typeface="+mn-lt"/>
              <a:ea typeface="+mn-ea"/>
              <a:cs typeface="+mn-cs"/>
            </a:rPr>
            <a:t>27</a:t>
          </a:r>
          <a:r>
            <a:rPr lang="ja-JP" altLang="ja-JP" sz="1200" u="none">
              <a:solidFill>
                <a:schemeClr val="dk1"/>
              </a:solidFill>
              <a:effectLst/>
              <a:latin typeface="+mn-lt"/>
              <a:ea typeface="+mn-ea"/>
              <a:cs typeface="+mn-cs"/>
            </a:rPr>
            <a:t>年度については、分母である標準財政規模が</a:t>
          </a:r>
          <a:r>
            <a:rPr lang="en-US" altLang="ja-JP" sz="1200" u="none">
              <a:solidFill>
                <a:schemeClr val="dk1"/>
              </a:solidFill>
              <a:effectLst/>
              <a:latin typeface="+mn-lt"/>
              <a:ea typeface="+mn-ea"/>
              <a:cs typeface="+mn-cs"/>
            </a:rPr>
            <a:t>26</a:t>
          </a:r>
          <a:r>
            <a:rPr lang="ja-JP" altLang="ja-JP" sz="1200" u="none">
              <a:solidFill>
                <a:schemeClr val="dk1"/>
              </a:solidFill>
              <a:effectLst/>
              <a:latin typeface="+mn-lt"/>
              <a:ea typeface="+mn-ea"/>
              <a:cs typeface="+mn-cs"/>
            </a:rPr>
            <a:t>年度よりも増額したものの、分子である実質収支が増額したため、前年度よりも</a:t>
          </a:r>
          <a:r>
            <a:rPr lang="en-US" altLang="ja-JP" sz="1200" u="none">
              <a:solidFill>
                <a:schemeClr val="dk1"/>
              </a:solidFill>
              <a:effectLst/>
              <a:latin typeface="+mn-lt"/>
              <a:ea typeface="+mn-ea"/>
              <a:cs typeface="+mn-cs"/>
            </a:rPr>
            <a:t>0.01</a:t>
          </a:r>
          <a:r>
            <a:rPr lang="ja-JP" altLang="ja-JP" sz="1200" u="none">
              <a:solidFill>
                <a:schemeClr val="dk1"/>
              </a:solidFill>
              <a:effectLst/>
              <a:latin typeface="+mn-lt"/>
              <a:ea typeface="+mn-ea"/>
              <a:cs typeface="+mn-cs"/>
            </a:rPr>
            <a:t>ポイント増加している。 </a:t>
          </a:r>
        </a:p>
        <a:p>
          <a:r>
            <a:rPr lang="ja-JP" altLang="ja-JP" sz="1200" u="none">
              <a:solidFill>
                <a:schemeClr val="dk1"/>
              </a:solidFill>
              <a:effectLst/>
              <a:latin typeface="+mn-lt"/>
              <a:ea typeface="+mn-ea"/>
              <a:cs typeface="+mn-cs"/>
            </a:rPr>
            <a:t>　財政調整基金残高については、</a:t>
          </a:r>
          <a:r>
            <a:rPr lang="en-US" altLang="ja-JP" sz="1200" u="none">
              <a:solidFill>
                <a:schemeClr val="dk1"/>
              </a:solidFill>
              <a:effectLst/>
              <a:latin typeface="+mn-lt"/>
              <a:ea typeface="+mn-ea"/>
              <a:cs typeface="+mn-cs"/>
            </a:rPr>
            <a:t>24</a:t>
          </a:r>
          <a:r>
            <a:rPr lang="ja-JP" altLang="ja-JP" sz="1200" u="none">
              <a:solidFill>
                <a:schemeClr val="dk1"/>
              </a:solidFill>
              <a:effectLst/>
              <a:latin typeface="+mn-lt"/>
              <a:ea typeface="+mn-ea"/>
              <a:cs typeface="+mn-cs"/>
            </a:rPr>
            <a:t>年度からの大分県行財政高度化指針に基づき、持続可能な行財政基盤の確立に向け、安定的な財政運営に必要な残高の確保に取り組んだ結果、指針策定時の目標額</a:t>
          </a:r>
          <a:r>
            <a:rPr lang="en-US" altLang="ja-JP" sz="1200" u="none">
              <a:solidFill>
                <a:schemeClr val="dk1"/>
              </a:solidFill>
              <a:effectLst/>
              <a:latin typeface="+mn-lt"/>
              <a:ea typeface="+mn-ea"/>
              <a:cs typeface="+mn-cs"/>
            </a:rPr>
            <a:t>323</a:t>
          </a:r>
          <a:r>
            <a:rPr lang="ja-JP" altLang="ja-JP" sz="1200" u="none">
              <a:solidFill>
                <a:schemeClr val="dk1"/>
              </a:solidFill>
              <a:effectLst/>
              <a:latin typeface="+mn-lt"/>
              <a:ea typeface="+mn-ea"/>
              <a:cs typeface="+mn-cs"/>
            </a:rPr>
            <a:t>億円に対しては</a:t>
          </a:r>
          <a:r>
            <a:rPr lang="en-US" altLang="ja-JP" sz="1200" u="none">
              <a:solidFill>
                <a:schemeClr val="dk1"/>
              </a:solidFill>
              <a:effectLst/>
              <a:latin typeface="+mn-lt"/>
              <a:ea typeface="+mn-ea"/>
              <a:cs typeface="+mn-cs"/>
            </a:rPr>
            <a:t>110</a:t>
          </a:r>
          <a:r>
            <a:rPr lang="ja-JP" altLang="ja-JP" sz="1200" u="none">
              <a:solidFill>
                <a:schemeClr val="dk1"/>
              </a:solidFill>
              <a:effectLst/>
              <a:latin typeface="+mn-lt"/>
              <a:ea typeface="+mn-ea"/>
              <a:cs typeface="+mn-cs"/>
            </a:rPr>
            <a:t>億円上回る</a:t>
          </a:r>
          <a:r>
            <a:rPr lang="en-US" altLang="ja-JP" sz="1200" u="none">
              <a:solidFill>
                <a:schemeClr val="dk1"/>
              </a:solidFill>
              <a:effectLst/>
              <a:latin typeface="+mn-lt"/>
              <a:ea typeface="+mn-ea"/>
              <a:cs typeface="+mn-cs"/>
            </a:rPr>
            <a:t>433</a:t>
          </a:r>
          <a:r>
            <a:rPr lang="ja-JP" altLang="ja-JP" sz="1200" u="none">
              <a:solidFill>
                <a:schemeClr val="dk1"/>
              </a:solidFill>
              <a:effectLst/>
              <a:latin typeface="+mn-lt"/>
              <a:ea typeface="+mn-ea"/>
              <a:cs typeface="+mn-cs"/>
            </a:rPr>
            <a:t>億円を確保した。</a:t>
          </a:r>
        </a:p>
        <a:p>
          <a:endParaRPr lang="ja-JP" altLang="ja-JP" sz="1100" u="none">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一般会計等と公営企業会計の実質収支を連結した連結実質赤字比率は、財政健全化法施行からこれまで黒字である。 </a:t>
          </a:r>
        </a:p>
        <a:p>
          <a:r>
            <a:rPr lang="ja-JP" altLang="ja-JP" sz="1200" u="none">
              <a:solidFill>
                <a:schemeClr val="dk1"/>
              </a:solidFill>
              <a:effectLst/>
              <a:latin typeface="+mn-lt"/>
              <a:ea typeface="+mn-ea"/>
              <a:cs typeface="+mn-cs"/>
            </a:rPr>
            <a:t>　各事業会計も毎年常に一定程度の黒字を確保しており、資金不足等が発生する状況に至っていない。 </a:t>
          </a:r>
        </a:p>
        <a:p>
          <a:r>
            <a:rPr lang="ja-JP" altLang="ja-JP" sz="1200" u="none">
              <a:solidFill>
                <a:schemeClr val="dk1"/>
              </a:solidFill>
              <a:effectLst/>
              <a:latin typeface="+mn-lt"/>
              <a:ea typeface="+mn-ea"/>
              <a:cs typeface="+mn-cs"/>
            </a:rPr>
            <a:t>　電気事業会計については、特別修繕引当金の計上により流動負債が増加したため、黒字比率が減少した。 </a:t>
          </a:r>
        </a:p>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病院事業会計については、</a:t>
          </a:r>
          <a:r>
            <a:rPr lang="ja-JP" altLang="en-US" sz="1200" u="none">
              <a:solidFill>
                <a:schemeClr val="dk1"/>
              </a:solidFill>
              <a:effectLst/>
              <a:latin typeface="+mn-lt"/>
              <a:ea typeface="+mn-ea"/>
              <a:cs typeface="+mn-cs"/>
            </a:rPr>
            <a:t>経常収支の改善により現金預金が増したため流動資産が増加し</a:t>
          </a:r>
          <a:r>
            <a:rPr lang="ja-JP" altLang="ja-JP" sz="1200" u="none">
              <a:solidFill>
                <a:schemeClr val="dk1"/>
              </a:solidFill>
              <a:effectLst/>
              <a:latin typeface="+mn-lt"/>
              <a:ea typeface="+mn-ea"/>
              <a:cs typeface="+mn-cs"/>
            </a:rPr>
            <a:t>、黒字比率が増加した。</a:t>
          </a:r>
        </a:p>
        <a:p>
          <a:r>
            <a:rPr lang="ja-JP" altLang="en-US" sz="1200" u="none">
              <a:solidFill>
                <a:schemeClr val="dk1"/>
              </a:solidFill>
              <a:effectLst/>
              <a:latin typeface="+mn-lt"/>
              <a:ea typeface="+mn-ea"/>
              <a:cs typeface="+mn-cs"/>
            </a:rPr>
            <a:t>　</a:t>
          </a:r>
          <a:r>
            <a:rPr lang="ja-JP" altLang="ja-JP" sz="1200" u="none">
              <a:solidFill>
                <a:schemeClr val="dk1"/>
              </a:solidFill>
              <a:effectLst/>
              <a:latin typeface="+mn-lt"/>
              <a:ea typeface="+mn-ea"/>
              <a:cs typeface="+mn-cs"/>
            </a:rPr>
            <a:t>工業用水道事業会計については、短期有価証券の減などにより流動資産が減少したため、黒字比率が減少した</a:t>
          </a:r>
          <a:r>
            <a:rPr lang="ja-JP" altLang="ja-JP" sz="1100" u="none">
              <a:solidFill>
                <a:schemeClr val="dk1"/>
              </a:solidFill>
              <a:effectLst/>
              <a:latin typeface="+mn-lt"/>
              <a:ea typeface="+mn-ea"/>
              <a:cs typeface="+mn-cs"/>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561266705</v>
      </c>
      <c r="BO4" s="376"/>
      <c r="BP4" s="376"/>
      <c r="BQ4" s="376"/>
      <c r="BR4" s="376"/>
      <c r="BS4" s="376"/>
      <c r="BT4" s="376"/>
      <c r="BU4" s="377"/>
      <c r="BV4" s="375">
        <v>568937477</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0.9</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548611968</v>
      </c>
      <c r="BO5" s="388"/>
      <c r="BP5" s="388"/>
      <c r="BQ5" s="388"/>
      <c r="BR5" s="388"/>
      <c r="BS5" s="388"/>
      <c r="BT5" s="388"/>
      <c r="BU5" s="389"/>
      <c r="BV5" s="387">
        <v>551656474</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93.6</v>
      </c>
      <c r="CU5" s="394"/>
      <c r="CV5" s="394"/>
      <c r="CW5" s="394"/>
      <c r="CX5" s="394"/>
      <c r="CY5" s="394"/>
      <c r="CZ5" s="394"/>
      <c r="DA5" s="395"/>
      <c r="DB5" s="393">
        <v>93.2</v>
      </c>
      <c r="DC5" s="394"/>
      <c r="DD5" s="394"/>
      <c r="DE5" s="394"/>
      <c r="DF5" s="394"/>
      <c r="DG5" s="394"/>
      <c r="DH5" s="394"/>
      <c r="DI5" s="395"/>
      <c r="DJ5" s="112"/>
      <c r="DK5" s="112"/>
      <c r="DL5" s="112"/>
      <c r="DM5" s="112"/>
      <c r="DN5" s="112"/>
      <c r="DO5" s="112"/>
    </row>
    <row r="6" spans="1:119" ht="18.75" customHeight="1" x14ac:dyDescent="0.15">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12013</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12654737</v>
      </c>
      <c r="BO6" s="388"/>
      <c r="BP6" s="388"/>
      <c r="BQ6" s="388"/>
      <c r="BR6" s="388"/>
      <c r="BS6" s="388"/>
      <c r="BT6" s="388"/>
      <c r="BU6" s="389"/>
      <c r="BV6" s="387">
        <v>17281003</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103.4</v>
      </c>
      <c r="CU6" s="410"/>
      <c r="CV6" s="410"/>
      <c r="CW6" s="410"/>
      <c r="CX6" s="410"/>
      <c r="CY6" s="410"/>
      <c r="CZ6" s="410"/>
      <c r="DA6" s="411"/>
      <c r="DB6" s="409">
        <v>104.7</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2</v>
      </c>
      <c r="AJ7" s="403"/>
      <c r="AK7" s="403"/>
      <c r="AL7" s="403"/>
      <c r="AM7" s="403"/>
      <c r="AN7" s="403"/>
      <c r="AO7" s="403"/>
      <c r="AP7" s="404"/>
      <c r="AQ7" s="402">
        <v>9781</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9808758</v>
      </c>
      <c r="BO7" s="388"/>
      <c r="BP7" s="388"/>
      <c r="BQ7" s="388"/>
      <c r="BR7" s="388"/>
      <c r="BS7" s="388"/>
      <c r="BT7" s="388"/>
      <c r="BU7" s="389"/>
      <c r="BV7" s="387">
        <v>14520663</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330745336</v>
      </c>
      <c r="CU7" s="388"/>
      <c r="CV7" s="388"/>
      <c r="CW7" s="388"/>
      <c r="CX7" s="388"/>
      <c r="CY7" s="388"/>
      <c r="CZ7" s="388"/>
      <c r="DA7" s="389"/>
      <c r="DB7" s="387">
        <v>324296306</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7415</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2845979</v>
      </c>
      <c r="BO8" s="388"/>
      <c r="BP8" s="388"/>
      <c r="BQ8" s="388"/>
      <c r="BR8" s="388"/>
      <c r="BS8" s="388"/>
      <c r="BT8" s="388"/>
      <c r="BU8" s="389"/>
      <c r="BV8" s="387">
        <v>2760340</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0.35827999999999999</v>
      </c>
      <c r="CU8" s="407"/>
      <c r="CV8" s="407"/>
      <c r="CW8" s="407"/>
      <c r="CX8" s="407"/>
      <c r="CY8" s="407"/>
      <c r="CZ8" s="407"/>
      <c r="DA8" s="408"/>
      <c r="DB8" s="406">
        <v>0.34272000000000002</v>
      </c>
      <c r="DC8" s="407"/>
      <c r="DD8" s="407"/>
      <c r="DE8" s="407"/>
      <c r="DF8" s="407"/>
      <c r="DG8" s="407"/>
      <c r="DH8" s="407"/>
      <c r="DI8" s="408"/>
      <c r="DJ8" s="112"/>
      <c r="DK8" s="112"/>
      <c r="DL8" s="112"/>
      <c r="DM8" s="112"/>
      <c r="DN8" s="112"/>
      <c r="DO8" s="112"/>
    </row>
    <row r="9" spans="1:119" ht="18.75" customHeight="1" thickBot="1" x14ac:dyDescent="0.2">
      <c r="A9" s="113"/>
      <c r="B9" s="412" t="s">
        <v>86</v>
      </c>
      <c r="C9" s="413"/>
      <c r="D9" s="413"/>
      <c r="E9" s="413"/>
      <c r="F9" s="413"/>
      <c r="G9" s="413"/>
      <c r="H9" s="413"/>
      <c r="I9" s="413"/>
      <c r="J9" s="413"/>
      <c r="K9" s="414"/>
      <c r="L9" s="420" t="s">
        <v>87</v>
      </c>
      <c r="M9" s="421"/>
      <c r="N9" s="421"/>
      <c r="O9" s="421"/>
      <c r="P9" s="421"/>
      <c r="Q9" s="422"/>
      <c r="R9" s="423">
        <v>1166338</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9710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85639</v>
      </c>
      <c r="BO9" s="388"/>
      <c r="BP9" s="388"/>
      <c r="BQ9" s="388"/>
      <c r="BR9" s="388"/>
      <c r="BS9" s="388"/>
      <c r="BT9" s="388"/>
      <c r="BU9" s="389"/>
      <c r="BV9" s="387">
        <v>224454</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23.6</v>
      </c>
      <c r="CU9" s="394"/>
      <c r="CV9" s="394"/>
      <c r="CW9" s="394"/>
      <c r="CX9" s="394"/>
      <c r="CY9" s="394"/>
      <c r="CZ9" s="394"/>
      <c r="DA9" s="395"/>
      <c r="DB9" s="393">
        <v>24</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91</v>
      </c>
      <c r="M10" s="457"/>
      <c r="N10" s="457"/>
      <c r="O10" s="457"/>
      <c r="P10" s="457"/>
      <c r="Q10" s="458"/>
      <c r="R10" s="402">
        <v>1196529</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8610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902657</v>
      </c>
      <c r="BO10" s="388"/>
      <c r="BP10" s="388"/>
      <c r="BQ10" s="388"/>
      <c r="BR10" s="388"/>
      <c r="BS10" s="388"/>
      <c r="BT10" s="388"/>
      <c r="BU10" s="389"/>
      <c r="BV10" s="387">
        <v>841373</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42</v>
      </c>
      <c r="AJ11" s="403"/>
      <c r="AK11" s="403"/>
      <c r="AL11" s="403"/>
      <c r="AM11" s="403"/>
      <c r="AN11" s="403"/>
      <c r="AO11" s="403"/>
      <c r="AP11" s="404"/>
      <c r="AQ11" s="402">
        <v>7780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v>1974000</v>
      </c>
      <c r="BO11" s="388"/>
      <c r="BP11" s="388"/>
      <c r="BQ11" s="388"/>
      <c r="BR11" s="388"/>
      <c r="BS11" s="388"/>
      <c r="BT11" s="388"/>
      <c r="BU11" s="389"/>
      <c r="BV11" s="387" t="s">
        <v>99</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99</v>
      </c>
      <c r="CU11" s="460"/>
      <c r="CV11" s="460"/>
      <c r="CW11" s="460"/>
      <c r="CX11" s="460"/>
      <c r="CY11" s="460"/>
      <c r="CZ11" s="460"/>
      <c r="DA11" s="461"/>
      <c r="DB11" s="459" t="s">
        <v>99</v>
      </c>
      <c r="DC11" s="460"/>
      <c r="DD11" s="460"/>
      <c r="DE11" s="460"/>
      <c r="DF11" s="460"/>
      <c r="DG11" s="460"/>
      <c r="DH11" s="460"/>
      <c r="DI11" s="461"/>
      <c r="DJ11" s="112"/>
      <c r="DK11" s="112"/>
      <c r="DL11" s="112"/>
      <c r="DM11" s="112"/>
      <c r="DN11" s="112"/>
      <c r="DO11" s="112"/>
    </row>
    <row r="12" spans="1:119" ht="18.75" customHeight="1" x14ac:dyDescent="0.15">
      <c r="A12" s="113"/>
      <c r="B12" s="462" t="s">
        <v>101</v>
      </c>
      <c r="C12" s="463"/>
      <c r="D12" s="463"/>
      <c r="E12" s="463"/>
      <c r="F12" s="463"/>
      <c r="G12" s="463"/>
      <c r="H12" s="463"/>
      <c r="I12" s="463"/>
      <c r="J12" s="463"/>
      <c r="K12" s="464"/>
      <c r="L12" s="471" t="s">
        <v>102</v>
      </c>
      <c r="M12" s="472"/>
      <c r="N12" s="472"/>
      <c r="O12" s="472"/>
      <c r="P12" s="472"/>
      <c r="Q12" s="473"/>
      <c r="R12" s="474">
        <v>1183961</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v>900000</v>
      </c>
      <c r="BO12" s="388"/>
      <c r="BP12" s="388"/>
      <c r="BQ12" s="388"/>
      <c r="BR12" s="388"/>
      <c r="BS12" s="388"/>
      <c r="BT12" s="388"/>
      <c r="BU12" s="389"/>
      <c r="BV12" s="387">
        <v>2132278</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110</v>
      </c>
      <c r="N13" s="482"/>
      <c r="O13" s="482"/>
      <c r="P13" s="482"/>
      <c r="Q13" s="483"/>
      <c r="R13" s="484">
        <v>1173560</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2062296</v>
      </c>
      <c r="BO13" s="388"/>
      <c r="BP13" s="388"/>
      <c r="BQ13" s="388"/>
      <c r="BR13" s="388"/>
      <c r="BS13" s="388"/>
      <c r="BT13" s="388"/>
      <c r="BU13" s="389"/>
      <c r="BV13" s="387">
        <v>-1066451</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12.7</v>
      </c>
      <c r="CU13" s="394"/>
      <c r="CV13" s="394"/>
      <c r="CW13" s="394"/>
      <c r="CX13" s="394"/>
      <c r="CY13" s="394"/>
      <c r="CZ13" s="394"/>
      <c r="DA13" s="395"/>
      <c r="DB13" s="393">
        <v>14.4</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113</v>
      </c>
      <c r="M14" s="500"/>
      <c r="N14" s="500"/>
      <c r="O14" s="500"/>
      <c r="P14" s="500"/>
      <c r="Q14" s="501"/>
      <c r="R14" s="502">
        <v>1190798</v>
      </c>
      <c r="S14" s="503"/>
      <c r="T14" s="503"/>
      <c r="U14" s="503"/>
      <c r="V14" s="504"/>
      <c r="W14" s="429"/>
      <c r="X14" s="430"/>
      <c r="Y14" s="431"/>
      <c r="Z14" s="456" t="s">
        <v>114</v>
      </c>
      <c r="AA14" s="457"/>
      <c r="AB14" s="457"/>
      <c r="AC14" s="457"/>
      <c r="AD14" s="457"/>
      <c r="AE14" s="457"/>
      <c r="AF14" s="457"/>
      <c r="AG14" s="457"/>
      <c r="AH14" s="458"/>
      <c r="AI14" s="402">
        <v>5081</v>
      </c>
      <c r="AJ14" s="403"/>
      <c r="AK14" s="403"/>
      <c r="AL14" s="403"/>
      <c r="AM14" s="404"/>
      <c r="AN14" s="402">
        <v>16868920</v>
      </c>
      <c r="AO14" s="403"/>
      <c r="AP14" s="403"/>
      <c r="AQ14" s="403"/>
      <c r="AR14" s="403"/>
      <c r="AS14" s="404"/>
      <c r="AT14" s="402">
        <v>3320</v>
      </c>
      <c r="AU14" s="403"/>
      <c r="AV14" s="403"/>
      <c r="AW14" s="403"/>
      <c r="AX14" s="403"/>
      <c r="AY14" s="405"/>
      <c r="AZ14" s="396" t="s">
        <v>115</v>
      </c>
      <c r="BA14" s="397"/>
      <c r="BB14" s="397"/>
      <c r="BC14" s="397"/>
      <c r="BD14" s="397"/>
      <c r="BE14" s="397"/>
      <c r="BF14" s="397"/>
      <c r="BG14" s="397"/>
      <c r="BH14" s="397"/>
      <c r="BI14" s="397"/>
      <c r="BJ14" s="397"/>
      <c r="BK14" s="397"/>
      <c r="BL14" s="397"/>
      <c r="BM14" s="398"/>
      <c r="BN14" s="375">
        <v>104824728</v>
      </c>
      <c r="BO14" s="376"/>
      <c r="BP14" s="376"/>
      <c r="BQ14" s="376"/>
      <c r="BR14" s="376"/>
      <c r="BS14" s="376"/>
      <c r="BT14" s="376"/>
      <c r="BU14" s="377"/>
      <c r="BV14" s="375">
        <v>92571190</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157</v>
      </c>
      <c r="CU14" s="497"/>
      <c r="CV14" s="497"/>
      <c r="CW14" s="497"/>
      <c r="CX14" s="497"/>
      <c r="CY14" s="497"/>
      <c r="CZ14" s="497"/>
      <c r="DA14" s="498"/>
      <c r="DB14" s="496">
        <v>165.7</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110</v>
      </c>
      <c r="N15" s="482"/>
      <c r="O15" s="482"/>
      <c r="P15" s="482"/>
      <c r="Q15" s="483"/>
      <c r="R15" s="502">
        <v>1180721</v>
      </c>
      <c r="S15" s="503"/>
      <c r="T15" s="503"/>
      <c r="U15" s="503"/>
      <c r="V15" s="504"/>
      <c r="W15" s="429"/>
      <c r="X15" s="430"/>
      <c r="Y15" s="431"/>
      <c r="Z15" s="456" t="s">
        <v>117</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118</v>
      </c>
      <c r="BA15" s="385"/>
      <c r="BB15" s="385"/>
      <c r="BC15" s="385"/>
      <c r="BD15" s="385"/>
      <c r="BE15" s="385"/>
      <c r="BF15" s="385"/>
      <c r="BG15" s="385"/>
      <c r="BH15" s="385"/>
      <c r="BI15" s="385"/>
      <c r="BJ15" s="385"/>
      <c r="BK15" s="385"/>
      <c r="BL15" s="385"/>
      <c r="BM15" s="386"/>
      <c r="BN15" s="387">
        <v>273584848</v>
      </c>
      <c r="BO15" s="388"/>
      <c r="BP15" s="388"/>
      <c r="BQ15" s="388"/>
      <c r="BR15" s="388"/>
      <c r="BS15" s="388"/>
      <c r="BT15" s="388"/>
      <c r="BU15" s="389"/>
      <c r="BV15" s="387">
        <v>263803406</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241</v>
      </c>
      <c r="AJ16" s="403"/>
      <c r="AK16" s="403"/>
      <c r="AL16" s="403"/>
      <c r="AM16" s="404"/>
      <c r="AN16" s="402">
        <v>846151</v>
      </c>
      <c r="AO16" s="403"/>
      <c r="AP16" s="403"/>
      <c r="AQ16" s="403"/>
      <c r="AR16" s="403"/>
      <c r="AS16" s="404"/>
      <c r="AT16" s="402">
        <v>3511</v>
      </c>
      <c r="AU16" s="403"/>
      <c r="AV16" s="403"/>
      <c r="AW16" s="403"/>
      <c r="AX16" s="403"/>
      <c r="AY16" s="405"/>
      <c r="AZ16" s="384" t="s">
        <v>123</v>
      </c>
      <c r="BA16" s="385"/>
      <c r="BB16" s="385"/>
      <c r="BC16" s="385"/>
      <c r="BD16" s="385"/>
      <c r="BE16" s="385"/>
      <c r="BF16" s="385"/>
      <c r="BG16" s="385"/>
      <c r="BH16" s="385"/>
      <c r="BI16" s="385"/>
      <c r="BJ16" s="385"/>
      <c r="BK16" s="385"/>
      <c r="BL16" s="385"/>
      <c r="BM16" s="386"/>
      <c r="BN16" s="387">
        <v>130695206</v>
      </c>
      <c r="BO16" s="388"/>
      <c r="BP16" s="388"/>
      <c r="BQ16" s="388"/>
      <c r="BR16" s="388"/>
      <c r="BS16" s="388"/>
      <c r="BT16" s="388"/>
      <c r="BU16" s="389"/>
      <c r="BV16" s="387">
        <v>116705466</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2056</v>
      </c>
      <c r="AJ17" s="403"/>
      <c r="AK17" s="403"/>
      <c r="AL17" s="403"/>
      <c r="AM17" s="404"/>
      <c r="AN17" s="402">
        <v>6603872</v>
      </c>
      <c r="AO17" s="403"/>
      <c r="AP17" s="403"/>
      <c r="AQ17" s="403"/>
      <c r="AR17" s="403"/>
      <c r="AS17" s="404"/>
      <c r="AT17" s="402">
        <v>3212</v>
      </c>
      <c r="AU17" s="403"/>
      <c r="AV17" s="403"/>
      <c r="AW17" s="403"/>
      <c r="AX17" s="403"/>
      <c r="AY17" s="405"/>
      <c r="AZ17" s="384" t="s">
        <v>127</v>
      </c>
      <c r="BA17" s="385"/>
      <c r="BB17" s="385"/>
      <c r="BC17" s="385"/>
      <c r="BD17" s="385"/>
      <c r="BE17" s="385"/>
      <c r="BF17" s="385"/>
      <c r="BG17" s="385"/>
      <c r="BH17" s="385"/>
      <c r="BI17" s="385"/>
      <c r="BJ17" s="385"/>
      <c r="BK17" s="385"/>
      <c r="BL17" s="385"/>
      <c r="BM17" s="386"/>
      <c r="BN17" s="387">
        <v>309203225</v>
      </c>
      <c r="BO17" s="388"/>
      <c r="BP17" s="388"/>
      <c r="BQ17" s="388"/>
      <c r="BR17" s="388"/>
      <c r="BS17" s="388"/>
      <c r="BT17" s="388"/>
      <c r="BU17" s="389"/>
      <c r="BV17" s="387">
        <v>307482638</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128</v>
      </c>
      <c r="C18" s="370"/>
      <c r="D18" s="370"/>
      <c r="E18" s="370"/>
      <c r="F18" s="370"/>
      <c r="G18" s="370"/>
      <c r="H18" s="370"/>
      <c r="I18" s="370"/>
      <c r="J18" s="370"/>
      <c r="K18" s="518"/>
      <c r="L18" s="519">
        <v>6341</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9001</v>
      </c>
      <c r="AJ18" s="403"/>
      <c r="AK18" s="403"/>
      <c r="AL18" s="403"/>
      <c r="AM18" s="404"/>
      <c r="AN18" s="402">
        <v>35250433</v>
      </c>
      <c r="AO18" s="403"/>
      <c r="AP18" s="403"/>
      <c r="AQ18" s="403"/>
      <c r="AR18" s="403"/>
      <c r="AS18" s="404"/>
      <c r="AT18" s="402">
        <v>3916</v>
      </c>
      <c r="AU18" s="403"/>
      <c r="AV18" s="403"/>
      <c r="AW18" s="403"/>
      <c r="AX18" s="403"/>
      <c r="AY18" s="405"/>
      <c r="AZ18" s="487" t="s">
        <v>130</v>
      </c>
      <c r="BA18" s="488"/>
      <c r="BB18" s="488"/>
      <c r="BC18" s="488"/>
      <c r="BD18" s="488"/>
      <c r="BE18" s="488"/>
      <c r="BF18" s="488"/>
      <c r="BG18" s="488"/>
      <c r="BH18" s="488"/>
      <c r="BI18" s="488"/>
      <c r="BJ18" s="488"/>
      <c r="BK18" s="488"/>
      <c r="BL18" s="488"/>
      <c r="BM18" s="489"/>
      <c r="BN18" s="521">
        <v>371438669</v>
      </c>
      <c r="BO18" s="522"/>
      <c r="BP18" s="522"/>
      <c r="BQ18" s="522"/>
      <c r="BR18" s="522"/>
      <c r="BS18" s="522"/>
      <c r="BT18" s="522"/>
      <c r="BU18" s="523"/>
      <c r="BV18" s="521">
        <v>367703140</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131</v>
      </c>
      <c r="C19" s="370"/>
      <c r="D19" s="370"/>
      <c r="E19" s="370"/>
      <c r="F19" s="370"/>
      <c r="G19" s="370"/>
      <c r="H19" s="370"/>
      <c r="I19" s="370"/>
      <c r="J19" s="370"/>
      <c r="K19" s="518"/>
      <c r="L19" s="519">
        <v>187</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99</v>
      </c>
      <c r="AJ19" s="403"/>
      <c r="AK19" s="403"/>
      <c r="AL19" s="403"/>
      <c r="AM19" s="404"/>
      <c r="AN19" s="402" t="s">
        <v>99</v>
      </c>
      <c r="AO19" s="403"/>
      <c r="AP19" s="403"/>
      <c r="AQ19" s="403"/>
      <c r="AR19" s="403"/>
      <c r="AS19" s="404"/>
      <c r="AT19" s="402" t="s">
        <v>99</v>
      </c>
      <c r="AU19" s="403"/>
      <c r="AV19" s="403"/>
      <c r="AW19" s="403"/>
      <c r="AX19" s="403"/>
      <c r="AY19" s="405"/>
      <c r="AZ19" s="396" t="s">
        <v>133</v>
      </c>
      <c r="BA19" s="397"/>
      <c r="BB19" s="397"/>
      <c r="BC19" s="397"/>
      <c r="BD19" s="397"/>
      <c r="BE19" s="397"/>
      <c r="BF19" s="397"/>
      <c r="BG19" s="397"/>
      <c r="BH19" s="397"/>
      <c r="BI19" s="397"/>
      <c r="BJ19" s="397"/>
      <c r="BK19" s="397"/>
      <c r="BL19" s="397"/>
      <c r="BM19" s="398"/>
      <c r="BN19" s="375">
        <v>1040508985</v>
      </c>
      <c r="BO19" s="376"/>
      <c r="BP19" s="376"/>
      <c r="BQ19" s="376"/>
      <c r="BR19" s="376"/>
      <c r="BS19" s="376"/>
      <c r="BT19" s="376"/>
      <c r="BU19" s="377"/>
      <c r="BV19" s="375">
        <v>1048713464</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486535</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16138</v>
      </c>
      <c r="AJ20" s="403"/>
      <c r="AK20" s="403"/>
      <c r="AL20" s="403"/>
      <c r="AM20" s="404"/>
      <c r="AN20" s="402">
        <v>58723225</v>
      </c>
      <c r="AO20" s="403"/>
      <c r="AP20" s="403"/>
      <c r="AQ20" s="403"/>
      <c r="AR20" s="403"/>
      <c r="AS20" s="404"/>
      <c r="AT20" s="402">
        <v>3639</v>
      </c>
      <c r="AU20" s="403"/>
      <c r="AV20" s="403"/>
      <c r="AW20" s="403"/>
      <c r="AX20" s="403"/>
      <c r="AY20" s="405"/>
      <c r="AZ20" s="487" t="s">
        <v>136</v>
      </c>
      <c r="BA20" s="488"/>
      <c r="BB20" s="488"/>
      <c r="BC20" s="488"/>
      <c r="BD20" s="488"/>
      <c r="BE20" s="488"/>
      <c r="BF20" s="488"/>
      <c r="BG20" s="488"/>
      <c r="BH20" s="488"/>
      <c r="BI20" s="488"/>
      <c r="BJ20" s="488"/>
      <c r="BK20" s="488"/>
      <c r="BL20" s="488"/>
      <c r="BM20" s="489"/>
      <c r="BN20" s="521">
        <v>382124015</v>
      </c>
      <c r="BO20" s="522"/>
      <c r="BP20" s="522"/>
      <c r="BQ20" s="522"/>
      <c r="BR20" s="522"/>
      <c r="BS20" s="522"/>
      <c r="BT20" s="522"/>
      <c r="BU20" s="523"/>
      <c r="BV20" s="521">
        <v>405761409</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99.7</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58011400</v>
      </c>
      <c r="BO21" s="376"/>
      <c r="BP21" s="376"/>
      <c r="BQ21" s="376"/>
      <c r="BR21" s="376"/>
      <c r="BS21" s="376"/>
      <c r="BT21" s="376"/>
      <c r="BU21" s="377"/>
      <c r="BV21" s="375">
        <v>58735264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3544817</v>
      </c>
      <c r="BO22" s="388"/>
      <c r="BP22" s="388"/>
      <c r="BQ22" s="388"/>
      <c r="BR22" s="388"/>
      <c r="BS22" s="388"/>
      <c r="BT22" s="388"/>
      <c r="BU22" s="389"/>
      <c r="BV22" s="387">
        <v>3455953</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1807768</v>
      </c>
      <c r="BO23" s="388"/>
      <c r="BP23" s="388"/>
      <c r="BQ23" s="388"/>
      <c r="BR23" s="388"/>
      <c r="BS23" s="388"/>
      <c r="BT23" s="388"/>
      <c r="BU23" s="389"/>
      <c r="BV23" s="387">
        <v>1804896</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1045512</v>
      </c>
      <c r="BO24" s="522"/>
      <c r="BP24" s="522"/>
      <c r="BQ24" s="522"/>
      <c r="BR24" s="522"/>
      <c r="BS24" s="522"/>
      <c r="BT24" s="522"/>
      <c r="BU24" s="523"/>
      <c r="BV24" s="521">
        <v>1043277</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9959559</v>
      </c>
      <c r="BO25" s="376"/>
      <c r="BP25" s="376"/>
      <c r="BQ25" s="376"/>
      <c r="BR25" s="376"/>
      <c r="BS25" s="376"/>
      <c r="BT25" s="376"/>
      <c r="BU25" s="377"/>
      <c r="BV25" s="375">
        <v>9956902</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33886329</v>
      </c>
      <c r="BO26" s="388"/>
      <c r="BP26" s="388"/>
      <c r="BQ26" s="388"/>
      <c r="BR26" s="388"/>
      <c r="BS26" s="388"/>
      <c r="BT26" s="388"/>
      <c r="BU26" s="389"/>
      <c r="BV26" s="387">
        <v>34082727</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44745711</v>
      </c>
      <c r="BO27" s="522"/>
      <c r="BP27" s="522"/>
      <c r="BQ27" s="522"/>
      <c r="BR27" s="522"/>
      <c r="BS27" s="522"/>
      <c r="BT27" s="522"/>
      <c r="BU27" s="523"/>
      <c r="BV27" s="521">
        <v>46155060</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10</v>
      </c>
      <c r="AN31" s="541"/>
      <c r="AO31" s="542" t="str">
        <f>IF('各会計、関係団体の財政状況及び健全化判断比率'!B28="","",'各会計、関係団体の財政状況及び健全化判断比率'!B28)</f>
        <v>工業用水道事業会計</v>
      </c>
      <c r="AP31" s="542"/>
      <c r="AQ31" s="542"/>
      <c r="AR31" s="542"/>
      <c r="AS31" s="542"/>
      <c r="AT31" s="542"/>
      <c r="AU31" s="542"/>
      <c r="AV31" s="542"/>
      <c r="AW31" s="542"/>
      <c r="AX31" s="542"/>
      <c r="AY31" s="542"/>
      <c r="AZ31" s="542"/>
      <c r="BA31" s="542"/>
      <c r="BB31" s="542"/>
      <c r="BC31" s="542"/>
      <c r="BD31" s="154"/>
      <c r="BE31" s="541">
        <f>IF(BG31="","",MAX(C31:D40,U31:V40,AM31:AN40)+1)</f>
        <v>13</v>
      </c>
      <c r="BF31" s="541"/>
      <c r="BG31" s="542" t="str">
        <f>IF('各会計、関係団体の財政状況及び健全化判断比率'!B31="","",'各会計、関係団体の財政状況及び健全化判断比率'!B31)</f>
        <v>港湾施設整備事業特別会計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16</v>
      </c>
      <c r="CP31" s="541"/>
      <c r="CQ31" s="542" t="str">
        <f>IF('各会計、関係団体の財政状況及び健全化判断比率'!BS7="","",'各会計、関係団体の財政状況及び健全化判断比率'!BS7)</f>
        <v>（公社）大分県農業農村振興公社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母子父子寡婦福祉資金特別会計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11</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14</v>
      </c>
      <c r="BF32" s="541"/>
      <c r="BG32" s="542" t="str">
        <f>IF('各会計、関係団体の財政状況及び健全化判断比率'!B32="","",'各会計、関係団体の財政状況及び健全化判断比率'!B32)</f>
        <v>流通業務団地造成事業特別会計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17</v>
      </c>
      <c r="CP32" s="541"/>
      <c r="CQ32" s="542" t="str">
        <f>IF('各会計、関係団体の財政状況及び健全化判断比率'!BS8="","",'各会計、関係団体の財政状況及び健全化判断比率'!BS8)</f>
        <v>（公社）大分県漁業公社</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県営林事業特別会計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12</v>
      </c>
      <c r="AN33" s="541"/>
      <c r="AO33" s="542" t="str">
        <f>IF('各会計、関係団体の財政状況及び健全化判断比率'!B30="","",'各会計、関係団体の財政状況及び健全化判断比率'!B30)</f>
        <v>病院事業会計</v>
      </c>
      <c r="AP33" s="542"/>
      <c r="AQ33" s="542"/>
      <c r="AR33" s="542"/>
      <c r="AS33" s="542"/>
      <c r="AT33" s="542"/>
      <c r="AU33" s="542"/>
      <c r="AV33" s="542"/>
      <c r="AW33" s="542"/>
      <c r="AX33" s="542"/>
      <c r="AY33" s="542"/>
      <c r="AZ33" s="542"/>
      <c r="BA33" s="542"/>
      <c r="BB33" s="542"/>
      <c r="BC33" s="542"/>
      <c r="BD33" s="154"/>
      <c r="BE33" s="541">
        <f t="shared" si="2"/>
        <v>15</v>
      </c>
      <c r="BF33" s="541"/>
      <c r="BG33" s="542" t="str">
        <f>IF('各会計、関係団体の財政状況及び健全化判断比率'!B33="","",'各会計、関係団体の財政状況及び健全化判断比率'!B33)</f>
        <v>臨海工業地帯建設事業特別会計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18</v>
      </c>
      <c r="CP33" s="541"/>
      <c r="CQ33" s="542" t="str">
        <f>IF('各会計、関係団体の財政状況及び健全化判断比率'!BS9="","",'各会計、関係団体の財政状況及び健全化判断比率'!BS9)</f>
        <v>（公社）大分県畜産協会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林業・木材産業改善資金特別会計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19</v>
      </c>
      <c r="CP34" s="541"/>
      <c r="CQ34" s="542" t="str">
        <f>IF('各会計、関係団体の財政状況及び健全化判断比率'!BS10="","",'各会計、関係団体の財政状況及び健全化判断比率'!BS10)</f>
        <v>（公財）大分県建設技術センター</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沿岸漁業改善資金特別会計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20</v>
      </c>
      <c r="CP35" s="541"/>
      <c r="CQ35" s="542" t="str">
        <f>IF('各会計、関係団体の財政状況及び健全化判断比率'!BS11="","",'各会計、関係団体の財政状況及び健全化判断比率'!BS11)</f>
        <v>（一財）大分県主要農作物改善協会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就農支援資金特別会計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21</v>
      </c>
      <c r="CP36" s="541"/>
      <c r="CQ36" s="542" t="str">
        <f>IF('各会計、関係団体の財政状況及び健全化判断比率'!BS12="","",'各会計、関係団体の財政状況及び健全化判断比率'!BS12)</f>
        <v>（公財）森林ネットおおいた</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中小企業設備導入資金特別会計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22</v>
      </c>
      <c r="CP37" s="541"/>
      <c r="CQ37" s="542" t="str">
        <f>IF('各会計、関係団体の財政状況及び健全化判断比率'!BS13="","",'各会計、関係団体の財政状況及び健全化判断比率'!BS13)</f>
        <v>（公財）大分県産業創造機構</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用品調達特別会計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23</v>
      </c>
      <c r="CP38" s="541"/>
      <c r="CQ38" s="542" t="str">
        <f>IF('各会計、関係団体の財政状況及び健全化判断比率'!BS14="","",'各会計、関係団体の財政状況及び健全化判断比率'!BS14)</f>
        <v>（一財）大分県中小企業会館</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公債管理特別会計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24</v>
      </c>
      <c r="CP39" s="541"/>
      <c r="CQ39" s="542" t="str">
        <f>IF('各会計、関係団体の財政状況及び健全化判断比率'!BS15="","",'各会計、関係団体の財政状況及び健全化判断比率'!BS15)</f>
        <v>（公財）大分県臓器移植医療協会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t="str">
        <f t="shared" si="5"/>
        <v/>
      </c>
      <c r="D40" s="541"/>
      <c r="E40" s="542" t="str">
        <f>IF('各会計、関係団体の財政状況及び健全化判断比率'!B16="","",'各会計、関係団体の財政状況及び健全化判断比率'!B16)</f>
        <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25</v>
      </c>
      <c r="CP40" s="541"/>
      <c r="CQ40" s="542" t="str">
        <f>IF('各会計、関係団体の財政状況及び健全化判断比率'!BS16="","",'各会計、関係団体の財政状況及び健全化判断比率'!BS16)</f>
        <v>（公財）大分県地域保健支援センター</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16"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485</v>
      </c>
      <c r="G33" s="17" t="s">
        <v>486</v>
      </c>
      <c r="H33" s="17" t="s">
        <v>487</v>
      </c>
      <c r="I33" s="17" t="s">
        <v>488</v>
      </c>
      <c r="J33" s="18" t="s">
        <v>489</v>
      </c>
      <c r="K33" s="10"/>
      <c r="L33" s="10"/>
      <c r="M33" s="10"/>
      <c r="N33" s="10"/>
      <c r="O33" s="10"/>
      <c r="P33" s="10"/>
    </row>
    <row r="34" spans="1:16" ht="39" customHeight="1" x14ac:dyDescent="0.15">
      <c r="A34" s="10"/>
      <c r="B34" s="19"/>
      <c r="C34" s="1102" t="s">
        <v>492</v>
      </c>
      <c r="D34" s="1102"/>
      <c r="E34" s="1103"/>
      <c r="F34" s="20">
        <v>1.94</v>
      </c>
      <c r="G34" s="21">
        <v>1.88</v>
      </c>
      <c r="H34" s="21">
        <v>1.66</v>
      </c>
      <c r="I34" s="21">
        <v>1.84</v>
      </c>
      <c r="J34" s="22">
        <v>1.76</v>
      </c>
      <c r="K34" s="10"/>
      <c r="L34" s="10"/>
      <c r="M34" s="10"/>
      <c r="N34" s="10"/>
      <c r="O34" s="10"/>
      <c r="P34" s="10"/>
    </row>
    <row r="35" spans="1:16" ht="39" customHeight="1" x14ac:dyDescent="0.15">
      <c r="A35" s="10"/>
      <c r="B35" s="23"/>
      <c r="C35" s="1096" t="s">
        <v>493</v>
      </c>
      <c r="D35" s="1097"/>
      <c r="E35" s="1098"/>
      <c r="F35" s="24">
        <v>1.43</v>
      </c>
      <c r="G35" s="25">
        <v>1.53</v>
      </c>
      <c r="H35" s="25">
        <v>1.68</v>
      </c>
      <c r="I35" s="25">
        <v>1.69</v>
      </c>
      <c r="J35" s="26">
        <v>1.74</v>
      </c>
      <c r="K35" s="10"/>
      <c r="L35" s="10"/>
      <c r="M35" s="10"/>
      <c r="N35" s="10"/>
      <c r="O35" s="10"/>
      <c r="P35" s="10"/>
    </row>
    <row r="36" spans="1:16" ht="39" customHeight="1" x14ac:dyDescent="0.15">
      <c r="A36" s="10"/>
      <c r="B36" s="23"/>
      <c r="C36" s="1096" t="s">
        <v>494</v>
      </c>
      <c r="D36" s="1097"/>
      <c r="E36" s="1098"/>
      <c r="F36" s="24">
        <v>1.96</v>
      </c>
      <c r="G36" s="25">
        <v>1.53</v>
      </c>
      <c r="H36" s="25">
        <v>1.57</v>
      </c>
      <c r="I36" s="25">
        <v>2.14</v>
      </c>
      <c r="J36" s="26">
        <v>1.69</v>
      </c>
      <c r="K36" s="10"/>
      <c r="L36" s="10"/>
      <c r="M36" s="10"/>
      <c r="N36" s="10"/>
      <c r="O36" s="10"/>
      <c r="P36" s="10"/>
    </row>
    <row r="37" spans="1:16" ht="39" customHeight="1" x14ac:dyDescent="0.15">
      <c r="A37" s="10"/>
      <c r="B37" s="23"/>
      <c r="C37" s="1096" t="s">
        <v>495</v>
      </c>
      <c r="D37" s="1097"/>
      <c r="E37" s="1098"/>
      <c r="F37" s="24">
        <v>0.77</v>
      </c>
      <c r="G37" s="25">
        <v>0.73</v>
      </c>
      <c r="H37" s="25">
        <v>0.75</v>
      </c>
      <c r="I37" s="25">
        <v>0.82</v>
      </c>
      <c r="J37" s="26">
        <v>0.81</v>
      </c>
      <c r="K37" s="10"/>
      <c r="L37" s="10"/>
      <c r="M37" s="10"/>
      <c r="N37" s="10"/>
      <c r="O37" s="10"/>
      <c r="P37" s="10"/>
    </row>
    <row r="38" spans="1:16" ht="39" customHeight="1" x14ac:dyDescent="0.15">
      <c r="A38" s="10"/>
      <c r="B38" s="23"/>
      <c r="C38" s="1096" t="s">
        <v>496</v>
      </c>
      <c r="D38" s="1097"/>
      <c r="E38" s="1098"/>
      <c r="F38" s="24">
        <v>0.02</v>
      </c>
      <c r="G38" s="25">
        <v>0.03</v>
      </c>
      <c r="H38" s="25">
        <v>0.02</v>
      </c>
      <c r="I38" s="25">
        <v>0.02</v>
      </c>
      <c r="J38" s="26">
        <v>0.04</v>
      </c>
      <c r="K38" s="10"/>
      <c r="L38" s="10"/>
      <c r="M38" s="10"/>
      <c r="N38" s="10"/>
      <c r="O38" s="10"/>
      <c r="P38" s="10"/>
    </row>
    <row r="39" spans="1:16" ht="39" customHeight="1" x14ac:dyDescent="0.15">
      <c r="A39" s="10"/>
      <c r="B39" s="23"/>
      <c r="C39" s="1096" t="s">
        <v>497</v>
      </c>
      <c r="D39" s="1097"/>
      <c r="E39" s="1098"/>
      <c r="F39" s="24">
        <v>0</v>
      </c>
      <c r="G39" s="25">
        <v>0</v>
      </c>
      <c r="H39" s="25">
        <v>0</v>
      </c>
      <c r="I39" s="25">
        <v>0</v>
      </c>
      <c r="J39" s="26">
        <v>0</v>
      </c>
      <c r="K39" s="10"/>
      <c r="L39" s="10"/>
      <c r="M39" s="10"/>
      <c r="N39" s="10"/>
      <c r="O39" s="10"/>
      <c r="P39" s="10"/>
    </row>
    <row r="40" spans="1:16" ht="39" customHeight="1" x14ac:dyDescent="0.15">
      <c r="A40" s="10"/>
      <c r="B40" s="23"/>
      <c r="C40" s="1096" t="s">
        <v>498</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499</v>
      </c>
      <c r="D41" s="1097"/>
      <c r="E41" s="1098"/>
      <c r="F41" s="24">
        <v>0</v>
      </c>
      <c r="G41" s="25">
        <v>0</v>
      </c>
      <c r="H41" s="25">
        <v>0</v>
      </c>
      <c r="I41" s="25">
        <v>0</v>
      </c>
      <c r="J41" s="26">
        <v>0</v>
      </c>
      <c r="K41" s="10"/>
      <c r="L41" s="10"/>
      <c r="M41" s="10"/>
      <c r="N41" s="10"/>
      <c r="O41" s="10"/>
      <c r="P41" s="10"/>
    </row>
    <row r="42" spans="1:16" ht="39" customHeight="1" x14ac:dyDescent="0.15">
      <c r="A42" s="10"/>
      <c r="B42" s="27"/>
      <c r="C42" s="1096" t="s">
        <v>500</v>
      </c>
      <c r="D42" s="1097"/>
      <c r="E42" s="1098"/>
      <c r="F42" s="24" t="s">
        <v>447</v>
      </c>
      <c r="G42" s="25" t="s">
        <v>447</v>
      </c>
      <c r="H42" s="25" t="s">
        <v>447</v>
      </c>
      <c r="I42" s="25" t="s">
        <v>447</v>
      </c>
      <c r="J42" s="26" t="s">
        <v>447</v>
      </c>
      <c r="K42" s="10"/>
      <c r="L42" s="10"/>
      <c r="M42" s="10"/>
      <c r="N42" s="10"/>
      <c r="O42" s="10"/>
      <c r="P42" s="10"/>
    </row>
    <row r="43" spans="1:16" ht="39" customHeight="1" thickBot="1" x14ac:dyDescent="0.2">
      <c r="A43" s="10"/>
      <c r="B43" s="28"/>
      <c r="C43" s="1099" t="s">
        <v>501</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28" zoomScaleSheetLayoutView="55" workbookViewId="0">
      <selection activeCell="O55" sqref="O55"/>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485</v>
      </c>
      <c r="L44" s="44" t="s">
        <v>486</v>
      </c>
      <c r="M44" s="44" t="s">
        <v>487</v>
      </c>
      <c r="N44" s="44" t="s">
        <v>488</v>
      </c>
      <c r="O44" s="45" t="s">
        <v>489</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88435</v>
      </c>
      <c r="L45" s="48">
        <v>89827</v>
      </c>
      <c r="M45" s="48">
        <v>87562</v>
      </c>
      <c r="N45" s="48">
        <v>83835</v>
      </c>
      <c r="O45" s="49">
        <v>80267</v>
      </c>
      <c r="P45" s="36"/>
      <c r="Q45" s="36"/>
      <c r="R45" s="36"/>
      <c r="S45" s="36"/>
      <c r="T45" s="36"/>
      <c r="U45" s="36"/>
    </row>
    <row r="46" spans="1:21" ht="30.75" customHeight="1" x14ac:dyDescent="0.15">
      <c r="A46" s="36"/>
      <c r="B46" s="1114"/>
      <c r="C46" s="1115"/>
      <c r="D46" s="50"/>
      <c r="E46" s="1106" t="s">
        <v>11</v>
      </c>
      <c r="F46" s="1106"/>
      <c r="G46" s="1106"/>
      <c r="H46" s="1106"/>
      <c r="I46" s="1106"/>
      <c r="J46" s="1107"/>
      <c r="K46" s="51" t="s">
        <v>447</v>
      </c>
      <c r="L46" s="52" t="s">
        <v>447</v>
      </c>
      <c r="M46" s="52" t="s">
        <v>447</v>
      </c>
      <c r="N46" s="52" t="s">
        <v>447</v>
      </c>
      <c r="O46" s="53" t="s">
        <v>447</v>
      </c>
      <c r="P46" s="36"/>
      <c r="Q46" s="36"/>
      <c r="R46" s="36"/>
      <c r="S46" s="36"/>
      <c r="T46" s="36"/>
      <c r="U46" s="36"/>
    </row>
    <row r="47" spans="1:21" ht="30.75" customHeight="1" x14ac:dyDescent="0.15">
      <c r="A47" s="36"/>
      <c r="B47" s="1114"/>
      <c r="C47" s="1115"/>
      <c r="D47" s="50"/>
      <c r="E47" s="1106" t="s">
        <v>12</v>
      </c>
      <c r="F47" s="1106"/>
      <c r="G47" s="1106"/>
      <c r="H47" s="1106"/>
      <c r="I47" s="1106"/>
      <c r="J47" s="1107"/>
      <c r="K47" s="51">
        <v>3667</v>
      </c>
      <c r="L47" s="52">
        <v>4667</v>
      </c>
      <c r="M47" s="52">
        <v>5667</v>
      </c>
      <c r="N47" s="52">
        <v>6667</v>
      </c>
      <c r="O47" s="53">
        <v>7667</v>
      </c>
      <c r="P47" s="36"/>
      <c r="Q47" s="36"/>
      <c r="R47" s="36"/>
      <c r="S47" s="36"/>
      <c r="T47" s="36"/>
      <c r="U47" s="36"/>
    </row>
    <row r="48" spans="1:21" ht="30.75" customHeight="1" x14ac:dyDescent="0.15">
      <c r="A48" s="36"/>
      <c r="B48" s="1114"/>
      <c r="C48" s="1115"/>
      <c r="D48" s="50"/>
      <c r="E48" s="1106" t="s">
        <v>13</v>
      </c>
      <c r="F48" s="1106"/>
      <c r="G48" s="1106"/>
      <c r="H48" s="1106"/>
      <c r="I48" s="1106"/>
      <c r="J48" s="1107"/>
      <c r="K48" s="51">
        <v>1261</v>
      </c>
      <c r="L48" s="52">
        <v>1127</v>
      </c>
      <c r="M48" s="52">
        <v>1080</v>
      </c>
      <c r="N48" s="52">
        <v>710</v>
      </c>
      <c r="O48" s="53">
        <v>707</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447</v>
      </c>
      <c r="L49" s="52" t="s">
        <v>447</v>
      </c>
      <c r="M49" s="52" t="s">
        <v>447</v>
      </c>
      <c r="N49" s="52" t="s">
        <v>447</v>
      </c>
      <c r="O49" s="53" t="s">
        <v>447</v>
      </c>
      <c r="P49" s="36"/>
      <c r="Q49" s="36"/>
      <c r="R49" s="36"/>
      <c r="S49" s="36"/>
      <c r="T49" s="36"/>
      <c r="U49" s="36"/>
    </row>
    <row r="50" spans="1:21" ht="30.75" customHeight="1" x14ac:dyDescent="0.15">
      <c r="A50" s="36"/>
      <c r="B50" s="1114"/>
      <c r="C50" s="1115"/>
      <c r="D50" s="50"/>
      <c r="E50" s="1106" t="s">
        <v>15</v>
      </c>
      <c r="F50" s="1106"/>
      <c r="G50" s="1106"/>
      <c r="H50" s="1106"/>
      <c r="I50" s="1106"/>
      <c r="J50" s="1107"/>
      <c r="K50" s="51">
        <v>2892</v>
      </c>
      <c r="L50" s="52">
        <v>3851</v>
      </c>
      <c r="M50" s="52">
        <v>1855</v>
      </c>
      <c r="N50" s="52">
        <v>3884</v>
      </c>
      <c r="O50" s="53">
        <v>1600</v>
      </c>
      <c r="P50" s="36"/>
      <c r="Q50" s="36"/>
      <c r="R50" s="36"/>
      <c r="S50" s="36"/>
      <c r="T50" s="36"/>
      <c r="U50" s="36"/>
    </row>
    <row r="51" spans="1:21" ht="30.75" customHeight="1" x14ac:dyDescent="0.15">
      <c r="A51" s="36"/>
      <c r="B51" s="1116"/>
      <c r="C51" s="1117"/>
      <c r="D51" s="54"/>
      <c r="E51" s="1106" t="s">
        <v>16</v>
      </c>
      <c r="F51" s="1106"/>
      <c r="G51" s="1106"/>
      <c r="H51" s="1106"/>
      <c r="I51" s="1106"/>
      <c r="J51" s="1107"/>
      <c r="K51" s="51">
        <v>0</v>
      </c>
      <c r="L51" s="52">
        <v>3</v>
      </c>
      <c r="M51" s="52">
        <v>1</v>
      </c>
      <c r="N51" s="52">
        <v>0</v>
      </c>
      <c r="O51" s="53">
        <v>0</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55695</v>
      </c>
      <c r="L52" s="52">
        <v>56623</v>
      </c>
      <c r="M52" s="52">
        <v>58252</v>
      </c>
      <c r="N52" s="52">
        <v>59813</v>
      </c>
      <c r="O52" s="53">
        <v>60991</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40560</v>
      </c>
      <c r="L53" s="57">
        <v>42852</v>
      </c>
      <c r="M53" s="57">
        <v>37913</v>
      </c>
      <c r="N53" s="57">
        <v>35283</v>
      </c>
      <c r="O53" s="58">
        <v>29250</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A34"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485</v>
      </c>
      <c r="J40" s="341" t="s">
        <v>486</v>
      </c>
      <c r="K40" s="341" t="s">
        <v>487</v>
      </c>
      <c r="L40" s="341" t="s">
        <v>488</v>
      </c>
      <c r="M40" s="342" t="s">
        <v>489</v>
      </c>
    </row>
    <row r="41" spans="2:13" ht="27.75" customHeight="1" x14ac:dyDescent="0.15">
      <c r="B41" s="1120" t="s">
        <v>21</v>
      </c>
      <c r="C41" s="1121"/>
      <c r="D41" s="66"/>
      <c r="E41" s="1126" t="s">
        <v>22</v>
      </c>
      <c r="F41" s="1126"/>
      <c r="G41" s="1126"/>
      <c r="H41" s="1127"/>
      <c r="I41" s="343">
        <v>1052917</v>
      </c>
      <c r="J41" s="344">
        <v>1065590</v>
      </c>
      <c r="K41" s="344">
        <v>1075323</v>
      </c>
      <c r="L41" s="344">
        <v>1076600</v>
      </c>
      <c r="M41" s="345">
        <v>1075878</v>
      </c>
    </row>
    <row r="42" spans="2:13" ht="27.75" customHeight="1" x14ac:dyDescent="0.15">
      <c r="B42" s="1122"/>
      <c r="C42" s="1123"/>
      <c r="D42" s="67"/>
      <c r="E42" s="1128" t="s">
        <v>23</v>
      </c>
      <c r="F42" s="1128"/>
      <c r="G42" s="1128"/>
      <c r="H42" s="1129"/>
      <c r="I42" s="346">
        <v>20380</v>
      </c>
      <c r="J42" s="347">
        <v>15996</v>
      </c>
      <c r="K42" s="347">
        <v>14935</v>
      </c>
      <c r="L42" s="347">
        <v>11687</v>
      </c>
      <c r="M42" s="348">
        <v>10236</v>
      </c>
    </row>
    <row r="43" spans="2:13" ht="27.75" customHeight="1" x14ac:dyDescent="0.15">
      <c r="B43" s="1122"/>
      <c r="C43" s="1123"/>
      <c r="D43" s="67"/>
      <c r="E43" s="1128" t="s">
        <v>24</v>
      </c>
      <c r="F43" s="1128"/>
      <c r="G43" s="1128"/>
      <c r="H43" s="1129"/>
      <c r="I43" s="346">
        <v>11348</v>
      </c>
      <c r="J43" s="347">
        <v>9996</v>
      </c>
      <c r="K43" s="347">
        <v>8569</v>
      </c>
      <c r="L43" s="347">
        <v>6465</v>
      </c>
      <c r="M43" s="348">
        <v>5294</v>
      </c>
    </row>
    <row r="44" spans="2:13" ht="27.75" customHeight="1" x14ac:dyDescent="0.15">
      <c r="B44" s="1122"/>
      <c r="C44" s="1123"/>
      <c r="D44" s="67"/>
      <c r="E44" s="1128" t="s">
        <v>25</v>
      </c>
      <c r="F44" s="1128"/>
      <c r="G44" s="1128"/>
      <c r="H44" s="1129"/>
      <c r="I44" s="346" t="s">
        <v>447</v>
      </c>
      <c r="J44" s="347" t="s">
        <v>447</v>
      </c>
      <c r="K44" s="347" t="s">
        <v>447</v>
      </c>
      <c r="L44" s="347" t="s">
        <v>447</v>
      </c>
      <c r="M44" s="348" t="s">
        <v>447</v>
      </c>
    </row>
    <row r="45" spans="2:13" ht="27.75" customHeight="1" x14ac:dyDescent="0.15">
      <c r="B45" s="1122"/>
      <c r="C45" s="1123"/>
      <c r="D45" s="67"/>
      <c r="E45" s="1128" t="s">
        <v>26</v>
      </c>
      <c r="F45" s="1128"/>
      <c r="G45" s="1128"/>
      <c r="H45" s="1129"/>
      <c r="I45" s="346">
        <v>176590</v>
      </c>
      <c r="J45" s="347">
        <v>171235</v>
      </c>
      <c r="K45" s="347">
        <v>160651</v>
      </c>
      <c r="L45" s="347">
        <v>151471</v>
      </c>
      <c r="M45" s="348">
        <v>150245</v>
      </c>
    </row>
    <row r="46" spans="2:13" ht="27.75" customHeight="1" x14ac:dyDescent="0.15">
      <c r="B46" s="1122"/>
      <c r="C46" s="1123"/>
      <c r="D46" s="67"/>
      <c r="E46" s="1128" t="s">
        <v>27</v>
      </c>
      <c r="F46" s="1128"/>
      <c r="G46" s="1128"/>
      <c r="H46" s="1129"/>
      <c r="I46" s="346">
        <v>43</v>
      </c>
      <c r="J46" s="347">
        <v>81</v>
      </c>
      <c r="K46" s="347">
        <v>80</v>
      </c>
      <c r="L46" s="347">
        <v>109</v>
      </c>
      <c r="M46" s="348">
        <v>92</v>
      </c>
    </row>
    <row r="47" spans="2:13" ht="27.75" customHeight="1" x14ac:dyDescent="0.15">
      <c r="B47" s="1122"/>
      <c r="C47" s="1123"/>
      <c r="D47" s="67"/>
      <c r="E47" s="1128" t="s">
        <v>28</v>
      </c>
      <c r="F47" s="1128"/>
      <c r="G47" s="1128"/>
      <c r="H47" s="1129"/>
      <c r="I47" s="346" t="s">
        <v>447</v>
      </c>
      <c r="J47" s="347" t="s">
        <v>447</v>
      </c>
      <c r="K47" s="347" t="s">
        <v>447</v>
      </c>
      <c r="L47" s="347" t="s">
        <v>447</v>
      </c>
      <c r="M47" s="348" t="s">
        <v>447</v>
      </c>
    </row>
    <row r="48" spans="2:13" ht="27.75" customHeight="1" x14ac:dyDescent="0.15">
      <c r="B48" s="1124"/>
      <c r="C48" s="1125"/>
      <c r="D48" s="67"/>
      <c r="E48" s="1128" t="s">
        <v>29</v>
      </c>
      <c r="F48" s="1128"/>
      <c r="G48" s="1128"/>
      <c r="H48" s="1129"/>
      <c r="I48" s="346" t="s">
        <v>447</v>
      </c>
      <c r="J48" s="347" t="s">
        <v>447</v>
      </c>
      <c r="K48" s="347" t="s">
        <v>447</v>
      </c>
      <c r="L48" s="347" t="s">
        <v>447</v>
      </c>
      <c r="M48" s="348" t="s">
        <v>447</v>
      </c>
    </row>
    <row r="49" spans="2:13" ht="27.75" customHeight="1" x14ac:dyDescent="0.15">
      <c r="B49" s="1130" t="s">
        <v>30</v>
      </c>
      <c r="C49" s="1131"/>
      <c r="D49" s="68"/>
      <c r="E49" s="1128" t="s">
        <v>31</v>
      </c>
      <c r="F49" s="1128"/>
      <c r="G49" s="1128"/>
      <c r="H49" s="1129"/>
      <c r="I49" s="346">
        <v>81896</v>
      </c>
      <c r="J49" s="347">
        <v>81518</v>
      </c>
      <c r="K49" s="347">
        <v>96457</v>
      </c>
      <c r="L49" s="347">
        <v>103488</v>
      </c>
      <c r="M49" s="348">
        <v>113950</v>
      </c>
    </row>
    <row r="50" spans="2:13" ht="27.75" customHeight="1" x14ac:dyDescent="0.15">
      <c r="B50" s="1122"/>
      <c r="C50" s="1123"/>
      <c r="D50" s="67"/>
      <c r="E50" s="1128" t="s">
        <v>32</v>
      </c>
      <c r="F50" s="1128"/>
      <c r="G50" s="1128"/>
      <c r="H50" s="1129"/>
      <c r="I50" s="346">
        <v>17616</v>
      </c>
      <c r="J50" s="347">
        <v>15809</v>
      </c>
      <c r="K50" s="347">
        <v>14021</v>
      </c>
      <c r="L50" s="347">
        <v>13315</v>
      </c>
      <c r="M50" s="348">
        <v>21389</v>
      </c>
    </row>
    <row r="51" spans="2:13" ht="27.75" customHeight="1" x14ac:dyDescent="0.15">
      <c r="B51" s="1124"/>
      <c r="C51" s="1125"/>
      <c r="D51" s="67"/>
      <c r="E51" s="1128" t="s">
        <v>33</v>
      </c>
      <c r="F51" s="1128"/>
      <c r="G51" s="1128"/>
      <c r="H51" s="1129"/>
      <c r="I51" s="346">
        <v>653597</v>
      </c>
      <c r="J51" s="347">
        <v>674581</v>
      </c>
      <c r="K51" s="347">
        <v>686116</v>
      </c>
      <c r="L51" s="347">
        <v>687844</v>
      </c>
      <c r="M51" s="348">
        <v>679629</v>
      </c>
    </row>
    <row r="52" spans="2:13" ht="27.75" customHeight="1" thickBot="1" x14ac:dyDescent="0.2">
      <c r="B52" s="1132" t="s">
        <v>19</v>
      </c>
      <c r="C52" s="1133"/>
      <c r="D52" s="69"/>
      <c r="E52" s="1134" t="s">
        <v>34</v>
      </c>
      <c r="F52" s="1134"/>
      <c r="G52" s="1134"/>
      <c r="H52" s="1135"/>
      <c r="I52" s="349">
        <v>508169</v>
      </c>
      <c r="J52" s="350">
        <v>490990</v>
      </c>
      <c r="K52" s="350">
        <v>462964</v>
      </c>
      <c r="L52" s="350">
        <v>441684</v>
      </c>
      <c r="M52" s="351">
        <v>426777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581</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581</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580</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576</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579</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573</v>
      </c>
      <c r="L50" s="1174" t="s">
        <v>572</v>
      </c>
      <c r="M50" s="1173" t="s">
        <v>571</v>
      </c>
      <c r="N50" s="1173" t="s">
        <v>570</v>
      </c>
      <c r="O50" s="1173" t="s">
        <v>569</v>
      </c>
    </row>
    <row r="51" spans="1:17" ht="13.5" x14ac:dyDescent="0.15">
      <c r="B51" s="240"/>
      <c r="C51" s="236"/>
      <c r="D51" s="236"/>
      <c r="E51" s="236"/>
      <c r="F51" s="236"/>
      <c r="G51" s="1143" t="s">
        <v>568</v>
      </c>
      <c r="H51" s="1143"/>
      <c r="I51" s="1172" t="s">
        <v>566</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578</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567</v>
      </c>
      <c r="H55" s="1140"/>
      <c r="I55" s="1140" t="s">
        <v>566</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578</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577</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576</v>
      </c>
      <c r="I64" s="1155"/>
      <c r="J64" s="1155"/>
      <c r="K64" s="1155"/>
      <c r="L64" s="1155"/>
      <c r="M64" s="1155"/>
      <c r="N64" s="1156"/>
      <c r="O64" s="1155"/>
    </row>
    <row r="65" spans="2:30" ht="13.5" x14ac:dyDescent="0.15">
      <c r="B65" s="240"/>
      <c r="C65" s="236"/>
      <c r="D65" s="236"/>
      <c r="E65" s="236"/>
      <c r="F65" s="236"/>
      <c r="G65" s="1154" t="s">
        <v>575</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574</v>
      </c>
      <c r="I71" s="1150"/>
      <c r="J71" s="1149"/>
      <c r="K71" s="1149"/>
      <c r="L71" s="1148"/>
      <c r="M71" s="1149"/>
      <c r="N71" s="1148"/>
      <c r="O71" s="1147"/>
    </row>
    <row r="72" spans="2:30" ht="13.5" x14ac:dyDescent="0.15">
      <c r="B72" s="240"/>
      <c r="C72" s="236"/>
      <c r="D72" s="236"/>
      <c r="E72" s="236"/>
      <c r="F72" s="236"/>
      <c r="G72" s="1140"/>
      <c r="H72" s="1140"/>
      <c r="I72" s="1140"/>
      <c r="J72" s="1140"/>
      <c r="K72" s="1146" t="s">
        <v>573</v>
      </c>
      <c r="L72" s="1146" t="s">
        <v>572</v>
      </c>
      <c r="M72" s="1145" t="s">
        <v>571</v>
      </c>
      <c r="N72" s="1145" t="s">
        <v>570</v>
      </c>
      <c r="O72" s="1145" t="s">
        <v>569</v>
      </c>
    </row>
    <row r="73" spans="2:30" ht="13.5" x14ac:dyDescent="0.15">
      <c r="B73" s="240"/>
      <c r="C73" s="236"/>
      <c r="D73" s="236"/>
      <c r="E73" s="236"/>
      <c r="F73" s="236"/>
      <c r="G73" s="1143" t="s">
        <v>568</v>
      </c>
      <c r="H73" s="1143"/>
      <c r="I73" s="1143" t="s">
        <v>566</v>
      </c>
      <c r="J73" s="1143"/>
      <c r="K73" s="1141">
        <v>188.4</v>
      </c>
      <c r="L73" s="1141">
        <v>181.2</v>
      </c>
      <c r="M73" s="1141">
        <v>173</v>
      </c>
      <c r="N73" s="1141">
        <v>165.7</v>
      </c>
      <c r="O73" s="1141">
        <v>157</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565</v>
      </c>
      <c r="J75" s="1140"/>
      <c r="K75" s="1144">
        <v>16</v>
      </c>
      <c r="L75" s="1144">
        <v>15.8</v>
      </c>
      <c r="M75" s="1144">
        <v>15</v>
      </c>
      <c r="N75" s="1144">
        <v>14.4</v>
      </c>
      <c r="O75" s="1144">
        <v>12.7</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567</v>
      </c>
      <c r="H77" s="1140"/>
      <c r="I77" s="1140" t="s">
        <v>566</v>
      </c>
      <c r="J77" s="1140"/>
      <c r="K77" s="1141">
        <v>241.2</v>
      </c>
      <c r="L77" s="1141">
        <v>239.7</v>
      </c>
      <c r="M77" s="1141">
        <v>233.9</v>
      </c>
      <c r="N77" s="1141">
        <v>216</v>
      </c>
      <c r="O77" s="1141">
        <v>169.1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565</v>
      </c>
      <c r="J79" s="1139"/>
      <c r="K79" s="1138">
        <v>17.899999999999999</v>
      </c>
      <c r="L79" s="1138">
        <v>17.100000000000001</v>
      </c>
      <c r="M79" s="1138">
        <v>16.899999999999999</v>
      </c>
      <c r="N79" s="1138">
        <v>16.2</v>
      </c>
      <c r="O79" s="1138">
        <v>14.1</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478</v>
      </c>
      <c r="B3" s="88"/>
      <c r="C3" s="89"/>
      <c r="D3" s="90">
        <v>95518</v>
      </c>
      <c r="E3" s="91"/>
      <c r="F3" s="92">
        <v>84976</v>
      </c>
      <c r="G3" s="93"/>
      <c r="H3" s="94"/>
    </row>
    <row r="4" spans="1:8" x14ac:dyDescent="0.15">
      <c r="A4" s="95"/>
      <c r="B4" s="96"/>
      <c r="C4" s="97"/>
      <c r="D4" s="98">
        <v>41032</v>
      </c>
      <c r="E4" s="99"/>
      <c r="F4" s="100">
        <v>26480</v>
      </c>
      <c r="G4" s="101"/>
      <c r="H4" s="102"/>
    </row>
    <row r="5" spans="1:8" x14ac:dyDescent="0.15">
      <c r="A5" s="83" t="s">
        <v>480</v>
      </c>
      <c r="B5" s="88"/>
      <c r="C5" s="89"/>
      <c r="D5" s="90">
        <v>88201</v>
      </c>
      <c r="E5" s="91"/>
      <c r="F5" s="92">
        <v>78803</v>
      </c>
      <c r="G5" s="93"/>
      <c r="H5" s="94"/>
    </row>
    <row r="6" spans="1:8" x14ac:dyDescent="0.15">
      <c r="A6" s="95"/>
      <c r="B6" s="96"/>
      <c r="C6" s="97"/>
      <c r="D6" s="98">
        <v>33490</v>
      </c>
      <c r="E6" s="99"/>
      <c r="F6" s="100">
        <v>19976</v>
      </c>
      <c r="G6" s="101"/>
      <c r="H6" s="102"/>
    </row>
    <row r="7" spans="1:8" x14ac:dyDescent="0.15">
      <c r="A7" s="83" t="s">
        <v>481</v>
      </c>
      <c r="B7" s="88"/>
      <c r="C7" s="89"/>
      <c r="D7" s="90">
        <v>99786</v>
      </c>
      <c r="E7" s="91"/>
      <c r="F7" s="92">
        <v>88620</v>
      </c>
      <c r="G7" s="93"/>
      <c r="H7" s="94"/>
    </row>
    <row r="8" spans="1:8" x14ac:dyDescent="0.15">
      <c r="A8" s="95"/>
      <c r="B8" s="96"/>
      <c r="C8" s="97"/>
      <c r="D8" s="98">
        <v>34699</v>
      </c>
      <c r="E8" s="99"/>
      <c r="F8" s="100">
        <v>19309</v>
      </c>
      <c r="G8" s="101"/>
      <c r="H8" s="102"/>
    </row>
    <row r="9" spans="1:8" x14ac:dyDescent="0.15">
      <c r="A9" s="83" t="s">
        <v>482</v>
      </c>
      <c r="B9" s="88"/>
      <c r="C9" s="89"/>
      <c r="D9" s="90">
        <v>99583</v>
      </c>
      <c r="E9" s="91"/>
      <c r="F9" s="92">
        <v>94715</v>
      </c>
      <c r="G9" s="93"/>
      <c r="H9" s="94"/>
    </row>
    <row r="10" spans="1:8" x14ac:dyDescent="0.15">
      <c r="A10" s="95"/>
      <c r="B10" s="96"/>
      <c r="C10" s="97"/>
      <c r="D10" s="98">
        <v>29556</v>
      </c>
      <c r="E10" s="99"/>
      <c r="F10" s="100">
        <v>24902</v>
      </c>
      <c r="G10" s="101"/>
      <c r="H10" s="102"/>
    </row>
    <row r="11" spans="1:8" x14ac:dyDescent="0.15">
      <c r="A11" s="83" t="s">
        <v>483</v>
      </c>
      <c r="B11" s="88"/>
      <c r="C11" s="89"/>
      <c r="D11" s="90">
        <v>90598</v>
      </c>
      <c r="E11" s="91"/>
      <c r="F11" s="92">
        <v>97161</v>
      </c>
      <c r="G11" s="93"/>
      <c r="H11" s="94"/>
    </row>
    <row r="12" spans="1:8" x14ac:dyDescent="0.15">
      <c r="A12" s="95"/>
      <c r="B12" s="96"/>
      <c r="C12" s="103"/>
      <c r="D12" s="98">
        <v>22985</v>
      </c>
      <c r="E12" s="99"/>
      <c r="F12" s="100">
        <v>26543</v>
      </c>
      <c r="G12" s="101"/>
      <c r="H12" s="102"/>
    </row>
    <row r="13" spans="1:8" x14ac:dyDescent="0.15">
      <c r="A13" s="83"/>
      <c r="B13" s="88"/>
      <c r="C13" s="104"/>
      <c r="D13" s="105">
        <v>94737</v>
      </c>
      <c r="E13" s="106"/>
      <c r="F13" s="107">
        <v>88855</v>
      </c>
      <c r="G13" s="108"/>
      <c r="H13" s="94"/>
    </row>
    <row r="14" spans="1:8" x14ac:dyDescent="0.15">
      <c r="A14" s="95"/>
      <c r="B14" s="96"/>
      <c r="C14" s="97"/>
      <c r="D14" s="98">
        <v>32352</v>
      </c>
      <c r="E14" s="99"/>
      <c r="F14" s="100">
        <v>23442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0.81</v>
      </c>
      <c r="C19" s="109">
        <f>ROUND(VALUE(SUBSTITUTE(実質収支比率等に係る経年分析!G$48,"▲","-")),2)</f>
        <v>0.77</v>
      </c>
      <c r="D19" s="109">
        <f>ROUND(VALUE(SUBSTITUTE(実質収支比率等に係る経年分析!H$48,"▲","-")),2)</f>
        <v>0.78</v>
      </c>
      <c r="E19" s="109">
        <f>ROUND(VALUE(SUBSTITUTE(実質収支比率等に係る経年分析!I$48,"▲","-")),2)</f>
        <v>0.85</v>
      </c>
      <c r="F19" s="109">
        <f>ROUND(VALUE(SUBSTITUTE(実質収支比率等に係る経年分析!J$48,"▲","-")),2)</f>
        <v>0.86</v>
      </c>
    </row>
    <row r="20" spans="1:11" x14ac:dyDescent="0.15">
      <c r="A20" s="109" t="s">
        <v>39</v>
      </c>
      <c r="B20" s="109">
        <f>ROUND(VALUE(SUBSTITUTE(実質収支比率等に係る経年分析!F$47,"▲","-")),2)</f>
        <v>3.99</v>
      </c>
      <c r="C20" s="109">
        <f>ROUND(VALUE(SUBSTITUTE(実質収支比率等に係る経年分析!G$47,"▲","-")),2)</f>
        <v>3.46</v>
      </c>
      <c r="D20" s="109">
        <f>ROUND(VALUE(SUBSTITUTE(実質収支比率等に係る経年分析!H$47,"▲","-")),2)</f>
        <v>3.48</v>
      </c>
      <c r="E20" s="109">
        <f>ROUND(VALUE(SUBSTITUTE(実質収支比率等に係る経年分析!I$47,"▲","-")),2)</f>
        <v>3.07</v>
      </c>
      <c r="F20" s="109">
        <f>ROUND(VALUE(SUBSTITUTE(実質収支比率等に係る経年分析!J$47,"▲","-")),2)</f>
        <v>3.01</v>
      </c>
    </row>
    <row r="21" spans="1:11" x14ac:dyDescent="0.15">
      <c r="A21" s="109" t="s">
        <v>40</v>
      </c>
      <c r="B21" s="109">
        <f>IF(ISNUMBER(VALUE(SUBSTITUTE(実質収支比率等に係る経年分析!F$49,"▲","-"))),ROUND(VALUE(SUBSTITUTE(実質収支比率等に係る経年分析!F$49,"▲","-")),2),NA())</f>
        <v>0.28000000000000003</v>
      </c>
      <c r="C21" s="109">
        <f>IF(ISNUMBER(VALUE(SUBSTITUTE(実質収支比率等に係る経年分析!G$49,"▲","-"))),ROUND(VALUE(SUBSTITUTE(実質収支比率等に係る経年分析!G$49,"▲","-")),2),NA())</f>
        <v>-0.53</v>
      </c>
      <c r="D21" s="109">
        <f>IF(ISNUMBER(VALUE(SUBSTITUTE(実質収支比率等に係る経年分析!H$49,"▲","-"))),ROUND(VALUE(SUBSTITUTE(実質収支比率等に係る経年分析!H$49,"▲","-")),2),NA())</f>
        <v>0.01</v>
      </c>
      <c r="E21" s="109">
        <f>IF(ISNUMBER(VALUE(SUBSTITUTE(実質収支比率等に係る経年分析!I$49,"▲","-"))),ROUND(VALUE(SUBSTITUTE(実質収支比率等に係る経年分析!I$49,"▲","-")),2),NA())</f>
        <v>-0.33</v>
      </c>
      <c r="F21" s="109">
        <f>IF(ISNUMBER(VALUE(SUBSTITUTE(実質収支比率等に係る経年分析!J$49,"▲","-"))),ROUND(VALUE(SUBSTITUTE(実質収支比率等に係る経年分析!J$49,"▲","-")),2),NA())</f>
        <v>0.62</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林業・木材産業改善資金特別会計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中小企業設備導入資金特別会計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県営林事業特別会計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0.04</v>
      </c>
    </row>
    <row r="33" spans="1:16" x14ac:dyDescent="0.15">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0.73</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0.82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0.81</v>
      </c>
    </row>
    <row r="34" spans="1:16" x14ac:dyDescent="0.15">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1.96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1.53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1.57</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2.14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1.69</v>
      </c>
    </row>
    <row r="35" spans="1:16" x14ac:dyDescent="0.15">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1.43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1.53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1.68</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1.69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1.74</v>
      </c>
    </row>
    <row r="36" spans="1:16" x14ac:dyDescent="0.15">
      <c r="A36" s="110" t="str">
        <f>IF(連結実質赤字比率に係る赤字・黒字の構成分析!C$34="",NA(),連結実質赤字比率に係る赤字・黒字の構成分析!C$34)</f>
        <v>電気事業会計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1.94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1.88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1.66</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1.84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1.76</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55695</v>
      </c>
      <c r="E42" s="111"/>
      <c r="F42" s="111"/>
      <c r="G42" s="111">
        <f>'実質公債費比率（分子）の構造'!L$52</f>
        <v>56623</v>
      </c>
      <c r="H42" s="111"/>
      <c r="I42" s="111"/>
      <c r="J42" s="111">
        <f>'実質公債費比率（分子）の構造'!M$52</f>
        <v>58252</v>
      </c>
      <c r="K42" s="111"/>
      <c r="L42" s="111"/>
      <c r="M42" s="111">
        <f>'実質公債費比率（分子）の構造'!N$52</f>
        <v>59813</v>
      </c>
      <c r="N42" s="111"/>
      <c r="O42" s="111"/>
      <c r="P42" s="111">
        <f>'実質公債費比率（分子）の構造'!O$52</f>
        <v>60991</v>
      </c>
    </row>
    <row r="43" spans="1:16" x14ac:dyDescent="0.15">
      <c r="A43" s="111" t="s">
        <v>48</v>
      </c>
      <c r="B43" s="111">
        <f>'実質公債費比率（分子）の構造'!K$51</f>
        <v>0</v>
      </c>
      <c r="C43" s="111"/>
      <c r="D43" s="111"/>
      <c r="E43" s="111">
        <f>'実質公債費比率（分子）の構造'!L$51</f>
        <v>3</v>
      </c>
      <c r="F43" s="111"/>
      <c r="G43" s="111"/>
      <c r="H43" s="111">
        <f>'実質公債費比率（分子）の構造'!M$51</f>
        <v>1</v>
      </c>
      <c r="I43" s="111"/>
      <c r="J43" s="111"/>
      <c r="K43" s="111">
        <f>'実質公債費比率（分子）の構造'!N$51</f>
        <v>0</v>
      </c>
      <c r="L43" s="111"/>
      <c r="M43" s="111"/>
      <c r="N43" s="111">
        <f>'実質公債費比率（分子）の構造'!O$51</f>
        <v>0</v>
      </c>
      <c r="O43" s="111"/>
      <c r="P43" s="111"/>
    </row>
    <row r="44" spans="1:16" x14ac:dyDescent="0.15">
      <c r="A44" s="111" t="s">
        <v>49</v>
      </c>
      <c r="B44" s="111">
        <f>'実質公債費比率（分子）の構造'!K$50</f>
        <v>2892</v>
      </c>
      <c r="C44" s="111"/>
      <c r="D44" s="111"/>
      <c r="E44" s="111">
        <f>'実質公債費比率（分子）の構造'!L$50</f>
        <v>3851</v>
      </c>
      <c r="F44" s="111"/>
      <c r="G44" s="111"/>
      <c r="H44" s="111">
        <f>'実質公債費比率（分子）の構造'!M$50</f>
        <v>1855</v>
      </c>
      <c r="I44" s="111"/>
      <c r="J44" s="111"/>
      <c r="K44" s="111">
        <f>'実質公債費比率（分子）の構造'!N$50</f>
        <v>3884</v>
      </c>
      <c r="L44" s="111"/>
      <c r="M44" s="111"/>
      <c r="N44" s="111">
        <f>'実質公債費比率（分子）の構造'!O$50</f>
        <v>1600</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1261</v>
      </c>
      <c r="C46" s="111"/>
      <c r="D46" s="111"/>
      <c r="E46" s="111">
        <f>'実質公債費比率（分子）の構造'!L$48</f>
        <v>1127</v>
      </c>
      <c r="F46" s="111"/>
      <c r="G46" s="111"/>
      <c r="H46" s="111">
        <f>'実質公債費比率（分子）の構造'!M$48</f>
        <v>1080</v>
      </c>
      <c r="I46" s="111"/>
      <c r="J46" s="111"/>
      <c r="K46" s="111">
        <f>'実質公債費比率（分子）の構造'!N$48</f>
        <v>710</v>
      </c>
      <c r="L46" s="111"/>
      <c r="M46" s="111"/>
      <c r="N46" s="111">
        <f>'実質公債費比率（分子）の構造'!O$48</f>
        <v>707</v>
      </c>
      <c r="O46" s="111"/>
      <c r="P46" s="111"/>
    </row>
    <row r="47" spans="1:16" x14ac:dyDescent="0.15">
      <c r="A47" s="111" t="s">
        <v>52</v>
      </c>
      <c r="B47" s="111">
        <f>'実質公債費比率（分子）の構造'!K$47</f>
        <v>3667</v>
      </c>
      <c r="C47" s="111"/>
      <c r="D47" s="111"/>
      <c r="E47" s="111">
        <f>'実質公債費比率（分子）の構造'!L$47</f>
        <v>4667</v>
      </c>
      <c r="F47" s="111"/>
      <c r="G47" s="111"/>
      <c r="H47" s="111">
        <f>'実質公債費比率（分子）の構造'!M$47</f>
        <v>5667</v>
      </c>
      <c r="I47" s="111"/>
      <c r="J47" s="111"/>
      <c r="K47" s="111">
        <f>'実質公債費比率（分子）の構造'!N$47</f>
        <v>6667</v>
      </c>
      <c r="L47" s="111"/>
      <c r="M47" s="111"/>
      <c r="N47" s="111">
        <f>'実質公債費比率（分子）の構造'!O$47</f>
        <v>7667</v>
      </c>
      <c r="O47" s="111"/>
      <c r="P47" s="111"/>
    </row>
    <row r="48" spans="1:16" x14ac:dyDescent="0.15">
      <c r="A48" s="111" t="s">
        <v>11</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88435</v>
      </c>
      <c r="C49" s="111"/>
      <c r="D49" s="111"/>
      <c r="E49" s="111">
        <f>'実質公債費比率（分子）の構造'!L$45</f>
        <v>89827</v>
      </c>
      <c r="F49" s="111"/>
      <c r="G49" s="111"/>
      <c r="H49" s="111">
        <f>'実質公債費比率（分子）の構造'!M$45</f>
        <v>87562</v>
      </c>
      <c r="I49" s="111"/>
      <c r="J49" s="111"/>
      <c r="K49" s="111">
        <f>'実質公債費比率（分子）の構造'!N$45</f>
        <v>83835</v>
      </c>
      <c r="L49" s="111"/>
      <c r="M49" s="111"/>
      <c r="N49" s="111">
        <f>'実質公債費比率（分子）の構造'!O$45</f>
        <v>80267</v>
      </c>
      <c r="O49" s="111"/>
      <c r="P49" s="111"/>
    </row>
    <row r="50" spans="1:16" x14ac:dyDescent="0.15">
      <c r="A50" s="111" t="s">
        <v>54</v>
      </c>
      <c r="B50" s="111" t="e">
        <f>NA()</f>
        <v>#N/A</v>
      </c>
      <c r="C50" s="111">
        <f>IF(ISNUMBER('実質公債費比率（分子）の構造'!K$53),'実質公債費比率（分子）の構造'!K$53,NA())</f>
        <v>40560</v>
      </c>
      <c r="D50" s="111" t="e">
        <f>NA()</f>
        <v>#N/A</v>
      </c>
      <c r="E50" s="111" t="e">
        <f>NA()</f>
        <v>#N/A</v>
      </c>
      <c r="F50" s="111">
        <f>IF(ISNUMBER('実質公債費比率（分子）の構造'!L$53),'実質公債費比率（分子）の構造'!L$53,NA())</f>
        <v>42852</v>
      </c>
      <c r="G50" s="111" t="e">
        <f>NA()</f>
        <v>#N/A</v>
      </c>
      <c r="H50" s="111" t="e">
        <f>NA()</f>
        <v>#N/A</v>
      </c>
      <c r="I50" s="111">
        <f>IF(ISNUMBER('実質公債費比率（分子）の構造'!M$53),'実質公債費比率（分子）の構造'!M$53,NA())</f>
        <v>37913</v>
      </c>
      <c r="J50" s="111" t="e">
        <f>NA()</f>
        <v>#N/A</v>
      </c>
      <c r="K50" s="111" t="e">
        <f>NA()</f>
        <v>#N/A</v>
      </c>
      <c r="L50" s="111">
        <f>IF(ISNUMBER('実質公債費比率（分子）の構造'!N$53),'実質公債費比率（分子）の構造'!N$53,NA())</f>
        <v>35283</v>
      </c>
      <c r="M50" s="111" t="e">
        <f>NA()</f>
        <v>#N/A</v>
      </c>
      <c r="N50" s="111" t="e">
        <f>NA()</f>
        <v>#N/A</v>
      </c>
      <c r="O50" s="111">
        <f>IF(ISNUMBER('実質公債費比率（分子）の構造'!O$53),'実質公債費比率（分子）の構造'!O$53,NA())</f>
        <v>29250</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653597</v>
      </c>
      <c r="E56" s="110"/>
      <c r="F56" s="110"/>
      <c r="G56" s="110">
        <f>'将来負担比率（分子）の構造'!J$51</f>
        <v>674581</v>
      </c>
      <c r="H56" s="110"/>
      <c r="I56" s="110"/>
      <c r="J56" s="110">
        <f>'将来負担比率（分子）の構造'!K$51</f>
        <v>686116</v>
      </c>
      <c r="K56" s="110"/>
      <c r="L56" s="110"/>
      <c r="M56" s="110">
        <f>'将来負担比率（分子）の構造'!L$51</f>
        <v>687844</v>
      </c>
      <c r="N56" s="110"/>
      <c r="O56" s="110"/>
      <c r="P56" s="110">
        <f>'将来負担比率（分子）の構造'!M$51</f>
        <v>679629</v>
      </c>
    </row>
    <row r="57" spans="1:16" x14ac:dyDescent="0.15">
      <c r="A57" s="110" t="s">
        <v>32</v>
      </c>
      <c r="B57" s="110"/>
      <c r="C57" s="110"/>
      <c r="D57" s="110">
        <f>'将来負担比率（分子）の構造'!I$50</f>
        <v>17616</v>
      </c>
      <c r="E57" s="110"/>
      <c r="F57" s="110"/>
      <c r="G57" s="110">
        <f>'将来負担比率（分子）の構造'!J$50</f>
        <v>15809</v>
      </c>
      <c r="H57" s="110"/>
      <c r="I57" s="110"/>
      <c r="J57" s="110">
        <f>'将来負担比率（分子）の構造'!K$50</f>
        <v>14021</v>
      </c>
      <c r="K57" s="110"/>
      <c r="L57" s="110"/>
      <c r="M57" s="110">
        <f>'将来負担比率（分子）の構造'!L$50</f>
        <v>13315</v>
      </c>
      <c r="N57" s="110"/>
      <c r="O57" s="110"/>
      <c r="P57" s="110">
        <f>'将来負担比率（分子）の構造'!M$50</f>
        <v>21389</v>
      </c>
    </row>
    <row r="58" spans="1:16" x14ac:dyDescent="0.15">
      <c r="A58" s="110" t="s">
        <v>31</v>
      </c>
      <c r="B58" s="110"/>
      <c r="C58" s="110"/>
      <c r="D58" s="110">
        <f>'将来負担比率（分子）の構造'!I$49</f>
        <v>81896</v>
      </c>
      <c r="E58" s="110"/>
      <c r="F58" s="110"/>
      <c r="G58" s="110">
        <f>'将来負担比率（分子）の構造'!J$49</f>
        <v>81518</v>
      </c>
      <c r="H58" s="110"/>
      <c r="I58" s="110"/>
      <c r="J58" s="110">
        <f>'将来負担比率（分子）の構造'!K$49</f>
        <v>96457</v>
      </c>
      <c r="K58" s="110"/>
      <c r="L58" s="110"/>
      <c r="M58" s="110">
        <f>'将来負担比率（分子）の構造'!L$49</f>
        <v>103488</v>
      </c>
      <c r="N58" s="110"/>
      <c r="O58" s="110"/>
      <c r="P58" s="110">
        <f>'将来負担比率（分子）の構造'!M$49</f>
        <v>113950</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43</v>
      </c>
      <c r="C61" s="110"/>
      <c r="D61" s="110"/>
      <c r="E61" s="110">
        <f>'将来負担比率（分子）の構造'!J$46</f>
        <v>81</v>
      </c>
      <c r="F61" s="110"/>
      <c r="G61" s="110"/>
      <c r="H61" s="110">
        <f>'将来負担比率（分子）の構造'!K$46</f>
        <v>80</v>
      </c>
      <c r="I61" s="110"/>
      <c r="J61" s="110"/>
      <c r="K61" s="110">
        <f>'将来負担比率（分子）の構造'!L$46</f>
        <v>109</v>
      </c>
      <c r="L61" s="110"/>
      <c r="M61" s="110"/>
      <c r="N61" s="110">
        <f>'将来負担比率（分子）の構造'!M$46</f>
        <v>92</v>
      </c>
      <c r="O61" s="110"/>
      <c r="P61" s="110"/>
    </row>
    <row r="62" spans="1:16" x14ac:dyDescent="0.15">
      <c r="A62" s="110" t="s">
        <v>26</v>
      </c>
      <c r="B62" s="110">
        <f>'将来負担比率（分子）の構造'!I$45</f>
        <v>176590</v>
      </c>
      <c r="C62" s="110"/>
      <c r="D62" s="110"/>
      <c r="E62" s="110">
        <f>'将来負担比率（分子）の構造'!J$45</f>
        <v>171235</v>
      </c>
      <c r="F62" s="110"/>
      <c r="G62" s="110"/>
      <c r="H62" s="110">
        <f>'将来負担比率（分子）の構造'!K$45</f>
        <v>160651</v>
      </c>
      <c r="I62" s="110"/>
      <c r="J62" s="110"/>
      <c r="K62" s="110">
        <f>'将来負担比率（分子）の構造'!L$45</f>
        <v>151471</v>
      </c>
      <c r="L62" s="110"/>
      <c r="M62" s="110"/>
      <c r="N62" s="110">
        <f>'将来負担比率（分子）の構造'!M$45</f>
        <v>150245</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11348</v>
      </c>
      <c r="C64" s="110"/>
      <c r="D64" s="110"/>
      <c r="E64" s="110">
        <f>'将来負担比率（分子）の構造'!J$43</f>
        <v>9996</v>
      </c>
      <c r="F64" s="110"/>
      <c r="G64" s="110"/>
      <c r="H64" s="110">
        <f>'将来負担比率（分子）の構造'!K$43</f>
        <v>8569</v>
      </c>
      <c r="I64" s="110"/>
      <c r="J64" s="110"/>
      <c r="K64" s="110">
        <f>'将来負担比率（分子）の構造'!L$43</f>
        <v>6465</v>
      </c>
      <c r="L64" s="110"/>
      <c r="M64" s="110"/>
      <c r="N64" s="110">
        <f>'将来負担比率（分子）の構造'!M$43</f>
        <v>5294</v>
      </c>
      <c r="O64" s="110"/>
      <c r="P64" s="110"/>
    </row>
    <row r="65" spans="1:16" x14ac:dyDescent="0.15">
      <c r="A65" s="110" t="s">
        <v>23</v>
      </c>
      <c r="B65" s="110">
        <f>'将来負担比率（分子）の構造'!I$42</f>
        <v>20380</v>
      </c>
      <c r="C65" s="110"/>
      <c r="D65" s="110"/>
      <c r="E65" s="110">
        <f>'将来負担比率（分子）の構造'!J$42</f>
        <v>15996</v>
      </c>
      <c r="F65" s="110"/>
      <c r="G65" s="110"/>
      <c r="H65" s="110">
        <f>'将来負担比率（分子）の構造'!K$42</f>
        <v>14935</v>
      </c>
      <c r="I65" s="110"/>
      <c r="J65" s="110"/>
      <c r="K65" s="110">
        <f>'将来負担比率（分子）の構造'!L$42</f>
        <v>11687</v>
      </c>
      <c r="L65" s="110"/>
      <c r="M65" s="110"/>
      <c r="N65" s="110">
        <f>'将来負担比率（分子）の構造'!M$42</f>
        <v>10236</v>
      </c>
      <c r="O65" s="110"/>
      <c r="P65" s="110"/>
    </row>
    <row r="66" spans="1:16" x14ac:dyDescent="0.15">
      <c r="A66" s="110" t="s">
        <v>22</v>
      </c>
      <c r="B66" s="110">
        <f>'将来負担比率（分子）の構造'!I$41</f>
        <v>1052917</v>
      </c>
      <c r="C66" s="110"/>
      <c r="D66" s="110"/>
      <c r="E66" s="110">
        <f>'将来負担比率（分子）の構造'!J$41</f>
        <v>1065590</v>
      </c>
      <c r="F66" s="110"/>
      <c r="G66" s="110"/>
      <c r="H66" s="110">
        <f>'将来負担比率（分子）の構造'!K$41</f>
        <v>1075323</v>
      </c>
      <c r="I66" s="110"/>
      <c r="J66" s="110"/>
      <c r="K66" s="110">
        <f>'将来負担比率（分子）の構造'!L$41</f>
        <v>1076600</v>
      </c>
      <c r="L66" s="110"/>
      <c r="M66" s="110"/>
      <c r="N66" s="110">
        <f>'将来負担比率（分子）の構造'!M$41</f>
        <v>1075878</v>
      </c>
      <c r="O66" s="110"/>
      <c r="P66" s="110"/>
    </row>
    <row r="67" spans="1:16" x14ac:dyDescent="0.15">
      <c r="A67" s="110" t="s">
        <v>58</v>
      </c>
      <c r="B67" s="110" t="e">
        <f>NA()</f>
        <v>#N/A</v>
      </c>
      <c r="C67" s="110">
        <f>IF(ISNUMBER('将来負担比率（分子）の構造'!I$52), IF('将来負担比率（分子）の構造'!I$52 &lt; 0, 0, '将来負担比率（分子）の構造'!I$52), NA())</f>
        <v>508169</v>
      </c>
      <c r="D67" s="110" t="e">
        <f>NA()</f>
        <v>#N/A</v>
      </c>
      <c r="E67" s="110" t="e">
        <f>NA()</f>
        <v>#N/A</v>
      </c>
      <c r="F67" s="110">
        <f>IF(ISNUMBER('将来負担比率（分子）の構造'!J$52), IF('将来負担比率（分子）の構造'!J$52 &lt; 0, 0, '将来負担比率（分子）の構造'!J$52), NA())</f>
        <v>490990</v>
      </c>
      <c r="G67" s="110" t="e">
        <f>NA()</f>
        <v>#N/A</v>
      </c>
      <c r="H67" s="110" t="e">
        <f>NA()</f>
        <v>#N/A</v>
      </c>
      <c r="I67" s="110">
        <f>IF(ISNUMBER('将来負担比率（分子）の構造'!K$52), IF('将来負担比率（分子）の構造'!K$52 &lt; 0, 0, '将来負担比率（分子）の構造'!K$52), NA())</f>
        <v>462964</v>
      </c>
      <c r="J67" s="110" t="e">
        <f>NA()</f>
        <v>#N/A</v>
      </c>
      <c r="K67" s="110" t="e">
        <f>NA()</f>
        <v>#N/A</v>
      </c>
      <c r="L67" s="110">
        <f>IF(ISNUMBER('将来負担比率（分子）の構造'!L$52), IF('将来負担比率（分子）の構造'!L$52 &lt; 0, 0, '将来負担比率（分子）の構造'!L$52), NA())</f>
        <v>441684</v>
      </c>
      <c r="M67" s="110" t="e">
        <f>NA()</f>
        <v>#N/A</v>
      </c>
      <c r="N67" s="110" t="e">
        <f>NA()</f>
        <v>#N/A</v>
      </c>
      <c r="O67" s="110">
        <f>IF(ISNUMBER('将来負担比率（分子）の構造'!M$52), IF('将来負担比率（分子）の構造'!M$52 &lt; 0, 0, '将来負担比率（分子）の構造'!M$52), NA())</f>
        <v>426777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132030549</v>
      </c>
      <c r="S5" s="556"/>
      <c r="T5" s="556"/>
      <c r="U5" s="556"/>
      <c r="V5" s="556"/>
      <c r="W5" s="556"/>
      <c r="X5" s="556"/>
      <c r="Y5" s="557"/>
      <c r="Z5" s="558">
        <v>23.5</v>
      </c>
      <c r="AA5" s="558"/>
      <c r="AB5" s="558"/>
      <c r="AC5" s="558"/>
      <c r="AD5" s="559">
        <v>106089799</v>
      </c>
      <c r="AE5" s="559"/>
      <c r="AF5" s="559"/>
      <c r="AG5" s="559"/>
      <c r="AH5" s="559"/>
      <c r="AI5" s="559"/>
      <c r="AJ5" s="559"/>
      <c r="AK5" s="559"/>
      <c r="AL5" s="560">
        <v>35.5</v>
      </c>
      <c r="AM5" s="561"/>
      <c r="AN5" s="561"/>
      <c r="AO5" s="562"/>
      <c r="AP5" s="552" t="s">
        <v>178</v>
      </c>
      <c r="AQ5" s="553"/>
      <c r="AR5" s="553"/>
      <c r="AS5" s="553"/>
      <c r="AT5" s="553"/>
      <c r="AU5" s="553"/>
      <c r="AV5" s="553"/>
      <c r="AW5" s="553"/>
      <c r="AX5" s="553"/>
      <c r="AY5" s="553"/>
      <c r="AZ5" s="553"/>
      <c r="BA5" s="553"/>
      <c r="BB5" s="553"/>
      <c r="BC5" s="554"/>
      <c r="BD5" s="566">
        <v>131764203</v>
      </c>
      <c r="BE5" s="567"/>
      <c r="BF5" s="567"/>
      <c r="BG5" s="567"/>
      <c r="BH5" s="567"/>
      <c r="BI5" s="567"/>
      <c r="BJ5" s="567"/>
      <c r="BK5" s="568"/>
      <c r="BL5" s="569">
        <v>99.8</v>
      </c>
      <c r="BM5" s="569"/>
      <c r="BN5" s="569"/>
      <c r="BO5" s="569"/>
      <c r="BP5" s="570">
        <v>757634</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22021345</v>
      </c>
      <c r="S6" s="567"/>
      <c r="T6" s="567"/>
      <c r="U6" s="567"/>
      <c r="V6" s="567"/>
      <c r="W6" s="567"/>
      <c r="X6" s="567"/>
      <c r="Y6" s="568"/>
      <c r="Z6" s="569">
        <v>3.9</v>
      </c>
      <c r="AA6" s="569"/>
      <c r="AB6" s="569"/>
      <c r="AC6" s="569"/>
      <c r="AD6" s="570">
        <v>22021345</v>
      </c>
      <c r="AE6" s="570"/>
      <c r="AF6" s="570"/>
      <c r="AG6" s="570"/>
      <c r="AH6" s="570"/>
      <c r="AI6" s="570"/>
      <c r="AJ6" s="570"/>
      <c r="AK6" s="570"/>
      <c r="AL6" s="571">
        <v>7.4</v>
      </c>
      <c r="AM6" s="572"/>
      <c r="AN6" s="572"/>
      <c r="AO6" s="573"/>
      <c r="AP6" s="563" t="s">
        <v>183</v>
      </c>
      <c r="AQ6" s="564"/>
      <c r="AR6" s="564"/>
      <c r="AS6" s="564"/>
      <c r="AT6" s="564"/>
      <c r="AU6" s="564"/>
      <c r="AV6" s="564"/>
      <c r="AW6" s="564"/>
      <c r="AX6" s="564"/>
      <c r="AY6" s="564"/>
      <c r="AZ6" s="564"/>
      <c r="BA6" s="564"/>
      <c r="BB6" s="564"/>
      <c r="BC6" s="565"/>
      <c r="BD6" s="566">
        <v>131764203</v>
      </c>
      <c r="BE6" s="567"/>
      <c r="BF6" s="567"/>
      <c r="BG6" s="567"/>
      <c r="BH6" s="567"/>
      <c r="BI6" s="567"/>
      <c r="BJ6" s="567"/>
      <c r="BK6" s="568"/>
      <c r="BL6" s="569">
        <v>99.8</v>
      </c>
      <c r="BM6" s="569"/>
      <c r="BN6" s="569"/>
      <c r="BO6" s="569"/>
      <c r="BP6" s="570">
        <v>757634</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1117394</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1117267</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2838954</v>
      </c>
      <c r="S7" s="567"/>
      <c r="T7" s="567"/>
      <c r="U7" s="567"/>
      <c r="V7" s="567"/>
      <c r="W7" s="567"/>
      <c r="X7" s="567"/>
      <c r="Y7" s="568"/>
      <c r="Z7" s="569">
        <v>0.5</v>
      </c>
      <c r="AA7" s="569"/>
      <c r="AB7" s="569"/>
      <c r="AC7" s="569"/>
      <c r="AD7" s="570">
        <v>2838954</v>
      </c>
      <c r="AE7" s="570"/>
      <c r="AF7" s="570"/>
      <c r="AG7" s="570"/>
      <c r="AH7" s="570"/>
      <c r="AI7" s="570"/>
      <c r="AJ7" s="570"/>
      <c r="AK7" s="570"/>
      <c r="AL7" s="571">
        <v>0.9</v>
      </c>
      <c r="AM7" s="572"/>
      <c r="AN7" s="572"/>
      <c r="AO7" s="573"/>
      <c r="AP7" s="563" t="s">
        <v>187</v>
      </c>
      <c r="AQ7" s="564"/>
      <c r="AR7" s="564"/>
      <c r="AS7" s="564"/>
      <c r="AT7" s="564"/>
      <c r="AU7" s="564"/>
      <c r="AV7" s="564"/>
      <c r="AW7" s="564"/>
      <c r="AX7" s="564"/>
      <c r="AY7" s="564"/>
      <c r="AZ7" s="564"/>
      <c r="BA7" s="564"/>
      <c r="BB7" s="564"/>
      <c r="BC7" s="565"/>
      <c r="BD7" s="566">
        <v>37955592</v>
      </c>
      <c r="BE7" s="567"/>
      <c r="BF7" s="567"/>
      <c r="BG7" s="567"/>
      <c r="BH7" s="567"/>
      <c r="BI7" s="567"/>
      <c r="BJ7" s="567"/>
      <c r="BK7" s="568"/>
      <c r="BL7" s="569">
        <v>28.7</v>
      </c>
      <c r="BM7" s="569"/>
      <c r="BN7" s="569"/>
      <c r="BO7" s="569"/>
      <c r="BP7" s="570">
        <v>757634</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29508991</v>
      </c>
      <c r="CN7" s="567"/>
      <c r="CO7" s="567"/>
      <c r="CP7" s="567"/>
      <c r="CQ7" s="567"/>
      <c r="CR7" s="567"/>
      <c r="CS7" s="567"/>
      <c r="CT7" s="568"/>
      <c r="CU7" s="569">
        <v>5.4</v>
      </c>
      <c r="CV7" s="569"/>
      <c r="CW7" s="569"/>
      <c r="CX7" s="569"/>
      <c r="CY7" s="575">
        <v>2012582</v>
      </c>
      <c r="CZ7" s="567"/>
      <c r="DA7" s="567"/>
      <c r="DB7" s="567"/>
      <c r="DC7" s="567"/>
      <c r="DD7" s="567"/>
      <c r="DE7" s="567"/>
      <c r="DF7" s="567"/>
      <c r="DG7" s="567"/>
      <c r="DH7" s="567"/>
      <c r="DI7" s="567"/>
      <c r="DJ7" s="567"/>
      <c r="DK7" s="568"/>
      <c r="DL7" s="575">
        <v>25858802</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99</v>
      </c>
      <c r="S8" s="567"/>
      <c r="T8" s="567"/>
      <c r="U8" s="567"/>
      <c r="V8" s="567"/>
      <c r="W8" s="567"/>
      <c r="X8" s="567"/>
      <c r="Y8" s="568"/>
      <c r="Z8" s="569" t="s">
        <v>99</v>
      </c>
      <c r="AA8" s="569"/>
      <c r="AB8" s="569"/>
      <c r="AC8" s="569"/>
      <c r="AD8" s="570" t="s">
        <v>99</v>
      </c>
      <c r="AE8" s="570"/>
      <c r="AF8" s="570"/>
      <c r="AG8" s="570"/>
      <c r="AH8" s="570"/>
      <c r="AI8" s="570"/>
      <c r="AJ8" s="570"/>
      <c r="AK8" s="570"/>
      <c r="AL8" s="571" t="s">
        <v>99</v>
      </c>
      <c r="AM8" s="572"/>
      <c r="AN8" s="572"/>
      <c r="AO8" s="573"/>
      <c r="AP8" s="563" t="s">
        <v>190</v>
      </c>
      <c r="AQ8" s="564"/>
      <c r="AR8" s="564"/>
      <c r="AS8" s="564"/>
      <c r="AT8" s="564"/>
      <c r="AU8" s="564"/>
      <c r="AV8" s="564"/>
      <c r="AW8" s="564"/>
      <c r="AX8" s="564"/>
      <c r="AY8" s="564"/>
      <c r="AZ8" s="564"/>
      <c r="BA8" s="564"/>
      <c r="BB8" s="564"/>
      <c r="BC8" s="565"/>
      <c r="BD8" s="566">
        <v>1035268</v>
      </c>
      <c r="BE8" s="567"/>
      <c r="BF8" s="567"/>
      <c r="BG8" s="567"/>
      <c r="BH8" s="567"/>
      <c r="BI8" s="567"/>
      <c r="BJ8" s="567"/>
      <c r="BK8" s="568"/>
      <c r="BL8" s="569">
        <v>0.8</v>
      </c>
      <c r="BM8" s="569"/>
      <c r="BN8" s="569"/>
      <c r="BO8" s="569"/>
      <c r="BP8" s="570">
        <v>256532</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80453790</v>
      </c>
      <c r="CN8" s="567"/>
      <c r="CO8" s="567"/>
      <c r="CP8" s="567"/>
      <c r="CQ8" s="567"/>
      <c r="CR8" s="567"/>
      <c r="CS8" s="567"/>
      <c r="CT8" s="568"/>
      <c r="CU8" s="569">
        <v>14.7</v>
      </c>
      <c r="CV8" s="569"/>
      <c r="CW8" s="569"/>
      <c r="CX8" s="569"/>
      <c r="CY8" s="575">
        <v>2145151</v>
      </c>
      <c r="CZ8" s="567"/>
      <c r="DA8" s="567"/>
      <c r="DB8" s="567"/>
      <c r="DC8" s="567"/>
      <c r="DD8" s="567"/>
      <c r="DE8" s="567"/>
      <c r="DF8" s="567"/>
      <c r="DG8" s="567"/>
      <c r="DH8" s="567"/>
      <c r="DI8" s="567"/>
      <c r="DJ8" s="567"/>
      <c r="DK8" s="568"/>
      <c r="DL8" s="575">
        <v>70821491</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99</v>
      </c>
      <c r="S9" s="567"/>
      <c r="T9" s="567"/>
      <c r="U9" s="567"/>
      <c r="V9" s="567"/>
      <c r="W9" s="567"/>
      <c r="X9" s="567"/>
      <c r="Y9" s="568"/>
      <c r="Z9" s="569" t="s">
        <v>99</v>
      </c>
      <c r="AA9" s="569"/>
      <c r="AB9" s="569"/>
      <c r="AC9" s="569"/>
      <c r="AD9" s="570" t="s">
        <v>99</v>
      </c>
      <c r="AE9" s="570"/>
      <c r="AF9" s="570"/>
      <c r="AG9" s="570"/>
      <c r="AH9" s="570"/>
      <c r="AI9" s="570"/>
      <c r="AJ9" s="570"/>
      <c r="AK9" s="570"/>
      <c r="AL9" s="571" t="s">
        <v>99</v>
      </c>
      <c r="AM9" s="572"/>
      <c r="AN9" s="572"/>
      <c r="AO9" s="573"/>
      <c r="AP9" s="563" t="s">
        <v>193</v>
      </c>
      <c r="AQ9" s="564"/>
      <c r="AR9" s="564"/>
      <c r="AS9" s="564"/>
      <c r="AT9" s="564"/>
      <c r="AU9" s="564"/>
      <c r="AV9" s="564"/>
      <c r="AW9" s="564"/>
      <c r="AX9" s="564"/>
      <c r="AY9" s="564"/>
      <c r="AZ9" s="564"/>
      <c r="BA9" s="564"/>
      <c r="BB9" s="564"/>
      <c r="BC9" s="565"/>
      <c r="BD9" s="566">
        <v>30318466</v>
      </c>
      <c r="BE9" s="567"/>
      <c r="BF9" s="567"/>
      <c r="BG9" s="567"/>
      <c r="BH9" s="567"/>
      <c r="BI9" s="567"/>
      <c r="BJ9" s="567"/>
      <c r="BK9" s="568"/>
      <c r="BL9" s="569">
        <v>23</v>
      </c>
      <c r="BM9" s="569"/>
      <c r="BN9" s="569"/>
      <c r="BO9" s="569"/>
      <c r="BP9" s="570" t="s">
        <v>99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13543870</v>
      </c>
      <c r="CN9" s="567"/>
      <c r="CO9" s="567"/>
      <c r="CP9" s="567"/>
      <c r="CQ9" s="567"/>
      <c r="CR9" s="567"/>
      <c r="CS9" s="567"/>
      <c r="CT9" s="568"/>
      <c r="CU9" s="569">
        <v>2.5</v>
      </c>
      <c r="CV9" s="569"/>
      <c r="CW9" s="569"/>
      <c r="CX9" s="569"/>
      <c r="CY9" s="575">
        <v>1421291</v>
      </c>
      <c r="CZ9" s="567"/>
      <c r="DA9" s="567"/>
      <c r="DB9" s="567"/>
      <c r="DC9" s="567"/>
      <c r="DD9" s="567"/>
      <c r="DE9" s="567"/>
      <c r="DF9" s="567"/>
      <c r="DG9" s="567"/>
      <c r="DH9" s="567"/>
      <c r="DI9" s="567"/>
      <c r="DJ9" s="567"/>
      <c r="DK9" s="568"/>
      <c r="DL9" s="575">
        <v>8423228</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132820</v>
      </c>
      <c r="S10" s="567"/>
      <c r="T10" s="567"/>
      <c r="U10" s="567"/>
      <c r="V10" s="567"/>
      <c r="W10" s="567"/>
      <c r="X10" s="567"/>
      <c r="Y10" s="568"/>
      <c r="Z10" s="569">
        <v>0</v>
      </c>
      <c r="AA10" s="569"/>
      <c r="AB10" s="569"/>
      <c r="AC10" s="569"/>
      <c r="AD10" s="570">
        <v>132820</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1405590</v>
      </c>
      <c r="BE10" s="567"/>
      <c r="BF10" s="567"/>
      <c r="BG10" s="567"/>
      <c r="BH10" s="567"/>
      <c r="BI10" s="567"/>
      <c r="BJ10" s="567"/>
      <c r="BK10" s="568"/>
      <c r="BL10" s="569">
        <v>1.1000000000000001</v>
      </c>
      <c r="BM10" s="569"/>
      <c r="BN10" s="569"/>
      <c r="BO10" s="569"/>
      <c r="BP10" s="570">
        <v>66755</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2958857</v>
      </c>
      <c r="CN10" s="567"/>
      <c r="CO10" s="567"/>
      <c r="CP10" s="567"/>
      <c r="CQ10" s="567"/>
      <c r="CR10" s="567"/>
      <c r="CS10" s="567"/>
      <c r="CT10" s="568"/>
      <c r="CU10" s="569">
        <v>0.5</v>
      </c>
      <c r="CV10" s="569"/>
      <c r="CW10" s="569"/>
      <c r="CX10" s="569"/>
      <c r="CY10" s="575">
        <v>76352</v>
      </c>
      <c r="CZ10" s="567"/>
      <c r="DA10" s="567"/>
      <c r="DB10" s="567"/>
      <c r="DC10" s="567"/>
      <c r="DD10" s="567"/>
      <c r="DE10" s="567"/>
      <c r="DF10" s="567"/>
      <c r="DG10" s="567"/>
      <c r="DH10" s="567"/>
      <c r="DI10" s="567"/>
      <c r="DJ10" s="567"/>
      <c r="DK10" s="568"/>
      <c r="DL10" s="575">
        <v>1072440</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4341</v>
      </c>
      <c r="S11" s="567"/>
      <c r="T11" s="567"/>
      <c r="U11" s="567"/>
      <c r="V11" s="567"/>
      <c r="W11" s="567"/>
      <c r="X11" s="567"/>
      <c r="Y11" s="568"/>
      <c r="Z11" s="569">
        <v>0</v>
      </c>
      <c r="AA11" s="569"/>
      <c r="AB11" s="569"/>
      <c r="AC11" s="569"/>
      <c r="AD11" s="570">
        <v>4341</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3339947</v>
      </c>
      <c r="BE11" s="567"/>
      <c r="BF11" s="567"/>
      <c r="BG11" s="567"/>
      <c r="BH11" s="567"/>
      <c r="BI11" s="567"/>
      <c r="BJ11" s="567"/>
      <c r="BK11" s="568"/>
      <c r="BL11" s="569">
        <v>2.5</v>
      </c>
      <c r="BM11" s="569"/>
      <c r="BN11" s="569"/>
      <c r="BO11" s="569"/>
      <c r="BP11" s="570">
        <v>434347</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44913230</v>
      </c>
      <c r="CN11" s="567"/>
      <c r="CO11" s="567"/>
      <c r="CP11" s="567"/>
      <c r="CQ11" s="567"/>
      <c r="CR11" s="567"/>
      <c r="CS11" s="567"/>
      <c r="CT11" s="568"/>
      <c r="CU11" s="569">
        <v>8.1999999999999993</v>
      </c>
      <c r="CV11" s="569"/>
      <c r="CW11" s="569"/>
      <c r="CX11" s="569"/>
      <c r="CY11" s="575">
        <v>26494012</v>
      </c>
      <c r="CZ11" s="567"/>
      <c r="DA11" s="567"/>
      <c r="DB11" s="567"/>
      <c r="DC11" s="567"/>
      <c r="DD11" s="567"/>
      <c r="DE11" s="567"/>
      <c r="DF11" s="567"/>
      <c r="DG11" s="567"/>
      <c r="DH11" s="567"/>
      <c r="DI11" s="567"/>
      <c r="DJ11" s="567"/>
      <c r="DK11" s="568"/>
      <c r="DL11" s="575">
        <v>14237971</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19045230</v>
      </c>
      <c r="S12" s="567"/>
      <c r="T12" s="567"/>
      <c r="U12" s="567"/>
      <c r="V12" s="567"/>
      <c r="W12" s="567"/>
      <c r="X12" s="567"/>
      <c r="Y12" s="568"/>
      <c r="Z12" s="569">
        <v>3.4</v>
      </c>
      <c r="AA12" s="569"/>
      <c r="AB12" s="569"/>
      <c r="AC12" s="569"/>
      <c r="AD12" s="570">
        <v>19045230</v>
      </c>
      <c r="AE12" s="570"/>
      <c r="AF12" s="570"/>
      <c r="AG12" s="570"/>
      <c r="AH12" s="570"/>
      <c r="AI12" s="570"/>
      <c r="AJ12" s="570"/>
      <c r="AK12" s="570"/>
      <c r="AL12" s="571">
        <v>6.4</v>
      </c>
      <c r="AM12" s="572"/>
      <c r="AN12" s="572"/>
      <c r="AO12" s="573"/>
      <c r="AP12" s="563" t="s">
        <v>202</v>
      </c>
      <c r="AQ12" s="564"/>
      <c r="AR12" s="564"/>
      <c r="AS12" s="564"/>
      <c r="AT12" s="564"/>
      <c r="AU12" s="564"/>
      <c r="AV12" s="564"/>
      <c r="AW12" s="564"/>
      <c r="AX12" s="564"/>
      <c r="AY12" s="564"/>
      <c r="AZ12" s="564"/>
      <c r="BA12" s="564"/>
      <c r="BB12" s="564"/>
      <c r="BC12" s="565"/>
      <c r="BD12" s="566">
        <v>375577</v>
      </c>
      <c r="BE12" s="567"/>
      <c r="BF12" s="567"/>
      <c r="BG12" s="567"/>
      <c r="BH12" s="567"/>
      <c r="BI12" s="567"/>
      <c r="BJ12" s="567"/>
      <c r="BK12" s="568"/>
      <c r="BL12" s="569">
        <v>0.3</v>
      </c>
      <c r="BM12" s="569"/>
      <c r="BN12" s="569"/>
      <c r="BO12" s="569"/>
      <c r="BP12" s="570" t="s">
        <v>99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36141115</v>
      </c>
      <c r="CN12" s="567"/>
      <c r="CO12" s="567"/>
      <c r="CP12" s="567"/>
      <c r="CQ12" s="567"/>
      <c r="CR12" s="567"/>
      <c r="CS12" s="567"/>
      <c r="CT12" s="568"/>
      <c r="CU12" s="569">
        <v>6.6</v>
      </c>
      <c r="CV12" s="569"/>
      <c r="CW12" s="569"/>
      <c r="CX12" s="569"/>
      <c r="CY12" s="575">
        <v>1574063</v>
      </c>
      <c r="CZ12" s="567"/>
      <c r="DA12" s="567"/>
      <c r="DB12" s="567"/>
      <c r="DC12" s="567"/>
      <c r="DD12" s="567"/>
      <c r="DE12" s="567"/>
      <c r="DF12" s="567"/>
      <c r="DG12" s="567"/>
      <c r="DH12" s="567"/>
      <c r="DI12" s="567"/>
      <c r="DJ12" s="567"/>
      <c r="DK12" s="568"/>
      <c r="DL12" s="575">
        <v>5668645</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99</v>
      </c>
      <c r="S13" s="567"/>
      <c r="T13" s="567"/>
      <c r="U13" s="567"/>
      <c r="V13" s="567"/>
      <c r="W13" s="567"/>
      <c r="X13" s="567"/>
      <c r="Y13" s="568"/>
      <c r="Z13" s="569" t="s">
        <v>99</v>
      </c>
      <c r="AA13" s="569"/>
      <c r="AB13" s="569"/>
      <c r="AC13" s="569"/>
      <c r="AD13" s="570" t="s">
        <v>99</v>
      </c>
      <c r="AE13" s="570"/>
      <c r="AF13" s="570"/>
      <c r="AG13" s="570"/>
      <c r="AH13" s="570"/>
      <c r="AI13" s="570"/>
      <c r="AJ13" s="570"/>
      <c r="AK13" s="570"/>
      <c r="AL13" s="571" t="s">
        <v>99</v>
      </c>
      <c r="AM13" s="572"/>
      <c r="AN13" s="572"/>
      <c r="AO13" s="573"/>
      <c r="AP13" s="563" t="s">
        <v>205</v>
      </c>
      <c r="AQ13" s="564"/>
      <c r="AR13" s="564"/>
      <c r="AS13" s="564"/>
      <c r="AT13" s="564"/>
      <c r="AU13" s="564"/>
      <c r="AV13" s="564"/>
      <c r="AW13" s="564"/>
      <c r="AX13" s="564"/>
      <c r="AY13" s="564"/>
      <c r="AZ13" s="564"/>
      <c r="BA13" s="564"/>
      <c r="BB13" s="564"/>
      <c r="BC13" s="565"/>
      <c r="BD13" s="566">
        <v>759496</v>
      </c>
      <c r="BE13" s="567"/>
      <c r="BF13" s="567"/>
      <c r="BG13" s="567"/>
      <c r="BH13" s="567"/>
      <c r="BI13" s="567"/>
      <c r="BJ13" s="567"/>
      <c r="BK13" s="568"/>
      <c r="BL13" s="569">
        <v>0.6</v>
      </c>
      <c r="BM13" s="569"/>
      <c r="BN13" s="569"/>
      <c r="BO13" s="569"/>
      <c r="BP13" s="570" t="s">
        <v>99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78072738</v>
      </c>
      <c r="CN13" s="567"/>
      <c r="CO13" s="567"/>
      <c r="CP13" s="567"/>
      <c r="CQ13" s="567"/>
      <c r="CR13" s="567"/>
      <c r="CS13" s="567"/>
      <c r="CT13" s="568"/>
      <c r="CU13" s="569">
        <v>14.2</v>
      </c>
      <c r="CV13" s="569"/>
      <c r="CW13" s="569"/>
      <c r="CX13" s="569"/>
      <c r="CY13" s="575">
        <v>68494051</v>
      </c>
      <c r="CZ13" s="567"/>
      <c r="DA13" s="567"/>
      <c r="DB13" s="567"/>
      <c r="DC13" s="567"/>
      <c r="DD13" s="567"/>
      <c r="DE13" s="567"/>
      <c r="DF13" s="567"/>
      <c r="DG13" s="567"/>
      <c r="DH13" s="567"/>
      <c r="DI13" s="567"/>
      <c r="DJ13" s="567"/>
      <c r="DK13" s="568"/>
      <c r="DL13" s="575">
        <v>11999458</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366667</v>
      </c>
      <c r="S14" s="567"/>
      <c r="T14" s="567"/>
      <c r="U14" s="567"/>
      <c r="V14" s="567"/>
      <c r="W14" s="567"/>
      <c r="X14" s="567"/>
      <c r="Y14" s="568"/>
      <c r="Z14" s="569">
        <v>0.1</v>
      </c>
      <c r="AA14" s="569"/>
      <c r="AB14" s="569"/>
      <c r="AC14" s="569"/>
      <c r="AD14" s="570">
        <v>366667</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721248</v>
      </c>
      <c r="BE14" s="567"/>
      <c r="BF14" s="567"/>
      <c r="BG14" s="567"/>
      <c r="BH14" s="567"/>
      <c r="BI14" s="567"/>
      <c r="BJ14" s="567"/>
      <c r="BK14" s="568"/>
      <c r="BL14" s="569">
        <v>0.5</v>
      </c>
      <c r="BM14" s="569"/>
      <c r="BN14" s="569"/>
      <c r="BO14" s="569"/>
      <c r="BP14" s="570" t="s">
        <v>99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25076963</v>
      </c>
      <c r="CN14" s="567"/>
      <c r="CO14" s="567"/>
      <c r="CP14" s="567"/>
      <c r="CQ14" s="567"/>
      <c r="CR14" s="567"/>
      <c r="CS14" s="567"/>
      <c r="CT14" s="568"/>
      <c r="CU14" s="569">
        <v>4.5999999999999996</v>
      </c>
      <c r="CV14" s="569"/>
      <c r="CW14" s="569"/>
      <c r="CX14" s="569"/>
      <c r="CY14" s="575">
        <v>1333590</v>
      </c>
      <c r="CZ14" s="567"/>
      <c r="DA14" s="567"/>
      <c r="DB14" s="567"/>
      <c r="DC14" s="567"/>
      <c r="DD14" s="567"/>
      <c r="DE14" s="567"/>
      <c r="DF14" s="567"/>
      <c r="DG14" s="567"/>
      <c r="DH14" s="567"/>
      <c r="DI14" s="567"/>
      <c r="DJ14" s="567"/>
      <c r="DK14" s="568"/>
      <c r="DL14" s="575">
        <v>21717167</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172206291</v>
      </c>
      <c r="S15" s="567"/>
      <c r="T15" s="567"/>
      <c r="U15" s="567"/>
      <c r="V15" s="567"/>
      <c r="W15" s="567"/>
      <c r="X15" s="567"/>
      <c r="Y15" s="568"/>
      <c r="Z15" s="569">
        <v>30.7</v>
      </c>
      <c r="AA15" s="569"/>
      <c r="AB15" s="569"/>
      <c r="AC15" s="569"/>
      <c r="AD15" s="570">
        <v>168760120</v>
      </c>
      <c r="AE15" s="570"/>
      <c r="AF15" s="570"/>
      <c r="AG15" s="570"/>
      <c r="AH15" s="570"/>
      <c r="AI15" s="570"/>
      <c r="AJ15" s="570"/>
      <c r="AK15" s="570"/>
      <c r="AL15" s="571">
        <v>56.4</v>
      </c>
      <c r="AM15" s="572"/>
      <c r="AN15" s="572"/>
      <c r="AO15" s="573"/>
      <c r="AP15" s="563" t="s">
        <v>211</v>
      </c>
      <c r="AQ15" s="564"/>
      <c r="AR15" s="564"/>
      <c r="AS15" s="564"/>
      <c r="AT15" s="564"/>
      <c r="AU15" s="564"/>
      <c r="AV15" s="564"/>
      <c r="AW15" s="564"/>
      <c r="AX15" s="564"/>
      <c r="AY15" s="564"/>
      <c r="AZ15" s="564"/>
      <c r="BA15" s="564"/>
      <c r="BB15" s="564"/>
      <c r="BC15" s="565"/>
      <c r="BD15" s="566">
        <v>20933963</v>
      </c>
      <c r="BE15" s="567"/>
      <c r="BF15" s="567"/>
      <c r="BG15" s="567"/>
      <c r="BH15" s="567"/>
      <c r="BI15" s="567"/>
      <c r="BJ15" s="567"/>
      <c r="BK15" s="568"/>
      <c r="BL15" s="569">
        <v>15.9</v>
      </c>
      <c r="BM15" s="569"/>
      <c r="BN15" s="569"/>
      <c r="BO15" s="569"/>
      <c r="BP15" s="570" t="s">
        <v>99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99</v>
      </c>
      <c r="CN15" s="567"/>
      <c r="CO15" s="567"/>
      <c r="CP15" s="567"/>
      <c r="CQ15" s="567"/>
      <c r="CR15" s="567"/>
      <c r="CS15" s="567"/>
      <c r="CT15" s="568"/>
      <c r="CU15" s="569" t="s">
        <v>99</v>
      </c>
      <c r="CV15" s="569"/>
      <c r="CW15" s="569"/>
      <c r="CX15" s="569"/>
      <c r="CY15" s="575" t="s">
        <v>99</v>
      </c>
      <c r="CZ15" s="567"/>
      <c r="DA15" s="567"/>
      <c r="DB15" s="567"/>
      <c r="DC15" s="567"/>
      <c r="DD15" s="567"/>
      <c r="DE15" s="567"/>
      <c r="DF15" s="567"/>
      <c r="DG15" s="567"/>
      <c r="DH15" s="567"/>
      <c r="DI15" s="567"/>
      <c r="DJ15" s="567"/>
      <c r="DK15" s="568"/>
      <c r="DL15" s="575" t="s">
        <v>99</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168760120</v>
      </c>
      <c r="S16" s="567"/>
      <c r="T16" s="567"/>
      <c r="U16" s="567"/>
      <c r="V16" s="567"/>
      <c r="W16" s="567"/>
      <c r="X16" s="567"/>
      <c r="Y16" s="568"/>
      <c r="Z16" s="571">
        <v>30.1</v>
      </c>
      <c r="AA16" s="572"/>
      <c r="AB16" s="572"/>
      <c r="AC16" s="577"/>
      <c r="AD16" s="575">
        <v>168760120</v>
      </c>
      <c r="AE16" s="567"/>
      <c r="AF16" s="567"/>
      <c r="AG16" s="567"/>
      <c r="AH16" s="567"/>
      <c r="AI16" s="567"/>
      <c r="AJ16" s="567"/>
      <c r="AK16" s="568"/>
      <c r="AL16" s="571">
        <v>56.4</v>
      </c>
      <c r="AM16" s="572"/>
      <c r="AN16" s="572"/>
      <c r="AO16" s="573"/>
      <c r="AP16" s="563" t="s">
        <v>214</v>
      </c>
      <c r="AQ16" s="564"/>
      <c r="AR16" s="564"/>
      <c r="AS16" s="564"/>
      <c r="AT16" s="564"/>
      <c r="AU16" s="564"/>
      <c r="AV16" s="564"/>
      <c r="AW16" s="564"/>
      <c r="AX16" s="564"/>
      <c r="AY16" s="564"/>
      <c r="AZ16" s="564"/>
      <c r="BA16" s="564"/>
      <c r="BB16" s="564"/>
      <c r="BC16" s="565"/>
      <c r="BD16" s="566">
        <v>977198</v>
      </c>
      <c r="BE16" s="567"/>
      <c r="BF16" s="567"/>
      <c r="BG16" s="567"/>
      <c r="BH16" s="567"/>
      <c r="BI16" s="567"/>
      <c r="BJ16" s="567"/>
      <c r="BK16" s="568"/>
      <c r="BL16" s="569">
        <v>0.7</v>
      </c>
      <c r="BM16" s="569"/>
      <c r="BN16" s="569"/>
      <c r="BO16" s="569"/>
      <c r="BP16" s="570" t="s">
        <v>99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120688270</v>
      </c>
      <c r="CN16" s="567"/>
      <c r="CO16" s="567"/>
      <c r="CP16" s="567"/>
      <c r="CQ16" s="567"/>
      <c r="CR16" s="567"/>
      <c r="CS16" s="567"/>
      <c r="CT16" s="568"/>
      <c r="CU16" s="569">
        <v>22</v>
      </c>
      <c r="CV16" s="569"/>
      <c r="CW16" s="569"/>
      <c r="CX16" s="569"/>
      <c r="CY16" s="575">
        <v>3713373</v>
      </c>
      <c r="CZ16" s="567"/>
      <c r="DA16" s="567"/>
      <c r="DB16" s="567"/>
      <c r="DC16" s="567"/>
      <c r="DD16" s="567"/>
      <c r="DE16" s="567"/>
      <c r="DF16" s="567"/>
      <c r="DG16" s="567"/>
      <c r="DH16" s="567"/>
      <c r="DI16" s="567"/>
      <c r="DJ16" s="567"/>
      <c r="DK16" s="568"/>
      <c r="DL16" s="575">
        <v>92887789</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3333518</v>
      </c>
      <c r="S17" s="567"/>
      <c r="T17" s="567"/>
      <c r="U17" s="567"/>
      <c r="V17" s="567"/>
      <c r="W17" s="567"/>
      <c r="X17" s="567"/>
      <c r="Y17" s="568"/>
      <c r="Z17" s="571">
        <v>0.6</v>
      </c>
      <c r="AA17" s="572"/>
      <c r="AB17" s="572"/>
      <c r="AC17" s="577"/>
      <c r="AD17" s="575" t="s">
        <v>99</v>
      </c>
      <c r="AE17" s="567"/>
      <c r="AF17" s="567"/>
      <c r="AG17" s="567"/>
      <c r="AH17" s="567"/>
      <c r="AI17" s="567"/>
      <c r="AJ17" s="567"/>
      <c r="AK17" s="568"/>
      <c r="AL17" s="571" t="s">
        <v>99</v>
      </c>
      <c r="AM17" s="572"/>
      <c r="AN17" s="572"/>
      <c r="AO17" s="573"/>
      <c r="AP17" s="563" t="s">
        <v>217</v>
      </c>
      <c r="AQ17" s="564"/>
      <c r="AR17" s="564"/>
      <c r="AS17" s="564"/>
      <c r="AT17" s="564"/>
      <c r="AU17" s="564"/>
      <c r="AV17" s="564"/>
      <c r="AW17" s="564"/>
      <c r="AX17" s="564"/>
      <c r="AY17" s="564"/>
      <c r="AZ17" s="564"/>
      <c r="BA17" s="564"/>
      <c r="BB17" s="564"/>
      <c r="BC17" s="565"/>
      <c r="BD17" s="566">
        <v>19956765</v>
      </c>
      <c r="BE17" s="567"/>
      <c r="BF17" s="567"/>
      <c r="BG17" s="567"/>
      <c r="BH17" s="567"/>
      <c r="BI17" s="567"/>
      <c r="BJ17" s="567"/>
      <c r="BK17" s="568"/>
      <c r="BL17" s="569">
        <v>15.1</v>
      </c>
      <c r="BM17" s="569"/>
      <c r="BN17" s="569"/>
      <c r="BO17" s="569"/>
      <c r="BP17" s="570" t="s">
        <v>99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1371882</v>
      </c>
      <c r="CN17" s="567"/>
      <c r="CO17" s="567"/>
      <c r="CP17" s="567"/>
      <c r="CQ17" s="567"/>
      <c r="CR17" s="567"/>
      <c r="CS17" s="567"/>
      <c r="CT17" s="568"/>
      <c r="CU17" s="569">
        <v>0.3</v>
      </c>
      <c r="CV17" s="569"/>
      <c r="CW17" s="569"/>
      <c r="CX17" s="569"/>
      <c r="CY17" s="575" t="s">
        <v>99</v>
      </c>
      <c r="CZ17" s="567"/>
      <c r="DA17" s="567"/>
      <c r="DB17" s="567"/>
      <c r="DC17" s="567"/>
      <c r="DD17" s="567"/>
      <c r="DE17" s="567"/>
      <c r="DF17" s="567"/>
      <c r="DG17" s="567"/>
      <c r="DH17" s="567"/>
      <c r="DI17" s="567"/>
      <c r="DJ17" s="567"/>
      <c r="DK17" s="568"/>
      <c r="DL17" s="575">
        <v>15167</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112653</v>
      </c>
      <c r="S18" s="567"/>
      <c r="T18" s="567"/>
      <c r="U18" s="567"/>
      <c r="V18" s="567"/>
      <c r="W18" s="567"/>
      <c r="X18" s="567"/>
      <c r="Y18" s="568"/>
      <c r="Z18" s="571">
        <v>0</v>
      </c>
      <c r="AA18" s="572"/>
      <c r="AB18" s="572"/>
      <c r="AC18" s="577"/>
      <c r="AD18" s="575" t="s">
        <v>99</v>
      </c>
      <c r="AE18" s="567"/>
      <c r="AF18" s="567"/>
      <c r="AG18" s="567"/>
      <c r="AH18" s="567"/>
      <c r="AI18" s="567"/>
      <c r="AJ18" s="567"/>
      <c r="AK18" s="568"/>
      <c r="AL18" s="571" t="s">
        <v>99</v>
      </c>
      <c r="AM18" s="572"/>
      <c r="AN18" s="572"/>
      <c r="AO18" s="573"/>
      <c r="AP18" s="563" t="s">
        <v>220</v>
      </c>
      <c r="AQ18" s="564"/>
      <c r="AR18" s="564"/>
      <c r="AS18" s="564"/>
      <c r="AT18" s="564"/>
      <c r="AU18" s="564"/>
      <c r="AV18" s="564"/>
      <c r="AW18" s="564"/>
      <c r="AX18" s="564"/>
      <c r="AY18" s="564"/>
      <c r="AZ18" s="564"/>
      <c r="BA18" s="564"/>
      <c r="BB18" s="564"/>
      <c r="BC18" s="565"/>
      <c r="BD18" s="566">
        <v>44480482</v>
      </c>
      <c r="BE18" s="567"/>
      <c r="BF18" s="567"/>
      <c r="BG18" s="567"/>
      <c r="BH18" s="567"/>
      <c r="BI18" s="567"/>
      <c r="BJ18" s="567"/>
      <c r="BK18" s="568"/>
      <c r="BL18" s="569">
        <v>33.700000000000003</v>
      </c>
      <c r="BM18" s="569"/>
      <c r="BN18" s="569"/>
      <c r="BO18" s="569"/>
      <c r="BP18" s="570" t="s">
        <v>99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89819094</v>
      </c>
      <c r="CN18" s="567"/>
      <c r="CO18" s="567"/>
      <c r="CP18" s="567"/>
      <c r="CQ18" s="567"/>
      <c r="CR18" s="567"/>
      <c r="CS18" s="567"/>
      <c r="CT18" s="568"/>
      <c r="CU18" s="569">
        <v>16.399999999999999</v>
      </c>
      <c r="CV18" s="569"/>
      <c r="CW18" s="569"/>
      <c r="CX18" s="569"/>
      <c r="CY18" s="575" t="s">
        <v>99</v>
      </c>
      <c r="CZ18" s="567"/>
      <c r="DA18" s="567"/>
      <c r="DB18" s="567"/>
      <c r="DC18" s="567"/>
      <c r="DD18" s="567"/>
      <c r="DE18" s="567"/>
      <c r="DF18" s="567"/>
      <c r="DG18" s="567"/>
      <c r="DH18" s="567"/>
      <c r="DI18" s="567"/>
      <c r="DJ18" s="567"/>
      <c r="DK18" s="568"/>
      <c r="DL18" s="575">
        <v>87892200</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326624852</v>
      </c>
      <c r="S19" s="567"/>
      <c r="T19" s="567"/>
      <c r="U19" s="567"/>
      <c r="V19" s="567"/>
      <c r="W19" s="567"/>
      <c r="X19" s="567"/>
      <c r="Y19" s="568"/>
      <c r="Z19" s="571">
        <v>58.2</v>
      </c>
      <c r="AA19" s="572"/>
      <c r="AB19" s="572"/>
      <c r="AC19" s="577"/>
      <c r="AD19" s="575">
        <v>297237931</v>
      </c>
      <c r="AE19" s="567"/>
      <c r="AF19" s="567"/>
      <c r="AG19" s="567"/>
      <c r="AH19" s="567"/>
      <c r="AI19" s="567"/>
      <c r="AJ19" s="567"/>
      <c r="AK19" s="568"/>
      <c r="AL19" s="571">
        <v>99.4</v>
      </c>
      <c r="AM19" s="572"/>
      <c r="AN19" s="572"/>
      <c r="AO19" s="573"/>
      <c r="AP19" s="563" t="s">
        <v>223</v>
      </c>
      <c r="AQ19" s="564"/>
      <c r="AR19" s="564"/>
      <c r="AS19" s="564"/>
      <c r="AT19" s="564"/>
      <c r="AU19" s="564"/>
      <c r="AV19" s="564"/>
      <c r="AW19" s="564"/>
      <c r="AX19" s="564"/>
      <c r="AY19" s="564"/>
      <c r="AZ19" s="564"/>
      <c r="BA19" s="564"/>
      <c r="BB19" s="564"/>
      <c r="BC19" s="565"/>
      <c r="BD19" s="566">
        <v>3095283</v>
      </c>
      <c r="BE19" s="567"/>
      <c r="BF19" s="567"/>
      <c r="BG19" s="567"/>
      <c r="BH19" s="567"/>
      <c r="BI19" s="567"/>
      <c r="BJ19" s="567"/>
      <c r="BK19" s="568"/>
      <c r="BL19" s="569">
        <v>2.2999999999999998</v>
      </c>
      <c r="BM19" s="569"/>
      <c r="BN19" s="569"/>
      <c r="BO19" s="569"/>
      <c r="BP19" s="570" t="s">
        <v>99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99</v>
      </c>
      <c r="CN19" s="567"/>
      <c r="CO19" s="567"/>
      <c r="CP19" s="567"/>
      <c r="CQ19" s="567"/>
      <c r="CR19" s="567"/>
      <c r="CS19" s="567"/>
      <c r="CT19" s="568"/>
      <c r="CU19" s="569" t="s">
        <v>99</v>
      </c>
      <c r="CV19" s="569"/>
      <c r="CW19" s="569"/>
      <c r="CX19" s="569"/>
      <c r="CY19" s="575" t="s">
        <v>99</v>
      </c>
      <c r="CZ19" s="567"/>
      <c r="DA19" s="567"/>
      <c r="DB19" s="567"/>
      <c r="DC19" s="567"/>
      <c r="DD19" s="567"/>
      <c r="DE19" s="567"/>
      <c r="DF19" s="567"/>
      <c r="DG19" s="567"/>
      <c r="DH19" s="567"/>
      <c r="DI19" s="567"/>
      <c r="DJ19" s="567"/>
      <c r="DK19" s="568"/>
      <c r="DL19" s="575" t="s">
        <v>99</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409586</v>
      </c>
      <c r="S20" s="567"/>
      <c r="T20" s="567"/>
      <c r="U20" s="567"/>
      <c r="V20" s="567"/>
      <c r="W20" s="567"/>
      <c r="X20" s="567"/>
      <c r="Y20" s="568"/>
      <c r="Z20" s="571">
        <v>0.1</v>
      </c>
      <c r="AA20" s="572"/>
      <c r="AB20" s="572"/>
      <c r="AC20" s="577"/>
      <c r="AD20" s="575">
        <v>409586</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1404591</v>
      </c>
      <c r="BE20" s="567"/>
      <c r="BF20" s="567"/>
      <c r="BG20" s="567"/>
      <c r="BH20" s="567"/>
      <c r="BI20" s="567"/>
      <c r="BJ20" s="567"/>
      <c r="BK20" s="568"/>
      <c r="BL20" s="569">
        <v>1.1000000000000001</v>
      </c>
      <c r="BM20" s="569"/>
      <c r="BN20" s="569"/>
      <c r="BO20" s="569"/>
      <c r="BP20" s="570" t="s">
        <v>99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99</v>
      </c>
      <c r="CN20" s="567"/>
      <c r="CO20" s="567"/>
      <c r="CP20" s="567"/>
      <c r="CQ20" s="567"/>
      <c r="CR20" s="567"/>
      <c r="CS20" s="567"/>
      <c r="CT20" s="568"/>
      <c r="CU20" s="569" t="s">
        <v>99</v>
      </c>
      <c r="CV20" s="569"/>
      <c r="CW20" s="569"/>
      <c r="CX20" s="569"/>
      <c r="CY20" s="575" t="s">
        <v>99</v>
      </c>
      <c r="CZ20" s="567"/>
      <c r="DA20" s="567"/>
      <c r="DB20" s="567"/>
      <c r="DC20" s="567"/>
      <c r="DD20" s="567"/>
      <c r="DE20" s="567"/>
      <c r="DF20" s="567"/>
      <c r="DG20" s="567"/>
      <c r="DH20" s="567"/>
      <c r="DI20" s="567"/>
      <c r="DJ20" s="567"/>
      <c r="DK20" s="568"/>
      <c r="DL20" s="575" t="s">
        <v>99</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3769894</v>
      </c>
      <c r="S21" s="567"/>
      <c r="T21" s="567"/>
      <c r="U21" s="567"/>
      <c r="V21" s="567"/>
      <c r="W21" s="567"/>
      <c r="X21" s="567"/>
      <c r="Y21" s="568"/>
      <c r="Z21" s="571">
        <v>0.7</v>
      </c>
      <c r="AA21" s="572"/>
      <c r="AB21" s="572"/>
      <c r="AC21" s="577"/>
      <c r="AD21" s="575" t="s">
        <v>99</v>
      </c>
      <c r="AE21" s="567"/>
      <c r="AF21" s="567"/>
      <c r="AG21" s="567"/>
      <c r="AH21" s="567"/>
      <c r="AI21" s="567"/>
      <c r="AJ21" s="567"/>
      <c r="AK21" s="568"/>
      <c r="AL21" s="571" t="s">
        <v>99</v>
      </c>
      <c r="AM21" s="572"/>
      <c r="AN21" s="572"/>
      <c r="AO21" s="573"/>
      <c r="AP21" s="578" t="s">
        <v>229</v>
      </c>
      <c r="AQ21" s="579"/>
      <c r="AR21" s="579"/>
      <c r="AS21" s="579"/>
      <c r="AT21" s="579"/>
      <c r="AU21" s="579"/>
      <c r="AV21" s="579"/>
      <c r="AW21" s="579"/>
      <c r="AX21" s="579"/>
      <c r="AY21" s="579"/>
      <c r="AZ21" s="579"/>
      <c r="BA21" s="579"/>
      <c r="BB21" s="579"/>
      <c r="BC21" s="580"/>
      <c r="BD21" s="566">
        <v>357993</v>
      </c>
      <c r="BE21" s="567"/>
      <c r="BF21" s="567"/>
      <c r="BG21" s="567"/>
      <c r="BH21" s="567"/>
      <c r="BI21" s="567"/>
      <c r="BJ21" s="567"/>
      <c r="BK21" s="568"/>
      <c r="BL21" s="569">
        <v>0.3</v>
      </c>
      <c r="BM21" s="569"/>
      <c r="BN21" s="569"/>
      <c r="BO21" s="569"/>
      <c r="BP21" s="570" t="s">
        <v>99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205321</v>
      </c>
      <c r="CN21" s="567"/>
      <c r="CO21" s="567"/>
      <c r="CP21" s="567"/>
      <c r="CQ21" s="567"/>
      <c r="CR21" s="567"/>
      <c r="CS21" s="567"/>
      <c r="CT21" s="568"/>
      <c r="CU21" s="569">
        <v>0</v>
      </c>
      <c r="CV21" s="569"/>
      <c r="CW21" s="569"/>
      <c r="CX21" s="569"/>
      <c r="CY21" s="575" t="s">
        <v>99</v>
      </c>
      <c r="CZ21" s="567"/>
      <c r="DA21" s="567"/>
      <c r="DB21" s="567"/>
      <c r="DC21" s="567"/>
      <c r="DD21" s="567"/>
      <c r="DE21" s="567"/>
      <c r="DF21" s="567"/>
      <c r="DG21" s="567"/>
      <c r="DH21" s="567"/>
      <c r="DI21" s="567"/>
      <c r="DJ21" s="567"/>
      <c r="DK21" s="568"/>
      <c r="DL21" s="575">
        <v>205321</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5411951</v>
      </c>
      <c r="S22" s="567"/>
      <c r="T22" s="567"/>
      <c r="U22" s="567"/>
      <c r="V22" s="567"/>
      <c r="W22" s="567"/>
      <c r="X22" s="567"/>
      <c r="Y22" s="568"/>
      <c r="Z22" s="571">
        <v>1</v>
      </c>
      <c r="AA22" s="572"/>
      <c r="AB22" s="572"/>
      <c r="AC22" s="577"/>
      <c r="AD22" s="575">
        <v>696210</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1000461</v>
      </c>
      <c r="BE22" s="567"/>
      <c r="BF22" s="567"/>
      <c r="BG22" s="567"/>
      <c r="BH22" s="567"/>
      <c r="BI22" s="567"/>
      <c r="BJ22" s="567"/>
      <c r="BK22" s="568"/>
      <c r="BL22" s="569">
        <v>0.8</v>
      </c>
      <c r="BM22" s="569"/>
      <c r="BN22" s="569"/>
      <c r="BO22" s="569"/>
      <c r="BP22" s="570" t="s">
        <v>99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451489</v>
      </c>
      <c r="CN22" s="567"/>
      <c r="CO22" s="567"/>
      <c r="CP22" s="567"/>
      <c r="CQ22" s="567"/>
      <c r="CR22" s="567"/>
      <c r="CS22" s="567"/>
      <c r="CT22" s="568"/>
      <c r="CU22" s="569">
        <v>0.1</v>
      </c>
      <c r="CV22" s="569"/>
      <c r="CW22" s="569"/>
      <c r="CX22" s="569"/>
      <c r="CY22" s="575" t="s">
        <v>99</v>
      </c>
      <c r="CZ22" s="567"/>
      <c r="DA22" s="567"/>
      <c r="DB22" s="567"/>
      <c r="DC22" s="567"/>
      <c r="DD22" s="567"/>
      <c r="DE22" s="567"/>
      <c r="DF22" s="567"/>
      <c r="DG22" s="567"/>
      <c r="DH22" s="567"/>
      <c r="DI22" s="567"/>
      <c r="DJ22" s="567"/>
      <c r="DK22" s="568"/>
      <c r="DL22" s="575">
        <v>451489</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1953663</v>
      </c>
      <c r="S23" s="567"/>
      <c r="T23" s="567"/>
      <c r="U23" s="567"/>
      <c r="V23" s="567"/>
      <c r="W23" s="567"/>
      <c r="X23" s="567"/>
      <c r="Y23" s="568"/>
      <c r="Z23" s="571">
        <v>0.3</v>
      </c>
      <c r="AA23" s="572"/>
      <c r="AB23" s="572"/>
      <c r="AC23" s="577"/>
      <c r="AD23" s="575" t="s">
        <v>99</v>
      </c>
      <c r="AE23" s="567"/>
      <c r="AF23" s="567"/>
      <c r="AG23" s="567"/>
      <c r="AH23" s="567"/>
      <c r="AI23" s="567"/>
      <c r="AJ23" s="567"/>
      <c r="AK23" s="568"/>
      <c r="AL23" s="571" t="s">
        <v>99</v>
      </c>
      <c r="AM23" s="572"/>
      <c r="AN23" s="572"/>
      <c r="AO23" s="573"/>
      <c r="AP23" s="578" t="s">
        <v>235</v>
      </c>
      <c r="AQ23" s="579"/>
      <c r="AR23" s="579"/>
      <c r="AS23" s="579"/>
      <c r="AT23" s="579"/>
      <c r="AU23" s="579"/>
      <c r="AV23" s="579"/>
      <c r="AW23" s="579"/>
      <c r="AX23" s="579"/>
      <c r="AY23" s="579"/>
      <c r="AZ23" s="579"/>
      <c r="BA23" s="579"/>
      <c r="BB23" s="579"/>
      <c r="BC23" s="580"/>
      <c r="BD23" s="566">
        <v>8413354</v>
      </c>
      <c r="BE23" s="567"/>
      <c r="BF23" s="567"/>
      <c r="BG23" s="567"/>
      <c r="BH23" s="567"/>
      <c r="BI23" s="567"/>
      <c r="BJ23" s="567"/>
      <c r="BK23" s="568"/>
      <c r="BL23" s="569">
        <v>6.4</v>
      </c>
      <c r="BM23" s="569"/>
      <c r="BN23" s="569"/>
      <c r="BO23" s="569"/>
      <c r="BP23" s="570" t="s">
        <v>99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428589</v>
      </c>
      <c r="CN23" s="567"/>
      <c r="CO23" s="567"/>
      <c r="CP23" s="567"/>
      <c r="CQ23" s="567"/>
      <c r="CR23" s="567"/>
      <c r="CS23" s="567"/>
      <c r="CT23" s="568"/>
      <c r="CU23" s="569">
        <v>0.1</v>
      </c>
      <c r="CV23" s="569"/>
      <c r="CW23" s="569"/>
      <c r="CX23" s="569"/>
      <c r="CY23" s="575" t="s">
        <v>99</v>
      </c>
      <c r="CZ23" s="567"/>
      <c r="DA23" s="567"/>
      <c r="DB23" s="567"/>
      <c r="DC23" s="567"/>
      <c r="DD23" s="567"/>
      <c r="DE23" s="567"/>
      <c r="DF23" s="567"/>
      <c r="DG23" s="567"/>
      <c r="DH23" s="567"/>
      <c r="DI23" s="567"/>
      <c r="DJ23" s="567"/>
      <c r="DK23" s="568"/>
      <c r="DL23" s="575">
        <v>428589</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80212490</v>
      </c>
      <c r="S24" s="567"/>
      <c r="T24" s="567"/>
      <c r="U24" s="567"/>
      <c r="V24" s="567"/>
      <c r="W24" s="567"/>
      <c r="X24" s="567"/>
      <c r="Y24" s="568"/>
      <c r="Z24" s="571">
        <v>14.3</v>
      </c>
      <c r="AA24" s="572"/>
      <c r="AB24" s="572"/>
      <c r="AC24" s="577"/>
      <c r="AD24" s="575" t="s">
        <v>99</v>
      </c>
      <c r="AE24" s="567"/>
      <c r="AF24" s="567"/>
      <c r="AG24" s="567"/>
      <c r="AH24" s="567"/>
      <c r="AI24" s="567"/>
      <c r="AJ24" s="567"/>
      <c r="AK24" s="568"/>
      <c r="AL24" s="571" t="s">
        <v>99</v>
      </c>
      <c r="AM24" s="572"/>
      <c r="AN24" s="572"/>
      <c r="AO24" s="573"/>
      <c r="AP24" s="578" t="s">
        <v>238</v>
      </c>
      <c r="AQ24" s="579"/>
      <c r="AR24" s="579"/>
      <c r="AS24" s="579"/>
      <c r="AT24" s="579"/>
      <c r="AU24" s="579"/>
      <c r="AV24" s="579"/>
      <c r="AW24" s="579"/>
      <c r="AX24" s="579"/>
      <c r="AY24" s="579"/>
      <c r="AZ24" s="579"/>
      <c r="BA24" s="579"/>
      <c r="BB24" s="579"/>
      <c r="BC24" s="580"/>
      <c r="BD24" s="566">
        <v>14112051</v>
      </c>
      <c r="BE24" s="567"/>
      <c r="BF24" s="567"/>
      <c r="BG24" s="567"/>
      <c r="BH24" s="567"/>
      <c r="BI24" s="567"/>
      <c r="BJ24" s="567"/>
      <c r="BK24" s="568"/>
      <c r="BL24" s="569">
        <v>10.7</v>
      </c>
      <c r="BM24" s="569"/>
      <c r="BN24" s="569"/>
      <c r="BO24" s="569"/>
      <c r="BP24" s="570" t="s">
        <v>99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22948814</v>
      </c>
      <c r="CN24" s="567"/>
      <c r="CO24" s="567"/>
      <c r="CP24" s="567"/>
      <c r="CQ24" s="567"/>
      <c r="CR24" s="567"/>
      <c r="CS24" s="567"/>
      <c r="CT24" s="568"/>
      <c r="CU24" s="569">
        <v>4.2</v>
      </c>
      <c r="CV24" s="569"/>
      <c r="CW24" s="569"/>
      <c r="CX24" s="569"/>
      <c r="CY24" s="575" t="s">
        <v>99</v>
      </c>
      <c r="CZ24" s="567"/>
      <c r="DA24" s="567"/>
      <c r="DB24" s="567"/>
      <c r="DC24" s="567"/>
      <c r="DD24" s="567"/>
      <c r="DE24" s="567"/>
      <c r="DF24" s="567"/>
      <c r="DG24" s="567"/>
      <c r="DH24" s="567"/>
      <c r="DI24" s="567"/>
      <c r="DJ24" s="567"/>
      <c r="DK24" s="568"/>
      <c r="DL24" s="575">
        <v>22948814</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99</v>
      </c>
      <c r="S25" s="567"/>
      <c r="T25" s="567"/>
      <c r="U25" s="567"/>
      <c r="V25" s="567"/>
      <c r="W25" s="567"/>
      <c r="X25" s="567"/>
      <c r="Y25" s="568"/>
      <c r="Z25" s="571" t="s">
        <v>99</v>
      </c>
      <c r="AA25" s="572"/>
      <c r="AB25" s="572"/>
      <c r="AC25" s="577"/>
      <c r="AD25" s="575" t="s">
        <v>99</v>
      </c>
      <c r="AE25" s="567"/>
      <c r="AF25" s="567"/>
      <c r="AG25" s="567"/>
      <c r="AH25" s="567"/>
      <c r="AI25" s="567"/>
      <c r="AJ25" s="567"/>
      <c r="AK25" s="568"/>
      <c r="AL25" s="571" t="s">
        <v>99</v>
      </c>
      <c r="AM25" s="572"/>
      <c r="AN25" s="572"/>
      <c r="AO25" s="573"/>
      <c r="AP25" s="578" t="s">
        <v>241</v>
      </c>
      <c r="AQ25" s="579"/>
      <c r="AR25" s="579"/>
      <c r="AS25" s="579"/>
      <c r="AT25" s="579"/>
      <c r="AU25" s="579"/>
      <c r="AV25" s="579"/>
      <c r="AW25" s="579"/>
      <c r="AX25" s="579"/>
      <c r="AY25" s="579"/>
      <c r="AZ25" s="579"/>
      <c r="BA25" s="579"/>
      <c r="BB25" s="579"/>
      <c r="BC25" s="580"/>
      <c r="BD25" s="566">
        <v>10433</v>
      </c>
      <c r="BE25" s="567"/>
      <c r="BF25" s="567"/>
      <c r="BG25" s="567"/>
      <c r="BH25" s="567"/>
      <c r="BI25" s="567"/>
      <c r="BJ25" s="567"/>
      <c r="BK25" s="568"/>
      <c r="BL25" s="569">
        <v>0</v>
      </c>
      <c r="BM25" s="569"/>
      <c r="BN25" s="569"/>
      <c r="BO25" s="569"/>
      <c r="BP25" s="570" t="s">
        <v>99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250591</v>
      </c>
      <c r="CN25" s="567"/>
      <c r="CO25" s="567"/>
      <c r="CP25" s="567"/>
      <c r="CQ25" s="567"/>
      <c r="CR25" s="567"/>
      <c r="CS25" s="567"/>
      <c r="CT25" s="568"/>
      <c r="CU25" s="569">
        <v>0</v>
      </c>
      <c r="CV25" s="569"/>
      <c r="CW25" s="569"/>
      <c r="CX25" s="569"/>
      <c r="CY25" s="575" t="s">
        <v>99</v>
      </c>
      <c r="CZ25" s="567"/>
      <c r="DA25" s="567"/>
      <c r="DB25" s="567"/>
      <c r="DC25" s="567"/>
      <c r="DD25" s="567"/>
      <c r="DE25" s="567"/>
      <c r="DF25" s="567"/>
      <c r="DG25" s="567"/>
      <c r="DH25" s="567"/>
      <c r="DI25" s="567"/>
      <c r="DJ25" s="567"/>
      <c r="DK25" s="568"/>
      <c r="DL25" s="575">
        <v>250591</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3003745</v>
      </c>
      <c r="S26" s="567"/>
      <c r="T26" s="567"/>
      <c r="U26" s="567"/>
      <c r="V26" s="567"/>
      <c r="W26" s="567"/>
      <c r="X26" s="567"/>
      <c r="Y26" s="568"/>
      <c r="Z26" s="571">
        <v>0.5</v>
      </c>
      <c r="AA26" s="572"/>
      <c r="AB26" s="572"/>
      <c r="AC26" s="577"/>
      <c r="AD26" s="575">
        <v>45102</v>
      </c>
      <c r="AE26" s="567"/>
      <c r="AF26" s="567"/>
      <c r="AG26" s="567"/>
      <c r="AH26" s="567"/>
      <c r="AI26" s="567"/>
      <c r="AJ26" s="567"/>
      <c r="AK26" s="568"/>
      <c r="AL26" s="571">
        <v>0</v>
      </c>
      <c r="AM26" s="572"/>
      <c r="AN26" s="572"/>
      <c r="AO26" s="573"/>
      <c r="AP26" s="578" t="s">
        <v>244</v>
      </c>
      <c r="AQ26" s="579"/>
      <c r="AR26" s="579"/>
      <c r="AS26" s="579"/>
      <c r="AT26" s="579"/>
      <c r="AU26" s="579"/>
      <c r="AV26" s="579"/>
      <c r="AW26" s="579"/>
      <c r="AX26" s="579"/>
      <c r="AY26" s="579"/>
      <c r="AZ26" s="579"/>
      <c r="BA26" s="579"/>
      <c r="BB26" s="579"/>
      <c r="BC26" s="580"/>
      <c r="BD26" s="566" t="s">
        <v>99</v>
      </c>
      <c r="BE26" s="567"/>
      <c r="BF26" s="567"/>
      <c r="BG26" s="567"/>
      <c r="BH26" s="567"/>
      <c r="BI26" s="567"/>
      <c r="BJ26" s="567"/>
      <c r="BK26" s="568"/>
      <c r="BL26" s="569" t="s">
        <v>99</v>
      </c>
      <c r="BM26" s="569"/>
      <c r="BN26" s="569"/>
      <c r="BO26" s="569"/>
      <c r="BP26" s="570" t="s">
        <v>99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99</v>
      </c>
      <c r="CN26" s="567"/>
      <c r="CO26" s="567"/>
      <c r="CP26" s="567"/>
      <c r="CQ26" s="567"/>
      <c r="CR26" s="567"/>
      <c r="CS26" s="567"/>
      <c r="CT26" s="568"/>
      <c r="CU26" s="569" t="s">
        <v>99</v>
      </c>
      <c r="CV26" s="569"/>
      <c r="CW26" s="569"/>
      <c r="CX26" s="569"/>
      <c r="CY26" s="575" t="s">
        <v>99</v>
      </c>
      <c r="CZ26" s="567"/>
      <c r="DA26" s="567"/>
      <c r="DB26" s="567"/>
      <c r="DC26" s="567"/>
      <c r="DD26" s="567"/>
      <c r="DE26" s="567"/>
      <c r="DF26" s="567"/>
      <c r="DG26" s="567"/>
      <c r="DH26" s="567"/>
      <c r="DI26" s="567"/>
      <c r="DJ26" s="567"/>
      <c r="DK26" s="568"/>
      <c r="DL26" s="575" t="s">
        <v>99</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59298</v>
      </c>
      <c r="S27" s="567"/>
      <c r="T27" s="567"/>
      <c r="U27" s="567"/>
      <c r="V27" s="567"/>
      <c r="W27" s="567"/>
      <c r="X27" s="567"/>
      <c r="Y27" s="568"/>
      <c r="Z27" s="571">
        <v>0</v>
      </c>
      <c r="AA27" s="572"/>
      <c r="AB27" s="572"/>
      <c r="AC27" s="577"/>
      <c r="AD27" s="575" t="s">
        <v>99</v>
      </c>
      <c r="AE27" s="567"/>
      <c r="AF27" s="567"/>
      <c r="AG27" s="567"/>
      <c r="AH27" s="567"/>
      <c r="AI27" s="567"/>
      <c r="AJ27" s="567"/>
      <c r="AK27" s="568"/>
      <c r="AL27" s="571" t="s">
        <v>99</v>
      </c>
      <c r="AM27" s="572"/>
      <c r="AN27" s="572"/>
      <c r="AO27" s="573"/>
      <c r="AP27" s="578" t="s">
        <v>247</v>
      </c>
      <c r="AQ27" s="579"/>
      <c r="AR27" s="579"/>
      <c r="AS27" s="579"/>
      <c r="AT27" s="579"/>
      <c r="AU27" s="579"/>
      <c r="AV27" s="579"/>
      <c r="AW27" s="579"/>
      <c r="AX27" s="579"/>
      <c r="AY27" s="579"/>
      <c r="AZ27" s="579"/>
      <c r="BA27" s="579"/>
      <c r="BB27" s="579"/>
      <c r="BC27" s="580"/>
      <c r="BD27" s="566" t="s">
        <v>99</v>
      </c>
      <c r="BE27" s="567"/>
      <c r="BF27" s="567"/>
      <c r="BG27" s="567"/>
      <c r="BH27" s="567"/>
      <c r="BI27" s="567"/>
      <c r="BJ27" s="567"/>
      <c r="BK27" s="568"/>
      <c r="BL27" s="569" t="s">
        <v>99</v>
      </c>
      <c r="BM27" s="569"/>
      <c r="BN27" s="569"/>
      <c r="BO27" s="569"/>
      <c r="BP27" s="570" t="s">
        <v>99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660970</v>
      </c>
      <c r="CN27" s="567"/>
      <c r="CO27" s="567"/>
      <c r="CP27" s="567"/>
      <c r="CQ27" s="567"/>
      <c r="CR27" s="567"/>
      <c r="CS27" s="567"/>
      <c r="CT27" s="568"/>
      <c r="CU27" s="569">
        <v>0.1</v>
      </c>
      <c r="CV27" s="569"/>
      <c r="CW27" s="569"/>
      <c r="CX27" s="569"/>
      <c r="CY27" s="575" t="s">
        <v>99</v>
      </c>
      <c r="CZ27" s="567"/>
      <c r="DA27" s="567"/>
      <c r="DB27" s="567"/>
      <c r="DC27" s="567"/>
      <c r="DD27" s="567"/>
      <c r="DE27" s="567"/>
      <c r="DF27" s="567"/>
      <c r="DG27" s="567"/>
      <c r="DH27" s="567"/>
      <c r="DI27" s="567"/>
      <c r="DJ27" s="567"/>
      <c r="DK27" s="568"/>
      <c r="DL27" s="575">
        <v>660970</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13437033</v>
      </c>
      <c r="S28" s="567"/>
      <c r="T28" s="567"/>
      <c r="U28" s="567"/>
      <c r="V28" s="567"/>
      <c r="W28" s="567"/>
      <c r="X28" s="567"/>
      <c r="Y28" s="568"/>
      <c r="Z28" s="571">
        <v>2.4</v>
      </c>
      <c r="AA28" s="572"/>
      <c r="AB28" s="572"/>
      <c r="AC28" s="577"/>
      <c r="AD28" s="575" t="s">
        <v>99</v>
      </c>
      <c r="AE28" s="567"/>
      <c r="AF28" s="567"/>
      <c r="AG28" s="567"/>
      <c r="AH28" s="567"/>
      <c r="AI28" s="567"/>
      <c r="AJ28" s="567"/>
      <c r="AK28" s="568"/>
      <c r="AL28" s="571" t="s">
        <v>99</v>
      </c>
      <c r="AM28" s="572"/>
      <c r="AN28" s="572"/>
      <c r="AO28" s="573"/>
      <c r="AP28" s="578" t="s">
        <v>250</v>
      </c>
      <c r="AQ28" s="579"/>
      <c r="AR28" s="579"/>
      <c r="AS28" s="579"/>
      <c r="AT28" s="579"/>
      <c r="AU28" s="579"/>
      <c r="AV28" s="579"/>
      <c r="AW28" s="579"/>
      <c r="AX28" s="579"/>
      <c r="AY28" s="579"/>
      <c r="AZ28" s="579"/>
      <c r="BA28" s="579"/>
      <c r="BB28" s="579"/>
      <c r="BC28" s="580"/>
      <c r="BD28" s="566">
        <v>266346</v>
      </c>
      <c r="BE28" s="567"/>
      <c r="BF28" s="567"/>
      <c r="BG28" s="567"/>
      <c r="BH28" s="567"/>
      <c r="BI28" s="567"/>
      <c r="BJ28" s="567"/>
      <c r="BK28" s="568"/>
      <c r="BL28" s="569">
        <v>0.2</v>
      </c>
      <c r="BM28" s="569"/>
      <c r="BN28" s="569"/>
      <c r="BO28" s="569"/>
      <c r="BP28" s="570" t="s">
        <v>99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99</v>
      </c>
      <c r="CN28" s="567"/>
      <c r="CO28" s="567"/>
      <c r="CP28" s="567"/>
      <c r="CQ28" s="567"/>
      <c r="CR28" s="567"/>
      <c r="CS28" s="567"/>
      <c r="CT28" s="568"/>
      <c r="CU28" s="569" t="s">
        <v>99</v>
      </c>
      <c r="CV28" s="569"/>
      <c r="CW28" s="569"/>
      <c r="CX28" s="569"/>
      <c r="CY28" s="575" t="s">
        <v>99</v>
      </c>
      <c r="CZ28" s="567"/>
      <c r="DA28" s="567"/>
      <c r="DB28" s="567"/>
      <c r="DC28" s="567"/>
      <c r="DD28" s="567"/>
      <c r="DE28" s="567"/>
      <c r="DF28" s="567"/>
      <c r="DG28" s="567"/>
      <c r="DH28" s="567"/>
      <c r="DI28" s="567"/>
      <c r="DJ28" s="567"/>
      <c r="DK28" s="568"/>
      <c r="DL28" s="575" t="s">
        <v>99</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17281003</v>
      </c>
      <c r="S29" s="567"/>
      <c r="T29" s="567"/>
      <c r="U29" s="567"/>
      <c r="V29" s="567"/>
      <c r="W29" s="567"/>
      <c r="X29" s="567"/>
      <c r="Y29" s="568"/>
      <c r="Z29" s="571">
        <v>3.1</v>
      </c>
      <c r="AA29" s="572"/>
      <c r="AB29" s="572"/>
      <c r="AC29" s="577"/>
      <c r="AD29" s="575" t="s">
        <v>99</v>
      </c>
      <c r="AE29" s="567"/>
      <c r="AF29" s="567"/>
      <c r="AG29" s="567"/>
      <c r="AH29" s="567"/>
      <c r="AI29" s="567"/>
      <c r="AJ29" s="567"/>
      <c r="AK29" s="568"/>
      <c r="AL29" s="571" t="s">
        <v>99</v>
      </c>
      <c r="AM29" s="572"/>
      <c r="AN29" s="572"/>
      <c r="AO29" s="573"/>
      <c r="AP29" s="578" t="s">
        <v>253</v>
      </c>
      <c r="AQ29" s="579"/>
      <c r="AR29" s="579"/>
      <c r="AS29" s="579"/>
      <c r="AT29" s="579"/>
      <c r="AU29" s="579"/>
      <c r="AV29" s="579"/>
      <c r="AW29" s="579"/>
      <c r="AX29" s="579"/>
      <c r="AY29" s="579"/>
      <c r="AZ29" s="579"/>
      <c r="BA29" s="579"/>
      <c r="BB29" s="579"/>
      <c r="BC29" s="580"/>
      <c r="BD29" s="566">
        <v>29004</v>
      </c>
      <c r="BE29" s="567"/>
      <c r="BF29" s="567"/>
      <c r="BG29" s="567"/>
      <c r="BH29" s="567"/>
      <c r="BI29" s="567"/>
      <c r="BJ29" s="567"/>
      <c r="BK29" s="568"/>
      <c r="BL29" s="569">
        <v>0</v>
      </c>
      <c r="BM29" s="569"/>
      <c r="BN29" s="569"/>
      <c r="BO29" s="569"/>
      <c r="BP29" s="570" t="s">
        <v>99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99</v>
      </c>
      <c r="CN29" s="567"/>
      <c r="CO29" s="567"/>
      <c r="CP29" s="567"/>
      <c r="CQ29" s="567"/>
      <c r="CR29" s="567"/>
      <c r="CS29" s="567"/>
      <c r="CT29" s="568"/>
      <c r="CU29" s="569" t="s">
        <v>99</v>
      </c>
      <c r="CV29" s="569"/>
      <c r="CW29" s="569"/>
      <c r="CX29" s="569"/>
      <c r="CY29" s="575" t="s">
        <v>99</v>
      </c>
      <c r="CZ29" s="567"/>
      <c r="DA29" s="567"/>
      <c r="DB29" s="567"/>
      <c r="DC29" s="567"/>
      <c r="DD29" s="567"/>
      <c r="DE29" s="567"/>
      <c r="DF29" s="567"/>
      <c r="DG29" s="567"/>
      <c r="DH29" s="567"/>
      <c r="DI29" s="567"/>
      <c r="DJ29" s="567"/>
      <c r="DK29" s="568"/>
      <c r="DL29" s="575" t="s">
        <v>99</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38643190</v>
      </c>
      <c r="S30" s="567"/>
      <c r="T30" s="567"/>
      <c r="U30" s="567"/>
      <c r="V30" s="567"/>
      <c r="W30" s="567"/>
      <c r="X30" s="567"/>
      <c r="Y30" s="568"/>
      <c r="Z30" s="571">
        <v>6.9</v>
      </c>
      <c r="AA30" s="572"/>
      <c r="AB30" s="572"/>
      <c r="AC30" s="577"/>
      <c r="AD30" s="575">
        <v>725857</v>
      </c>
      <c r="AE30" s="567"/>
      <c r="AF30" s="567"/>
      <c r="AG30" s="567"/>
      <c r="AH30" s="567"/>
      <c r="AI30" s="567"/>
      <c r="AJ30" s="567"/>
      <c r="AK30" s="568"/>
      <c r="AL30" s="571">
        <v>0.2</v>
      </c>
      <c r="AM30" s="572"/>
      <c r="AN30" s="572"/>
      <c r="AO30" s="573"/>
      <c r="AP30" s="578" t="s">
        <v>256</v>
      </c>
      <c r="AQ30" s="579"/>
      <c r="AR30" s="579"/>
      <c r="AS30" s="579"/>
      <c r="AT30" s="579"/>
      <c r="AU30" s="579"/>
      <c r="AV30" s="579"/>
      <c r="AW30" s="579"/>
      <c r="AX30" s="579"/>
      <c r="AY30" s="579"/>
      <c r="AZ30" s="579"/>
      <c r="BA30" s="579"/>
      <c r="BB30" s="579"/>
      <c r="BC30" s="580"/>
      <c r="BD30" s="566">
        <v>29004</v>
      </c>
      <c r="BE30" s="567"/>
      <c r="BF30" s="567"/>
      <c r="BG30" s="567"/>
      <c r="BH30" s="567"/>
      <c r="BI30" s="567"/>
      <c r="BJ30" s="567"/>
      <c r="BK30" s="568"/>
      <c r="BL30" s="569">
        <v>0</v>
      </c>
      <c r="BM30" s="569"/>
      <c r="BN30" s="569"/>
      <c r="BO30" s="569"/>
      <c r="BP30" s="570" t="s">
        <v>99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548611968</v>
      </c>
      <c r="CN30" s="567"/>
      <c r="CO30" s="567"/>
      <c r="CP30" s="567"/>
      <c r="CQ30" s="567"/>
      <c r="CR30" s="567"/>
      <c r="CS30" s="567"/>
      <c r="CT30" s="568"/>
      <c r="CU30" s="569">
        <v>100</v>
      </c>
      <c r="CV30" s="569"/>
      <c r="CW30" s="569"/>
      <c r="CX30" s="569"/>
      <c r="CY30" s="575">
        <v>107264465</v>
      </c>
      <c r="CZ30" s="567"/>
      <c r="DA30" s="567"/>
      <c r="DB30" s="567"/>
      <c r="DC30" s="567"/>
      <c r="DD30" s="567"/>
      <c r="DE30" s="567"/>
      <c r="DF30" s="567"/>
      <c r="DG30" s="567"/>
      <c r="DH30" s="567"/>
      <c r="DI30" s="567"/>
      <c r="DJ30" s="567"/>
      <c r="DK30" s="568"/>
      <c r="DL30" s="575">
        <v>366657399</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70460000</v>
      </c>
      <c r="S31" s="567"/>
      <c r="T31" s="567"/>
      <c r="U31" s="567"/>
      <c r="V31" s="567"/>
      <c r="W31" s="567"/>
      <c r="X31" s="567"/>
      <c r="Y31" s="568"/>
      <c r="Z31" s="571">
        <v>12.6</v>
      </c>
      <c r="AA31" s="572"/>
      <c r="AB31" s="572"/>
      <c r="AC31" s="577"/>
      <c r="AD31" s="575" t="s">
        <v>99</v>
      </c>
      <c r="AE31" s="567"/>
      <c r="AF31" s="567"/>
      <c r="AG31" s="567"/>
      <c r="AH31" s="567"/>
      <c r="AI31" s="567"/>
      <c r="AJ31" s="567"/>
      <c r="AK31" s="568"/>
      <c r="AL31" s="571" t="s">
        <v>99</v>
      </c>
      <c r="AM31" s="572"/>
      <c r="AN31" s="572"/>
      <c r="AO31" s="573"/>
      <c r="AP31" s="578" t="s">
        <v>259</v>
      </c>
      <c r="AQ31" s="579"/>
      <c r="AR31" s="579"/>
      <c r="AS31" s="579"/>
      <c r="AT31" s="579"/>
      <c r="AU31" s="579"/>
      <c r="AV31" s="579"/>
      <c r="AW31" s="579"/>
      <c r="AX31" s="579"/>
      <c r="AY31" s="579"/>
      <c r="AZ31" s="579"/>
      <c r="BA31" s="579"/>
      <c r="BB31" s="579"/>
      <c r="BC31" s="580"/>
      <c r="BD31" s="566">
        <v>237342</v>
      </c>
      <c r="BE31" s="567"/>
      <c r="BF31" s="567"/>
      <c r="BG31" s="567"/>
      <c r="BH31" s="567"/>
      <c r="BI31" s="567"/>
      <c r="BJ31" s="567"/>
      <c r="BK31" s="568"/>
      <c r="BL31" s="569">
        <v>0.2</v>
      </c>
      <c r="BM31" s="569"/>
      <c r="BN31" s="569"/>
      <c r="BO31" s="569"/>
      <c r="BP31" s="570" t="s">
        <v>99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t="s">
        <v>99</v>
      </c>
      <c r="S32" s="567"/>
      <c r="T32" s="567"/>
      <c r="U32" s="567"/>
      <c r="V32" s="567"/>
      <c r="W32" s="567"/>
      <c r="X32" s="567"/>
      <c r="Y32" s="568"/>
      <c r="Z32" s="571" t="s">
        <v>99</v>
      </c>
      <c r="AA32" s="572"/>
      <c r="AB32" s="572"/>
      <c r="AC32" s="577"/>
      <c r="AD32" s="575" t="s">
        <v>99</v>
      </c>
      <c r="AE32" s="567"/>
      <c r="AF32" s="567"/>
      <c r="AG32" s="567"/>
      <c r="AH32" s="567"/>
      <c r="AI32" s="567"/>
      <c r="AJ32" s="567"/>
      <c r="AK32" s="568"/>
      <c r="AL32" s="571" t="s">
        <v>99</v>
      </c>
      <c r="AM32" s="572"/>
      <c r="AN32" s="572"/>
      <c r="AO32" s="573"/>
      <c r="AP32" s="578" t="s">
        <v>261</v>
      </c>
      <c r="AQ32" s="579"/>
      <c r="AR32" s="579"/>
      <c r="AS32" s="579"/>
      <c r="AT32" s="579"/>
      <c r="AU32" s="579"/>
      <c r="AV32" s="579"/>
      <c r="AW32" s="579"/>
      <c r="AX32" s="579"/>
      <c r="AY32" s="579"/>
      <c r="AZ32" s="579"/>
      <c r="BA32" s="579"/>
      <c r="BB32" s="579"/>
      <c r="BC32" s="580"/>
      <c r="BD32" s="566" t="s">
        <v>99</v>
      </c>
      <c r="BE32" s="567"/>
      <c r="BF32" s="567"/>
      <c r="BG32" s="567"/>
      <c r="BH32" s="567"/>
      <c r="BI32" s="567"/>
      <c r="BJ32" s="567"/>
      <c r="BK32" s="568"/>
      <c r="BL32" s="569" t="s">
        <v>99</v>
      </c>
      <c r="BM32" s="569"/>
      <c r="BN32" s="569"/>
      <c r="BO32" s="569"/>
      <c r="BP32" s="570" t="s">
        <v>99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31290000</v>
      </c>
      <c r="S33" s="567"/>
      <c r="T33" s="567"/>
      <c r="U33" s="567"/>
      <c r="V33" s="567"/>
      <c r="W33" s="567"/>
      <c r="X33" s="567"/>
      <c r="Y33" s="568"/>
      <c r="Z33" s="571">
        <v>5.6</v>
      </c>
      <c r="AA33" s="572"/>
      <c r="AB33" s="572"/>
      <c r="AC33" s="577"/>
      <c r="AD33" s="575" t="s">
        <v>99</v>
      </c>
      <c r="AE33" s="567"/>
      <c r="AF33" s="567"/>
      <c r="AG33" s="567"/>
      <c r="AH33" s="567"/>
      <c r="AI33" s="567"/>
      <c r="AJ33" s="567"/>
      <c r="AK33" s="568"/>
      <c r="AL33" s="571" t="s">
        <v>99</v>
      </c>
      <c r="AM33" s="572"/>
      <c r="AN33" s="572"/>
      <c r="AO33" s="573"/>
      <c r="AP33" s="563" t="s">
        <v>135</v>
      </c>
      <c r="AQ33" s="564"/>
      <c r="AR33" s="564"/>
      <c r="AS33" s="564"/>
      <c r="AT33" s="564"/>
      <c r="AU33" s="564"/>
      <c r="AV33" s="564"/>
      <c r="AW33" s="564"/>
      <c r="AX33" s="564"/>
      <c r="AY33" s="564"/>
      <c r="AZ33" s="564"/>
      <c r="BA33" s="564"/>
      <c r="BB33" s="564"/>
      <c r="BC33" s="565"/>
      <c r="BD33" s="566">
        <v>132030549</v>
      </c>
      <c r="BE33" s="567"/>
      <c r="BF33" s="567"/>
      <c r="BG33" s="567"/>
      <c r="BH33" s="567"/>
      <c r="BI33" s="567"/>
      <c r="BJ33" s="567"/>
      <c r="BK33" s="568"/>
      <c r="BL33" s="569">
        <v>100</v>
      </c>
      <c r="BM33" s="569"/>
      <c r="BN33" s="569"/>
      <c r="BO33" s="569"/>
      <c r="BP33" s="570">
        <v>757634</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561266705</v>
      </c>
      <c r="S34" s="567"/>
      <c r="T34" s="567"/>
      <c r="U34" s="567"/>
      <c r="V34" s="567"/>
      <c r="W34" s="567"/>
      <c r="X34" s="567"/>
      <c r="Y34" s="568"/>
      <c r="Z34" s="569">
        <v>100</v>
      </c>
      <c r="AA34" s="569"/>
      <c r="AB34" s="569"/>
      <c r="AC34" s="569"/>
      <c r="AD34" s="570">
        <v>299114686</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256787751</v>
      </c>
      <c r="CN34" s="556"/>
      <c r="CO34" s="556"/>
      <c r="CP34" s="556"/>
      <c r="CQ34" s="556"/>
      <c r="CR34" s="556"/>
      <c r="CS34" s="556"/>
      <c r="CT34" s="557"/>
      <c r="CU34" s="596">
        <v>46.8</v>
      </c>
      <c r="CV34" s="597"/>
      <c r="CW34" s="597"/>
      <c r="CX34" s="599"/>
      <c r="CY34" s="595">
        <v>227863998</v>
      </c>
      <c r="CZ34" s="556"/>
      <c r="DA34" s="556"/>
      <c r="DB34" s="556"/>
      <c r="DC34" s="556"/>
      <c r="DD34" s="556"/>
      <c r="DE34" s="556"/>
      <c r="DF34" s="557"/>
      <c r="DG34" s="595">
        <v>221188724</v>
      </c>
      <c r="DH34" s="556"/>
      <c r="DI34" s="556"/>
      <c r="DJ34" s="556"/>
      <c r="DK34" s="556"/>
      <c r="DL34" s="556"/>
      <c r="DM34" s="556"/>
      <c r="DN34" s="556"/>
      <c r="DO34" s="556"/>
      <c r="DP34" s="556"/>
      <c r="DQ34" s="557"/>
      <c r="DR34" s="596">
        <v>66.900000000000006</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155310114</v>
      </c>
      <c r="CN35" s="591"/>
      <c r="CO35" s="591"/>
      <c r="CP35" s="591"/>
      <c r="CQ35" s="591"/>
      <c r="CR35" s="591"/>
      <c r="CS35" s="591"/>
      <c r="CT35" s="592"/>
      <c r="CU35" s="588">
        <v>28.3</v>
      </c>
      <c r="CV35" s="589"/>
      <c r="CW35" s="589"/>
      <c r="CX35" s="590"/>
      <c r="CY35" s="575">
        <v>133881217</v>
      </c>
      <c r="CZ35" s="591"/>
      <c r="DA35" s="591"/>
      <c r="DB35" s="591"/>
      <c r="DC35" s="591"/>
      <c r="DD35" s="591"/>
      <c r="DE35" s="591"/>
      <c r="DF35" s="592"/>
      <c r="DG35" s="575">
        <v>129773336</v>
      </c>
      <c r="DH35" s="591"/>
      <c r="DI35" s="591"/>
      <c r="DJ35" s="591"/>
      <c r="DK35" s="591"/>
      <c r="DL35" s="591"/>
      <c r="DM35" s="591"/>
      <c r="DN35" s="591"/>
      <c r="DO35" s="591"/>
      <c r="DP35" s="591"/>
      <c r="DQ35" s="592"/>
      <c r="DR35" s="588">
        <v>39.299999999999997</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112634665</v>
      </c>
      <c r="CN36" s="567"/>
      <c r="CO36" s="567"/>
      <c r="CP36" s="567"/>
      <c r="CQ36" s="567"/>
      <c r="CR36" s="567"/>
      <c r="CS36" s="567"/>
      <c r="CT36" s="568"/>
      <c r="CU36" s="588">
        <v>20.5</v>
      </c>
      <c r="CV36" s="589"/>
      <c r="CW36" s="589"/>
      <c r="CX36" s="590"/>
      <c r="CY36" s="575">
        <v>91601643</v>
      </c>
      <c r="CZ36" s="591"/>
      <c r="DA36" s="591"/>
      <c r="DB36" s="591"/>
      <c r="DC36" s="591"/>
      <c r="DD36" s="591"/>
      <c r="DE36" s="591"/>
      <c r="DF36" s="592"/>
      <c r="DG36" s="575">
        <v>91580044</v>
      </c>
      <c r="DH36" s="591"/>
      <c r="DI36" s="591"/>
      <c r="DJ36" s="591"/>
      <c r="DK36" s="591"/>
      <c r="DL36" s="591"/>
      <c r="DM36" s="591"/>
      <c r="DN36" s="591"/>
      <c r="DO36" s="591"/>
      <c r="DP36" s="591"/>
      <c r="DQ36" s="592"/>
      <c r="DR36" s="588">
        <v>27.7</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11783539</v>
      </c>
      <c r="CN37" s="591"/>
      <c r="CO37" s="591"/>
      <c r="CP37" s="591"/>
      <c r="CQ37" s="591"/>
      <c r="CR37" s="591"/>
      <c r="CS37" s="591"/>
      <c r="CT37" s="592"/>
      <c r="CU37" s="588">
        <v>2.1</v>
      </c>
      <c r="CV37" s="589"/>
      <c r="CW37" s="589"/>
      <c r="CX37" s="590"/>
      <c r="CY37" s="575">
        <v>6215577</v>
      </c>
      <c r="CZ37" s="591"/>
      <c r="DA37" s="591"/>
      <c r="DB37" s="591"/>
      <c r="DC37" s="591"/>
      <c r="DD37" s="591"/>
      <c r="DE37" s="591"/>
      <c r="DF37" s="592"/>
      <c r="DG37" s="575">
        <v>6215577</v>
      </c>
      <c r="DH37" s="591"/>
      <c r="DI37" s="591"/>
      <c r="DJ37" s="591"/>
      <c r="DK37" s="591"/>
      <c r="DL37" s="591"/>
      <c r="DM37" s="591"/>
      <c r="DN37" s="591"/>
      <c r="DO37" s="591"/>
      <c r="DP37" s="591"/>
      <c r="DQ37" s="592"/>
      <c r="DR37" s="588">
        <v>1.9</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99.4</v>
      </c>
      <c r="BE38" s="561"/>
      <c r="BF38" s="561"/>
      <c r="BG38" s="561"/>
      <c r="BH38" s="561"/>
      <c r="BI38" s="561">
        <v>97.9</v>
      </c>
      <c r="BJ38" s="561"/>
      <c r="BK38" s="561"/>
      <c r="BL38" s="561"/>
      <c r="BM38" s="562"/>
      <c r="BN38" s="593">
        <v>99.3</v>
      </c>
      <c r="BO38" s="561"/>
      <c r="BP38" s="561"/>
      <c r="BQ38" s="561"/>
      <c r="BR38" s="561"/>
      <c r="BS38" s="561">
        <v>97.4</v>
      </c>
      <c r="BT38" s="561"/>
      <c r="BU38" s="561"/>
      <c r="BV38" s="561"/>
      <c r="BW38" s="562"/>
      <c r="BY38" s="563" t="s">
        <v>279</v>
      </c>
      <c r="BZ38" s="564"/>
      <c r="CA38" s="564"/>
      <c r="CB38" s="564"/>
      <c r="CC38" s="564"/>
      <c r="CD38" s="564"/>
      <c r="CE38" s="564"/>
      <c r="CF38" s="564"/>
      <c r="CG38" s="564"/>
      <c r="CH38" s="564"/>
      <c r="CI38" s="564"/>
      <c r="CJ38" s="564"/>
      <c r="CK38" s="564"/>
      <c r="CL38" s="565"/>
      <c r="CM38" s="566">
        <v>89694098</v>
      </c>
      <c r="CN38" s="567"/>
      <c r="CO38" s="567"/>
      <c r="CP38" s="567"/>
      <c r="CQ38" s="567"/>
      <c r="CR38" s="567"/>
      <c r="CS38" s="567"/>
      <c r="CT38" s="568"/>
      <c r="CU38" s="588">
        <v>16.3</v>
      </c>
      <c r="CV38" s="589"/>
      <c r="CW38" s="589"/>
      <c r="CX38" s="590"/>
      <c r="CY38" s="575">
        <v>87767204</v>
      </c>
      <c r="CZ38" s="591"/>
      <c r="DA38" s="591"/>
      <c r="DB38" s="591"/>
      <c r="DC38" s="591"/>
      <c r="DD38" s="591"/>
      <c r="DE38" s="591"/>
      <c r="DF38" s="592"/>
      <c r="DG38" s="575">
        <v>85199811</v>
      </c>
      <c r="DH38" s="591"/>
      <c r="DI38" s="591"/>
      <c r="DJ38" s="591"/>
      <c r="DK38" s="591"/>
      <c r="DL38" s="591"/>
      <c r="DM38" s="591"/>
      <c r="DN38" s="591"/>
      <c r="DO38" s="591"/>
      <c r="DP38" s="591"/>
      <c r="DQ38" s="592"/>
      <c r="DR38" s="588">
        <v>25.8</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99</v>
      </c>
      <c r="BE39" s="572"/>
      <c r="BF39" s="572"/>
      <c r="BG39" s="572"/>
      <c r="BH39" s="572"/>
      <c r="BI39" s="572">
        <v>96.2</v>
      </c>
      <c r="BJ39" s="572"/>
      <c r="BK39" s="572"/>
      <c r="BL39" s="572"/>
      <c r="BM39" s="573"/>
      <c r="BN39" s="600">
        <v>98.8</v>
      </c>
      <c r="BO39" s="572"/>
      <c r="BP39" s="572"/>
      <c r="BQ39" s="572"/>
      <c r="BR39" s="572"/>
      <c r="BS39" s="572">
        <v>95.4</v>
      </c>
      <c r="BT39" s="572"/>
      <c r="BU39" s="572"/>
      <c r="BV39" s="572"/>
      <c r="BW39" s="573"/>
      <c r="BY39" s="601" t="s">
        <v>282</v>
      </c>
      <c r="BZ39" s="602"/>
      <c r="CA39" s="563" t="s">
        <v>53</v>
      </c>
      <c r="CB39" s="564"/>
      <c r="CC39" s="564"/>
      <c r="CD39" s="564"/>
      <c r="CE39" s="564"/>
      <c r="CF39" s="564"/>
      <c r="CG39" s="564"/>
      <c r="CH39" s="564"/>
      <c r="CI39" s="564"/>
      <c r="CJ39" s="564"/>
      <c r="CK39" s="564"/>
      <c r="CL39" s="565"/>
      <c r="CM39" s="566">
        <v>89693977</v>
      </c>
      <c r="CN39" s="591"/>
      <c r="CO39" s="591"/>
      <c r="CP39" s="591"/>
      <c r="CQ39" s="591"/>
      <c r="CR39" s="591"/>
      <c r="CS39" s="591"/>
      <c r="CT39" s="592"/>
      <c r="CU39" s="588">
        <v>16.3</v>
      </c>
      <c r="CV39" s="589"/>
      <c r="CW39" s="589"/>
      <c r="CX39" s="590"/>
      <c r="CY39" s="575">
        <v>87767083</v>
      </c>
      <c r="CZ39" s="591"/>
      <c r="DA39" s="591"/>
      <c r="DB39" s="591"/>
      <c r="DC39" s="591"/>
      <c r="DD39" s="591"/>
      <c r="DE39" s="591"/>
      <c r="DF39" s="592"/>
      <c r="DG39" s="575">
        <v>85199690</v>
      </c>
      <c r="DH39" s="591"/>
      <c r="DI39" s="591"/>
      <c r="DJ39" s="591"/>
      <c r="DK39" s="591"/>
      <c r="DL39" s="591"/>
      <c r="DM39" s="591"/>
      <c r="DN39" s="591"/>
      <c r="DO39" s="591"/>
      <c r="DP39" s="591"/>
      <c r="DQ39" s="592"/>
      <c r="DR39" s="588">
        <v>25.8</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99.2</v>
      </c>
      <c r="BJ40" s="608"/>
      <c r="BK40" s="608"/>
      <c r="BL40" s="608"/>
      <c r="BM40" s="609"/>
      <c r="BN40" s="607">
        <v>99.9</v>
      </c>
      <c r="BO40" s="608"/>
      <c r="BP40" s="608"/>
      <c r="BQ40" s="608"/>
      <c r="BR40" s="608"/>
      <c r="BS40" s="608">
        <v>99</v>
      </c>
      <c r="BT40" s="608"/>
      <c r="BU40" s="608"/>
      <c r="BV40" s="608"/>
      <c r="BW40" s="609"/>
      <c r="BY40" s="603"/>
      <c r="BZ40" s="604"/>
      <c r="CA40" s="563" t="s">
        <v>284</v>
      </c>
      <c r="CB40" s="564"/>
      <c r="CC40" s="564"/>
      <c r="CD40" s="564"/>
      <c r="CE40" s="564"/>
      <c r="CF40" s="564"/>
      <c r="CG40" s="564"/>
      <c r="CH40" s="564"/>
      <c r="CI40" s="564"/>
      <c r="CJ40" s="564"/>
      <c r="CK40" s="564"/>
      <c r="CL40" s="565"/>
      <c r="CM40" s="566">
        <v>78664479</v>
      </c>
      <c r="CN40" s="567"/>
      <c r="CO40" s="567"/>
      <c r="CP40" s="567"/>
      <c r="CQ40" s="567"/>
      <c r="CR40" s="567"/>
      <c r="CS40" s="567"/>
      <c r="CT40" s="568"/>
      <c r="CU40" s="588">
        <v>14.3</v>
      </c>
      <c r="CV40" s="589"/>
      <c r="CW40" s="589"/>
      <c r="CX40" s="590"/>
      <c r="CY40" s="575">
        <v>76927485</v>
      </c>
      <c r="CZ40" s="591"/>
      <c r="DA40" s="591"/>
      <c r="DB40" s="591"/>
      <c r="DC40" s="591"/>
      <c r="DD40" s="591"/>
      <c r="DE40" s="591"/>
      <c r="DF40" s="592"/>
      <c r="DG40" s="575">
        <v>74360092</v>
      </c>
      <c r="DH40" s="591"/>
      <c r="DI40" s="591"/>
      <c r="DJ40" s="591"/>
      <c r="DK40" s="591"/>
      <c r="DL40" s="591"/>
      <c r="DM40" s="591"/>
      <c r="DN40" s="591"/>
      <c r="DO40" s="591"/>
      <c r="DP40" s="591"/>
      <c r="DQ40" s="592"/>
      <c r="DR40" s="588">
        <v>22.5</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11029498</v>
      </c>
      <c r="CN41" s="591"/>
      <c r="CO41" s="591"/>
      <c r="CP41" s="591"/>
      <c r="CQ41" s="591"/>
      <c r="CR41" s="591"/>
      <c r="CS41" s="591"/>
      <c r="CT41" s="592"/>
      <c r="CU41" s="588">
        <v>2</v>
      </c>
      <c r="CV41" s="589"/>
      <c r="CW41" s="589"/>
      <c r="CX41" s="590"/>
      <c r="CY41" s="575">
        <v>10839598</v>
      </c>
      <c r="CZ41" s="591"/>
      <c r="DA41" s="591"/>
      <c r="DB41" s="591"/>
      <c r="DC41" s="591"/>
      <c r="DD41" s="591"/>
      <c r="DE41" s="591"/>
      <c r="DF41" s="592"/>
      <c r="DG41" s="575">
        <v>10839598</v>
      </c>
      <c r="DH41" s="591"/>
      <c r="DI41" s="591"/>
      <c r="DJ41" s="591"/>
      <c r="DK41" s="591"/>
      <c r="DL41" s="591"/>
      <c r="DM41" s="591"/>
      <c r="DN41" s="591"/>
      <c r="DO41" s="591"/>
      <c r="DP41" s="591"/>
      <c r="DQ41" s="592"/>
      <c r="DR41" s="588">
        <v>3.3</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121</v>
      </c>
      <c r="CN42" s="567"/>
      <c r="CO42" s="567"/>
      <c r="CP42" s="567"/>
      <c r="CQ42" s="567"/>
      <c r="CR42" s="567"/>
      <c r="CS42" s="567"/>
      <c r="CT42" s="568"/>
      <c r="CU42" s="588">
        <v>0</v>
      </c>
      <c r="CV42" s="589"/>
      <c r="CW42" s="589"/>
      <c r="CX42" s="590"/>
      <c r="CY42" s="575">
        <v>121</v>
      </c>
      <c r="CZ42" s="591"/>
      <c r="DA42" s="591"/>
      <c r="DB42" s="591"/>
      <c r="DC42" s="591"/>
      <c r="DD42" s="591"/>
      <c r="DE42" s="591"/>
      <c r="DF42" s="592"/>
      <c r="DG42" s="575">
        <v>121</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183187870</v>
      </c>
      <c r="CN43" s="591"/>
      <c r="CO43" s="591"/>
      <c r="CP43" s="591"/>
      <c r="CQ43" s="591"/>
      <c r="CR43" s="591"/>
      <c r="CS43" s="591"/>
      <c r="CT43" s="592"/>
      <c r="CU43" s="588">
        <v>33.4</v>
      </c>
      <c r="CV43" s="589"/>
      <c r="CW43" s="589"/>
      <c r="CX43" s="590"/>
      <c r="CY43" s="575">
        <v>127005981</v>
      </c>
      <c r="CZ43" s="591"/>
      <c r="DA43" s="591"/>
      <c r="DB43" s="591"/>
      <c r="DC43" s="591"/>
      <c r="DD43" s="591"/>
      <c r="DE43" s="591"/>
      <c r="DF43" s="592"/>
      <c r="DG43" s="575">
        <v>88014501</v>
      </c>
      <c r="DH43" s="591"/>
      <c r="DI43" s="591"/>
      <c r="DJ43" s="591"/>
      <c r="DK43" s="591"/>
      <c r="DL43" s="591"/>
      <c r="DM43" s="591"/>
      <c r="DN43" s="591"/>
      <c r="DO43" s="591"/>
      <c r="DP43" s="591"/>
      <c r="DQ43" s="592"/>
      <c r="DR43" s="588">
        <v>26.6</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17849021</v>
      </c>
      <c r="CN44" s="567"/>
      <c r="CO44" s="567"/>
      <c r="CP44" s="567"/>
      <c r="CQ44" s="567"/>
      <c r="CR44" s="567"/>
      <c r="CS44" s="567"/>
      <c r="CT44" s="568"/>
      <c r="CU44" s="588">
        <v>3.3</v>
      </c>
      <c r="CV44" s="589"/>
      <c r="CW44" s="589"/>
      <c r="CX44" s="590"/>
      <c r="CY44" s="575">
        <v>10135935</v>
      </c>
      <c r="CZ44" s="591"/>
      <c r="DA44" s="591"/>
      <c r="DB44" s="591"/>
      <c r="DC44" s="591"/>
      <c r="DD44" s="591"/>
      <c r="DE44" s="591"/>
      <c r="DF44" s="592"/>
      <c r="DG44" s="575">
        <v>8943969</v>
      </c>
      <c r="DH44" s="591"/>
      <c r="DI44" s="591"/>
      <c r="DJ44" s="591"/>
      <c r="DK44" s="591"/>
      <c r="DL44" s="591"/>
      <c r="DM44" s="591"/>
      <c r="DN44" s="591"/>
      <c r="DO44" s="591"/>
      <c r="DP44" s="591"/>
      <c r="DQ44" s="592"/>
      <c r="DR44" s="588">
        <v>2.7</v>
      </c>
      <c r="DS44" s="589"/>
      <c r="DT44" s="589"/>
      <c r="DU44" s="589"/>
      <c r="DV44" s="589"/>
      <c r="DW44" s="589"/>
      <c r="DX44" s="594"/>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2605609</v>
      </c>
      <c r="CN45" s="591"/>
      <c r="CO45" s="591"/>
      <c r="CP45" s="591"/>
      <c r="CQ45" s="591"/>
      <c r="CR45" s="591"/>
      <c r="CS45" s="591"/>
      <c r="CT45" s="592"/>
      <c r="CU45" s="588">
        <v>0.5</v>
      </c>
      <c r="CV45" s="589"/>
      <c r="CW45" s="589"/>
      <c r="CX45" s="590"/>
      <c r="CY45" s="575">
        <v>2141083</v>
      </c>
      <c r="CZ45" s="591"/>
      <c r="DA45" s="591"/>
      <c r="DB45" s="591"/>
      <c r="DC45" s="591"/>
      <c r="DD45" s="591"/>
      <c r="DE45" s="591"/>
      <c r="DF45" s="592"/>
      <c r="DG45" s="575">
        <v>2141083</v>
      </c>
      <c r="DH45" s="591"/>
      <c r="DI45" s="591"/>
      <c r="DJ45" s="591"/>
      <c r="DK45" s="591"/>
      <c r="DL45" s="591"/>
      <c r="DM45" s="591"/>
      <c r="DN45" s="591"/>
      <c r="DO45" s="591"/>
      <c r="DP45" s="591"/>
      <c r="DQ45" s="592"/>
      <c r="DR45" s="588">
        <v>0.6</v>
      </c>
      <c r="DS45" s="589"/>
      <c r="DT45" s="589"/>
      <c r="DU45" s="589"/>
      <c r="DV45" s="589"/>
      <c r="DW45" s="589"/>
      <c r="DX45" s="594"/>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119388363</v>
      </c>
      <c r="CN46" s="567"/>
      <c r="CO46" s="567"/>
      <c r="CP46" s="567"/>
      <c r="CQ46" s="567"/>
      <c r="CR46" s="567"/>
      <c r="CS46" s="567"/>
      <c r="CT46" s="568"/>
      <c r="CU46" s="588">
        <v>21.8</v>
      </c>
      <c r="CV46" s="589"/>
      <c r="CW46" s="589"/>
      <c r="CX46" s="590"/>
      <c r="CY46" s="575">
        <v>105462898</v>
      </c>
      <c r="CZ46" s="591"/>
      <c r="DA46" s="591"/>
      <c r="DB46" s="591"/>
      <c r="DC46" s="591"/>
      <c r="DD46" s="591"/>
      <c r="DE46" s="591"/>
      <c r="DF46" s="592"/>
      <c r="DG46" s="575">
        <v>76866408</v>
      </c>
      <c r="DH46" s="591"/>
      <c r="DI46" s="591"/>
      <c r="DJ46" s="591"/>
      <c r="DK46" s="591"/>
      <c r="DL46" s="591"/>
      <c r="DM46" s="591"/>
      <c r="DN46" s="591"/>
      <c r="DO46" s="591"/>
      <c r="DP46" s="591"/>
      <c r="DQ46" s="592"/>
      <c r="DR46" s="588">
        <v>23.3</v>
      </c>
      <c r="DS46" s="589"/>
      <c r="DT46" s="589"/>
      <c r="DU46" s="589"/>
      <c r="DV46" s="589"/>
      <c r="DW46" s="589"/>
      <c r="DX46" s="594"/>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326026</v>
      </c>
      <c r="CN47" s="591"/>
      <c r="CO47" s="591"/>
      <c r="CP47" s="591"/>
      <c r="CQ47" s="591"/>
      <c r="CR47" s="591"/>
      <c r="CS47" s="591"/>
      <c r="CT47" s="592"/>
      <c r="CU47" s="588">
        <v>0.1</v>
      </c>
      <c r="CV47" s="589"/>
      <c r="CW47" s="589"/>
      <c r="CX47" s="590"/>
      <c r="CY47" s="575">
        <v>319154</v>
      </c>
      <c r="CZ47" s="591"/>
      <c r="DA47" s="591"/>
      <c r="DB47" s="591"/>
      <c r="DC47" s="591"/>
      <c r="DD47" s="591"/>
      <c r="DE47" s="591"/>
      <c r="DF47" s="592"/>
      <c r="DG47" s="575" t="s">
        <v>99</v>
      </c>
      <c r="DH47" s="591"/>
      <c r="DI47" s="591"/>
      <c r="DJ47" s="591"/>
      <c r="DK47" s="591"/>
      <c r="DL47" s="591"/>
      <c r="DM47" s="591"/>
      <c r="DN47" s="591"/>
      <c r="DO47" s="591"/>
      <c r="DP47" s="591"/>
      <c r="DQ47" s="592"/>
      <c r="DR47" s="588" t="s">
        <v>99</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11760590</v>
      </c>
      <c r="CN48" s="567"/>
      <c r="CO48" s="567"/>
      <c r="CP48" s="567"/>
      <c r="CQ48" s="567"/>
      <c r="CR48" s="567"/>
      <c r="CS48" s="567"/>
      <c r="CT48" s="568"/>
      <c r="CU48" s="588">
        <v>2.1</v>
      </c>
      <c r="CV48" s="589"/>
      <c r="CW48" s="589"/>
      <c r="CX48" s="590"/>
      <c r="CY48" s="575">
        <v>8806042</v>
      </c>
      <c r="CZ48" s="591"/>
      <c r="DA48" s="591"/>
      <c r="DB48" s="591"/>
      <c r="DC48" s="591"/>
      <c r="DD48" s="591"/>
      <c r="DE48" s="591"/>
      <c r="DF48" s="592"/>
      <c r="DG48" s="575" t="s">
        <v>99</v>
      </c>
      <c r="DH48" s="591"/>
      <c r="DI48" s="591"/>
      <c r="DJ48" s="591"/>
      <c r="DK48" s="591"/>
      <c r="DL48" s="591"/>
      <c r="DM48" s="591"/>
      <c r="DN48" s="591"/>
      <c r="DO48" s="591"/>
      <c r="DP48" s="591"/>
      <c r="DQ48" s="592"/>
      <c r="DR48" s="588" t="s">
        <v>99</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8734</v>
      </c>
      <c r="CN49" s="591"/>
      <c r="CO49" s="591"/>
      <c r="CP49" s="591"/>
      <c r="CQ49" s="591"/>
      <c r="CR49" s="591"/>
      <c r="CS49" s="591"/>
      <c r="CT49" s="592"/>
      <c r="CU49" s="588">
        <v>0</v>
      </c>
      <c r="CV49" s="589"/>
      <c r="CW49" s="589"/>
      <c r="CX49" s="590"/>
      <c r="CY49" s="575">
        <v>2000</v>
      </c>
      <c r="CZ49" s="591"/>
      <c r="DA49" s="591"/>
      <c r="DB49" s="591"/>
      <c r="DC49" s="591"/>
      <c r="DD49" s="591"/>
      <c r="DE49" s="591"/>
      <c r="DF49" s="592"/>
      <c r="DG49" s="575" t="s">
        <v>99</v>
      </c>
      <c r="DH49" s="591"/>
      <c r="DI49" s="591"/>
      <c r="DJ49" s="591"/>
      <c r="DK49" s="591"/>
      <c r="DL49" s="591"/>
      <c r="DM49" s="591"/>
      <c r="DN49" s="591"/>
      <c r="DO49" s="591"/>
      <c r="DP49" s="591"/>
      <c r="DQ49" s="592"/>
      <c r="DR49" s="588" t="s">
        <v>99</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31249527</v>
      </c>
      <c r="CN50" s="567"/>
      <c r="CO50" s="567"/>
      <c r="CP50" s="567"/>
      <c r="CQ50" s="567"/>
      <c r="CR50" s="567"/>
      <c r="CS50" s="567"/>
      <c r="CT50" s="568"/>
      <c r="CU50" s="588">
        <v>5.7</v>
      </c>
      <c r="CV50" s="589"/>
      <c r="CW50" s="589"/>
      <c r="CX50" s="590"/>
      <c r="CY50" s="575">
        <v>138869</v>
      </c>
      <c r="CZ50" s="591"/>
      <c r="DA50" s="591"/>
      <c r="DB50" s="591"/>
      <c r="DC50" s="591"/>
      <c r="DD50" s="591"/>
      <c r="DE50" s="591"/>
      <c r="DF50" s="592"/>
      <c r="DG50" s="575">
        <v>63041</v>
      </c>
      <c r="DH50" s="591"/>
      <c r="DI50" s="591"/>
      <c r="DJ50" s="591"/>
      <c r="DK50" s="591"/>
      <c r="DL50" s="591"/>
      <c r="DM50" s="591"/>
      <c r="DN50" s="591"/>
      <c r="DO50" s="591"/>
      <c r="DP50" s="591"/>
      <c r="DQ50" s="592"/>
      <c r="DR50" s="588">
        <v>0</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99</v>
      </c>
      <c r="CN51" s="591"/>
      <c r="CO51" s="591"/>
      <c r="CP51" s="591"/>
      <c r="CQ51" s="591"/>
      <c r="CR51" s="591"/>
      <c r="CS51" s="591"/>
      <c r="CT51" s="592"/>
      <c r="CU51" s="588" t="s">
        <v>99</v>
      </c>
      <c r="CV51" s="589"/>
      <c r="CW51" s="589"/>
      <c r="CX51" s="590"/>
      <c r="CY51" s="575" t="s">
        <v>99</v>
      </c>
      <c r="CZ51" s="591"/>
      <c r="DA51" s="591"/>
      <c r="DB51" s="591"/>
      <c r="DC51" s="591"/>
      <c r="DD51" s="591"/>
      <c r="DE51" s="591"/>
      <c r="DF51" s="592"/>
      <c r="DG51" s="575" t="s">
        <v>99</v>
      </c>
      <c r="DH51" s="591"/>
      <c r="DI51" s="591"/>
      <c r="DJ51" s="591"/>
      <c r="DK51" s="591"/>
      <c r="DL51" s="591"/>
      <c r="DM51" s="591"/>
      <c r="DN51" s="591"/>
      <c r="DO51" s="591"/>
      <c r="DP51" s="591"/>
      <c r="DQ51" s="592"/>
      <c r="DR51" s="588" t="s">
        <v>99</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108636347</v>
      </c>
      <c r="CN52" s="567"/>
      <c r="CO52" s="567"/>
      <c r="CP52" s="567"/>
      <c r="CQ52" s="567"/>
      <c r="CR52" s="567"/>
      <c r="CS52" s="567"/>
      <c r="CT52" s="568"/>
      <c r="CU52" s="588">
        <v>19.8</v>
      </c>
      <c r="CV52" s="589"/>
      <c r="CW52" s="589"/>
      <c r="CX52" s="590"/>
      <c r="CY52" s="575">
        <v>11787420</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2413826</v>
      </c>
      <c r="CN53" s="567"/>
      <c r="CO53" s="567"/>
      <c r="CP53" s="567"/>
      <c r="CQ53" s="567"/>
      <c r="CR53" s="567"/>
      <c r="CS53" s="567"/>
      <c r="CT53" s="568"/>
      <c r="CU53" s="588">
        <v>0.4</v>
      </c>
      <c r="CV53" s="589"/>
      <c r="CW53" s="589"/>
      <c r="CX53" s="590"/>
      <c r="CY53" s="575">
        <v>333986</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107264465</v>
      </c>
      <c r="CN54" s="567"/>
      <c r="CO54" s="567"/>
      <c r="CP54" s="567"/>
      <c r="CQ54" s="567"/>
      <c r="CR54" s="567"/>
      <c r="CS54" s="567"/>
      <c r="CT54" s="568"/>
      <c r="CU54" s="588">
        <v>19.600000000000001</v>
      </c>
      <c r="CV54" s="589"/>
      <c r="CW54" s="589"/>
      <c r="CX54" s="590"/>
      <c r="CY54" s="575">
        <v>11772253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72643960</v>
      </c>
      <c r="CN55" s="567"/>
      <c r="CO55" s="567"/>
      <c r="CP55" s="567"/>
      <c r="CQ55" s="567"/>
      <c r="CR55" s="567"/>
      <c r="CS55" s="567"/>
      <c r="CT55" s="568"/>
      <c r="CU55" s="588">
        <v>13.2</v>
      </c>
      <c r="CV55" s="589"/>
      <c r="CW55" s="589"/>
      <c r="CX55" s="590"/>
      <c r="CY55" s="575">
        <v>3523496</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27212904</v>
      </c>
      <c r="CN56" s="567"/>
      <c r="CO56" s="567"/>
      <c r="CP56" s="567"/>
      <c r="CQ56" s="567"/>
      <c r="CR56" s="567"/>
      <c r="CS56" s="567"/>
      <c r="CT56" s="568"/>
      <c r="CU56" s="588">
        <v>5</v>
      </c>
      <c r="CV56" s="589"/>
      <c r="CW56" s="589"/>
      <c r="CX56" s="590"/>
      <c r="CY56" s="575">
        <v>7253305</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1371882</v>
      </c>
      <c r="CN57" s="567"/>
      <c r="CO57" s="567"/>
      <c r="CP57" s="567"/>
      <c r="CQ57" s="567"/>
      <c r="CR57" s="567"/>
      <c r="CS57" s="567"/>
      <c r="CT57" s="568"/>
      <c r="CU57" s="588">
        <v>0.3</v>
      </c>
      <c r="CV57" s="589"/>
      <c r="CW57" s="589"/>
      <c r="CX57" s="590"/>
      <c r="CY57" s="575">
        <v>15167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99</v>
      </c>
      <c r="CN58" s="567"/>
      <c r="CO58" s="567"/>
      <c r="CP58" s="567"/>
      <c r="CQ58" s="567"/>
      <c r="CR58" s="567"/>
      <c r="CS58" s="567"/>
      <c r="CT58" s="568"/>
      <c r="CU58" s="588" t="s">
        <v>99</v>
      </c>
      <c r="CV58" s="589"/>
      <c r="CW58" s="589"/>
      <c r="CX58" s="590"/>
      <c r="CY58" s="575" t="s">
        <v>99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548611968</v>
      </c>
      <c r="CN59" s="628"/>
      <c r="CO59" s="628"/>
      <c r="CP59" s="628"/>
      <c r="CQ59" s="628"/>
      <c r="CR59" s="628"/>
      <c r="CS59" s="628"/>
      <c r="CT59" s="629"/>
      <c r="CU59" s="630">
        <v>100</v>
      </c>
      <c r="CV59" s="631"/>
      <c r="CW59" s="631"/>
      <c r="CX59" s="632"/>
      <c r="CY59" s="633">
        <v>366657399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86" t="s">
        <v>308</v>
      </c>
      <c r="DK2" s="687"/>
      <c r="DL2" s="687"/>
      <c r="DM2" s="687"/>
      <c r="DN2" s="687"/>
      <c r="DO2" s="688"/>
      <c r="DP2" s="192"/>
      <c r="DQ2" s="686" t="s">
        <v>309</v>
      </c>
      <c r="DR2" s="687"/>
      <c r="DS2" s="687"/>
      <c r="DT2" s="687"/>
      <c r="DU2" s="687"/>
      <c r="DV2" s="687"/>
      <c r="DW2" s="687"/>
      <c r="DX2" s="687"/>
      <c r="DY2" s="687"/>
      <c r="DZ2" s="688"/>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9" t="s">
        <v>310</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89"/>
      <c r="AY4" s="689"/>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80" t="s">
        <v>312</v>
      </c>
      <c r="B5" s="681"/>
      <c r="C5" s="681"/>
      <c r="D5" s="681"/>
      <c r="E5" s="681"/>
      <c r="F5" s="681"/>
      <c r="G5" s="681"/>
      <c r="H5" s="681"/>
      <c r="I5" s="681"/>
      <c r="J5" s="681"/>
      <c r="K5" s="681"/>
      <c r="L5" s="681"/>
      <c r="M5" s="681"/>
      <c r="N5" s="681"/>
      <c r="O5" s="681"/>
      <c r="P5" s="682"/>
      <c r="Q5" s="657" t="s">
        <v>313</v>
      </c>
      <c r="R5" s="658"/>
      <c r="S5" s="658"/>
      <c r="T5" s="658"/>
      <c r="U5" s="659"/>
      <c r="V5" s="657" t="s">
        <v>314</v>
      </c>
      <c r="W5" s="658"/>
      <c r="X5" s="658"/>
      <c r="Y5" s="658"/>
      <c r="Z5" s="659"/>
      <c r="AA5" s="657" t="s">
        <v>315</v>
      </c>
      <c r="AB5" s="658"/>
      <c r="AC5" s="658"/>
      <c r="AD5" s="658"/>
      <c r="AE5" s="658"/>
      <c r="AF5" s="690" t="s">
        <v>316</v>
      </c>
      <c r="AG5" s="658"/>
      <c r="AH5" s="658"/>
      <c r="AI5" s="658"/>
      <c r="AJ5" s="669"/>
      <c r="AK5" s="658" t="s">
        <v>317</v>
      </c>
      <c r="AL5" s="658"/>
      <c r="AM5" s="658"/>
      <c r="AN5" s="658"/>
      <c r="AO5" s="659"/>
      <c r="AP5" s="657" t="s">
        <v>318</v>
      </c>
      <c r="AQ5" s="658"/>
      <c r="AR5" s="658"/>
      <c r="AS5" s="658"/>
      <c r="AT5" s="659"/>
      <c r="AU5" s="657" t="s">
        <v>319</v>
      </c>
      <c r="AV5" s="658"/>
      <c r="AW5" s="658"/>
      <c r="AX5" s="658"/>
      <c r="AY5" s="669"/>
      <c r="AZ5" s="199"/>
      <c r="BA5" s="199"/>
      <c r="BB5" s="199"/>
      <c r="BC5" s="199"/>
      <c r="BD5" s="199"/>
      <c r="BE5" s="200"/>
      <c r="BF5" s="200"/>
      <c r="BG5" s="200"/>
      <c r="BH5" s="200"/>
      <c r="BI5" s="200"/>
      <c r="BJ5" s="200"/>
      <c r="BK5" s="200"/>
      <c r="BL5" s="200"/>
      <c r="BM5" s="200"/>
      <c r="BN5" s="200"/>
      <c r="BO5" s="200"/>
      <c r="BP5" s="200"/>
      <c r="BQ5" s="680" t="s">
        <v>320</v>
      </c>
      <c r="BR5" s="681"/>
      <c r="BS5" s="681"/>
      <c r="BT5" s="681"/>
      <c r="BU5" s="681"/>
      <c r="BV5" s="681"/>
      <c r="BW5" s="681"/>
      <c r="BX5" s="681"/>
      <c r="BY5" s="681"/>
      <c r="BZ5" s="681"/>
      <c r="CA5" s="681"/>
      <c r="CB5" s="681"/>
      <c r="CC5" s="681"/>
      <c r="CD5" s="681"/>
      <c r="CE5" s="681"/>
      <c r="CF5" s="681"/>
      <c r="CG5" s="682"/>
      <c r="CH5" s="657" t="s">
        <v>321</v>
      </c>
      <c r="CI5" s="658"/>
      <c r="CJ5" s="658"/>
      <c r="CK5" s="658"/>
      <c r="CL5" s="659"/>
      <c r="CM5" s="657" t="s">
        <v>322</v>
      </c>
      <c r="CN5" s="658"/>
      <c r="CO5" s="658"/>
      <c r="CP5" s="658"/>
      <c r="CQ5" s="659"/>
      <c r="CR5" s="657" t="s">
        <v>323</v>
      </c>
      <c r="CS5" s="658"/>
      <c r="CT5" s="658"/>
      <c r="CU5" s="658"/>
      <c r="CV5" s="659"/>
      <c r="CW5" s="657" t="s">
        <v>324</v>
      </c>
      <c r="CX5" s="658"/>
      <c r="CY5" s="658"/>
      <c r="CZ5" s="658"/>
      <c r="DA5" s="659"/>
      <c r="DB5" s="657" t="s">
        <v>325</v>
      </c>
      <c r="DC5" s="658"/>
      <c r="DD5" s="658"/>
      <c r="DE5" s="658"/>
      <c r="DF5" s="659"/>
      <c r="DG5" s="663" t="s">
        <v>326</v>
      </c>
      <c r="DH5" s="664"/>
      <c r="DI5" s="664"/>
      <c r="DJ5" s="664"/>
      <c r="DK5" s="665"/>
      <c r="DL5" s="663" t="s">
        <v>327</v>
      </c>
      <c r="DM5" s="664"/>
      <c r="DN5" s="664"/>
      <c r="DO5" s="664"/>
      <c r="DP5" s="665"/>
      <c r="DQ5" s="657" t="s">
        <v>328</v>
      </c>
      <c r="DR5" s="658"/>
      <c r="DS5" s="658"/>
      <c r="DT5" s="658"/>
      <c r="DU5" s="659"/>
      <c r="DV5" s="657" t="s">
        <v>319</v>
      </c>
      <c r="DW5" s="658"/>
      <c r="DX5" s="658"/>
      <c r="DY5" s="658"/>
      <c r="DZ5" s="669"/>
      <c r="EA5" s="197"/>
    </row>
    <row r="6" spans="1:131" s="198" customFormat="1" ht="26.25" customHeight="1" thickBot="1" x14ac:dyDescent="0.2">
      <c r="A6" s="683"/>
      <c r="B6" s="684"/>
      <c r="C6" s="684"/>
      <c r="D6" s="684"/>
      <c r="E6" s="684"/>
      <c r="F6" s="684"/>
      <c r="G6" s="684"/>
      <c r="H6" s="684"/>
      <c r="I6" s="684"/>
      <c r="J6" s="684"/>
      <c r="K6" s="684"/>
      <c r="L6" s="684"/>
      <c r="M6" s="684"/>
      <c r="N6" s="684"/>
      <c r="O6" s="684"/>
      <c r="P6" s="685"/>
      <c r="Q6" s="660"/>
      <c r="R6" s="661"/>
      <c r="S6" s="661"/>
      <c r="T6" s="661"/>
      <c r="U6" s="662"/>
      <c r="V6" s="660"/>
      <c r="W6" s="661"/>
      <c r="X6" s="661"/>
      <c r="Y6" s="661"/>
      <c r="Z6" s="662"/>
      <c r="AA6" s="660"/>
      <c r="AB6" s="661"/>
      <c r="AC6" s="661"/>
      <c r="AD6" s="661"/>
      <c r="AE6" s="661"/>
      <c r="AF6" s="691"/>
      <c r="AG6" s="661"/>
      <c r="AH6" s="661"/>
      <c r="AI6" s="661"/>
      <c r="AJ6" s="670"/>
      <c r="AK6" s="661"/>
      <c r="AL6" s="661"/>
      <c r="AM6" s="661"/>
      <c r="AN6" s="661"/>
      <c r="AO6" s="662"/>
      <c r="AP6" s="660"/>
      <c r="AQ6" s="661"/>
      <c r="AR6" s="661"/>
      <c r="AS6" s="661"/>
      <c r="AT6" s="662"/>
      <c r="AU6" s="660"/>
      <c r="AV6" s="661"/>
      <c r="AW6" s="661"/>
      <c r="AX6" s="661"/>
      <c r="AY6" s="670"/>
      <c r="AZ6" s="195"/>
      <c r="BA6" s="195"/>
      <c r="BB6" s="195"/>
      <c r="BC6" s="195"/>
      <c r="BD6" s="195"/>
      <c r="BE6" s="196"/>
      <c r="BF6" s="196"/>
      <c r="BG6" s="196"/>
      <c r="BH6" s="196"/>
      <c r="BI6" s="196"/>
      <c r="BJ6" s="196"/>
      <c r="BK6" s="196"/>
      <c r="BL6" s="196"/>
      <c r="BM6" s="196"/>
      <c r="BN6" s="196"/>
      <c r="BO6" s="196"/>
      <c r="BP6" s="196"/>
      <c r="BQ6" s="683"/>
      <c r="BR6" s="684"/>
      <c r="BS6" s="684"/>
      <c r="BT6" s="684"/>
      <c r="BU6" s="684"/>
      <c r="BV6" s="684"/>
      <c r="BW6" s="684"/>
      <c r="BX6" s="684"/>
      <c r="BY6" s="684"/>
      <c r="BZ6" s="684"/>
      <c r="CA6" s="684"/>
      <c r="CB6" s="684"/>
      <c r="CC6" s="684"/>
      <c r="CD6" s="684"/>
      <c r="CE6" s="684"/>
      <c r="CF6" s="684"/>
      <c r="CG6" s="685"/>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666"/>
      <c r="DH6" s="667"/>
      <c r="DI6" s="667"/>
      <c r="DJ6" s="667"/>
      <c r="DK6" s="668"/>
      <c r="DL6" s="666"/>
      <c r="DM6" s="667"/>
      <c r="DN6" s="667"/>
      <c r="DO6" s="667"/>
      <c r="DP6" s="668"/>
      <c r="DQ6" s="660"/>
      <c r="DR6" s="661"/>
      <c r="DS6" s="661"/>
      <c r="DT6" s="661"/>
      <c r="DU6" s="662"/>
      <c r="DV6" s="660"/>
      <c r="DW6" s="661"/>
      <c r="DX6" s="661"/>
      <c r="DY6" s="661"/>
      <c r="DZ6" s="670"/>
      <c r="EA6" s="197"/>
    </row>
    <row r="7" spans="1:131" s="198" customFormat="1" ht="26.25" customHeight="1" thickTop="1" x14ac:dyDescent="0.15">
      <c r="A7" s="201">
        <v>1</v>
      </c>
      <c r="B7" s="671" t="s">
        <v>329</v>
      </c>
      <c r="C7" s="672"/>
      <c r="D7" s="672"/>
      <c r="E7" s="672"/>
      <c r="F7" s="672"/>
      <c r="G7" s="672"/>
      <c r="H7" s="672"/>
      <c r="I7" s="672"/>
      <c r="J7" s="672"/>
      <c r="K7" s="672"/>
      <c r="L7" s="672"/>
      <c r="M7" s="672"/>
      <c r="N7" s="672"/>
      <c r="O7" s="672"/>
      <c r="P7" s="673"/>
      <c r="Q7" s="674">
        <v>592776</v>
      </c>
      <c r="R7" s="675"/>
      <c r="S7" s="675"/>
      <c r="T7" s="675"/>
      <c r="U7" s="675"/>
      <c r="V7" s="675">
        <v>581779</v>
      </c>
      <c r="W7" s="675"/>
      <c r="X7" s="675"/>
      <c r="Y7" s="675"/>
      <c r="Z7" s="675"/>
      <c r="AA7" s="675">
        <v>10997</v>
      </c>
      <c r="AB7" s="675"/>
      <c r="AC7" s="675"/>
      <c r="AD7" s="675"/>
      <c r="AE7" s="676"/>
      <c r="AF7" s="677">
        <v>2696</v>
      </c>
      <c r="AG7" s="678"/>
      <c r="AH7" s="678"/>
      <c r="AI7" s="678"/>
      <c r="AJ7" s="679"/>
      <c r="AK7" s="708">
        <v>252</v>
      </c>
      <c r="AL7" s="709"/>
      <c r="AM7" s="709"/>
      <c r="AN7" s="709"/>
      <c r="AO7" s="709"/>
      <c r="AP7" s="709"/>
      <c r="AQ7" s="709"/>
      <c r="AR7" s="709"/>
      <c r="AS7" s="709"/>
      <c r="AT7" s="709"/>
      <c r="AU7" s="710"/>
      <c r="AV7" s="710"/>
      <c r="AW7" s="710"/>
      <c r="AX7" s="710"/>
      <c r="AY7" s="711"/>
      <c r="AZ7" s="195"/>
      <c r="BA7" s="195"/>
      <c r="BB7" s="195"/>
      <c r="BC7" s="195"/>
      <c r="BD7" s="195"/>
      <c r="BE7" s="196"/>
      <c r="BF7" s="196"/>
      <c r="BG7" s="196"/>
      <c r="BH7" s="196"/>
      <c r="BI7" s="196"/>
      <c r="BJ7" s="196"/>
      <c r="BK7" s="196"/>
      <c r="BL7" s="196"/>
      <c r="BM7" s="196"/>
      <c r="BN7" s="196"/>
      <c r="BO7" s="196"/>
      <c r="BP7" s="196"/>
      <c r="BQ7" s="202">
        <v>1</v>
      </c>
      <c r="BR7" s="203" t="s">
        <v>564</v>
      </c>
      <c r="BS7" s="654" t="s">
        <v>506</v>
      </c>
      <c r="BT7" s="655" t="s">
        <v>507</v>
      </c>
      <c r="BU7" s="655" t="s">
        <v>507</v>
      </c>
      <c r="BV7" s="655" t="s">
        <v>507</v>
      </c>
      <c r="BW7" s="655" t="s">
        <v>507</v>
      </c>
      <c r="BX7" s="655" t="s">
        <v>507</v>
      </c>
      <c r="BY7" s="655" t="s">
        <v>507</v>
      </c>
      <c r="BZ7" s="655" t="s">
        <v>507</v>
      </c>
      <c r="CA7" s="655" t="s">
        <v>507</v>
      </c>
      <c r="CB7" s="655" t="s">
        <v>507</v>
      </c>
      <c r="CC7" s="655" t="s">
        <v>507</v>
      </c>
      <c r="CD7" s="655" t="s">
        <v>507</v>
      </c>
      <c r="CE7" s="655" t="s">
        <v>507</v>
      </c>
      <c r="CF7" s="655" t="s">
        <v>507</v>
      </c>
      <c r="CG7" s="656" t="s">
        <v>507</v>
      </c>
      <c r="CH7" s="651">
        <v>-78</v>
      </c>
      <c r="CI7" s="652"/>
      <c r="CJ7" s="652"/>
      <c r="CK7" s="652"/>
      <c r="CL7" s="653"/>
      <c r="CM7" s="651">
        <v>2781</v>
      </c>
      <c r="CN7" s="652"/>
      <c r="CO7" s="652"/>
      <c r="CP7" s="652"/>
      <c r="CQ7" s="653"/>
      <c r="CR7" s="651">
        <v>397</v>
      </c>
      <c r="CS7" s="652"/>
      <c r="CT7" s="652"/>
      <c r="CU7" s="652"/>
      <c r="CV7" s="653"/>
      <c r="CW7" s="651">
        <v>516</v>
      </c>
      <c r="CX7" s="652"/>
      <c r="CY7" s="652"/>
      <c r="CZ7" s="652"/>
      <c r="DA7" s="653"/>
      <c r="DB7" s="651">
        <v>180</v>
      </c>
      <c r="DC7" s="652"/>
      <c r="DD7" s="652"/>
      <c r="DE7" s="652"/>
      <c r="DF7" s="653"/>
      <c r="DG7" s="651">
        <v>0</v>
      </c>
      <c r="DH7" s="652"/>
      <c r="DI7" s="652"/>
      <c r="DJ7" s="652"/>
      <c r="DK7" s="653"/>
      <c r="DL7" s="651">
        <v>131</v>
      </c>
      <c r="DM7" s="652"/>
      <c r="DN7" s="652"/>
      <c r="DO7" s="652"/>
      <c r="DP7" s="653"/>
      <c r="DQ7" s="651"/>
      <c r="DR7" s="652"/>
      <c r="DS7" s="652"/>
      <c r="DT7" s="652"/>
      <c r="DU7" s="653"/>
      <c r="DV7" s="692"/>
      <c r="DW7" s="693"/>
      <c r="DX7" s="693"/>
      <c r="DY7" s="693"/>
      <c r="DZ7" s="694"/>
      <c r="EA7" s="197"/>
    </row>
    <row r="8" spans="1:131" s="198" customFormat="1" ht="26.25" customHeight="1" x14ac:dyDescent="0.15">
      <c r="A8" s="204">
        <v>2</v>
      </c>
      <c r="B8" s="695" t="s">
        <v>330</v>
      </c>
      <c r="C8" s="696"/>
      <c r="D8" s="696"/>
      <c r="E8" s="696"/>
      <c r="F8" s="696"/>
      <c r="G8" s="696"/>
      <c r="H8" s="696"/>
      <c r="I8" s="696"/>
      <c r="J8" s="696"/>
      <c r="K8" s="696"/>
      <c r="L8" s="696"/>
      <c r="M8" s="696"/>
      <c r="N8" s="696"/>
      <c r="O8" s="696"/>
      <c r="P8" s="697"/>
      <c r="Q8" s="698">
        <v>166</v>
      </c>
      <c r="R8" s="699"/>
      <c r="S8" s="699"/>
      <c r="T8" s="699"/>
      <c r="U8" s="699"/>
      <c r="V8" s="699">
        <v>88</v>
      </c>
      <c r="W8" s="699"/>
      <c r="X8" s="699"/>
      <c r="Y8" s="699"/>
      <c r="Z8" s="699"/>
      <c r="AA8" s="699">
        <v>79</v>
      </c>
      <c r="AB8" s="699"/>
      <c r="AC8" s="699"/>
      <c r="AD8" s="699"/>
      <c r="AE8" s="700"/>
      <c r="AF8" s="701">
        <v>1</v>
      </c>
      <c r="AG8" s="702"/>
      <c r="AH8" s="702"/>
      <c r="AI8" s="702"/>
      <c r="AJ8" s="703"/>
      <c r="AK8" s="704">
        <v>38</v>
      </c>
      <c r="AL8" s="705"/>
      <c r="AM8" s="705"/>
      <c r="AN8" s="705"/>
      <c r="AO8" s="705"/>
      <c r="AP8" s="705"/>
      <c r="AQ8" s="705"/>
      <c r="AR8" s="705"/>
      <c r="AS8" s="705"/>
      <c r="AT8" s="705"/>
      <c r="AU8" s="706"/>
      <c r="AV8" s="706"/>
      <c r="AW8" s="706"/>
      <c r="AX8" s="706"/>
      <c r="AY8" s="707"/>
      <c r="AZ8" s="195"/>
      <c r="BA8" s="195"/>
      <c r="BB8" s="195"/>
      <c r="BC8" s="195"/>
      <c r="BD8" s="195"/>
      <c r="BE8" s="196"/>
      <c r="BF8" s="196"/>
      <c r="BG8" s="196"/>
      <c r="BH8" s="196"/>
      <c r="BI8" s="196"/>
      <c r="BJ8" s="196"/>
      <c r="BK8" s="196"/>
      <c r="BL8" s="196"/>
      <c r="BM8" s="196"/>
      <c r="BN8" s="196"/>
      <c r="BO8" s="196"/>
      <c r="BP8" s="196"/>
      <c r="BQ8" s="205">
        <v>2</v>
      </c>
      <c r="BR8" s="206"/>
      <c r="BS8" s="648" t="s">
        <v>508</v>
      </c>
      <c r="BT8" s="649" t="s">
        <v>509</v>
      </c>
      <c r="BU8" s="649" t="s">
        <v>509</v>
      </c>
      <c r="BV8" s="649" t="s">
        <v>509</v>
      </c>
      <c r="BW8" s="649" t="s">
        <v>509</v>
      </c>
      <c r="BX8" s="649" t="s">
        <v>509</v>
      </c>
      <c r="BY8" s="649" t="s">
        <v>509</v>
      </c>
      <c r="BZ8" s="649" t="s">
        <v>509</v>
      </c>
      <c r="CA8" s="649" t="s">
        <v>509</v>
      </c>
      <c r="CB8" s="649" t="s">
        <v>509</v>
      </c>
      <c r="CC8" s="649" t="s">
        <v>509</v>
      </c>
      <c r="CD8" s="649" t="s">
        <v>509</v>
      </c>
      <c r="CE8" s="649" t="s">
        <v>509</v>
      </c>
      <c r="CF8" s="649" t="s">
        <v>509</v>
      </c>
      <c r="CG8" s="650" t="s">
        <v>509</v>
      </c>
      <c r="CH8" s="642">
        <v>18</v>
      </c>
      <c r="CI8" s="643"/>
      <c r="CJ8" s="643"/>
      <c r="CK8" s="643"/>
      <c r="CL8" s="644"/>
      <c r="CM8" s="642">
        <v>77</v>
      </c>
      <c r="CN8" s="643"/>
      <c r="CO8" s="643"/>
      <c r="CP8" s="643"/>
      <c r="CQ8" s="644"/>
      <c r="CR8" s="642">
        <v>50</v>
      </c>
      <c r="CS8" s="643"/>
      <c r="CT8" s="643"/>
      <c r="CU8" s="643"/>
      <c r="CV8" s="644"/>
      <c r="CW8" s="642">
        <v>0</v>
      </c>
      <c r="CX8" s="643"/>
      <c r="CY8" s="643"/>
      <c r="CZ8" s="643"/>
      <c r="DA8" s="644"/>
      <c r="DB8" s="642">
        <v>0</v>
      </c>
      <c r="DC8" s="643"/>
      <c r="DD8" s="643"/>
      <c r="DE8" s="643"/>
      <c r="DF8" s="644"/>
      <c r="DG8" s="642">
        <v>0</v>
      </c>
      <c r="DH8" s="643"/>
      <c r="DI8" s="643"/>
      <c r="DJ8" s="643"/>
      <c r="DK8" s="644"/>
      <c r="DL8" s="642">
        <v>0</v>
      </c>
      <c r="DM8" s="643"/>
      <c r="DN8" s="643"/>
      <c r="DO8" s="643"/>
      <c r="DP8" s="644"/>
      <c r="DQ8" s="642"/>
      <c r="DR8" s="643"/>
      <c r="DS8" s="643"/>
      <c r="DT8" s="643"/>
      <c r="DU8" s="644"/>
      <c r="DV8" s="645"/>
      <c r="DW8" s="646"/>
      <c r="DX8" s="646"/>
      <c r="DY8" s="646"/>
      <c r="DZ8" s="647"/>
      <c r="EA8" s="197"/>
    </row>
    <row r="9" spans="1:131" s="198" customFormat="1" ht="26.25" customHeight="1" x14ac:dyDescent="0.15">
      <c r="A9" s="204">
        <v>3</v>
      </c>
      <c r="B9" s="695" t="s">
        <v>331</v>
      </c>
      <c r="C9" s="696"/>
      <c r="D9" s="696"/>
      <c r="E9" s="696"/>
      <c r="F9" s="696"/>
      <c r="G9" s="696"/>
      <c r="H9" s="696"/>
      <c r="I9" s="696"/>
      <c r="J9" s="696"/>
      <c r="K9" s="696"/>
      <c r="L9" s="696"/>
      <c r="M9" s="696"/>
      <c r="N9" s="696"/>
      <c r="O9" s="696"/>
      <c r="P9" s="697"/>
      <c r="Q9" s="698">
        <v>604</v>
      </c>
      <c r="R9" s="699"/>
      <c r="S9" s="699"/>
      <c r="T9" s="699"/>
      <c r="U9" s="699"/>
      <c r="V9" s="699">
        <v>464</v>
      </c>
      <c r="W9" s="699"/>
      <c r="X9" s="699"/>
      <c r="Y9" s="699"/>
      <c r="Z9" s="699"/>
      <c r="AA9" s="699">
        <v>140</v>
      </c>
      <c r="AB9" s="699"/>
      <c r="AC9" s="699"/>
      <c r="AD9" s="699"/>
      <c r="AE9" s="700"/>
      <c r="AF9" s="701">
        <v>140</v>
      </c>
      <c r="AG9" s="702"/>
      <c r="AH9" s="702"/>
      <c r="AI9" s="702"/>
      <c r="AJ9" s="703"/>
      <c r="AK9" s="704">
        <v>94</v>
      </c>
      <c r="AL9" s="705"/>
      <c r="AM9" s="705"/>
      <c r="AN9" s="705"/>
      <c r="AO9" s="705"/>
      <c r="AP9" s="705">
        <v>2377</v>
      </c>
      <c r="AQ9" s="705"/>
      <c r="AR9" s="705"/>
      <c r="AS9" s="705"/>
      <c r="AT9" s="705"/>
      <c r="AU9" s="706"/>
      <c r="AV9" s="706"/>
      <c r="AW9" s="706"/>
      <c r="AX9" s="706"/>
      <c r="AY9" s="707"/>
      <c r="AZ9" s="195"/>
      <c r="BA9" s="195"/>
      <c r="BB9" s="195"/>
      <c r="BC9" s="195"/>
      <c r="BD9" s="195"/>
      <c r="BE9" s="196"/>
      <c r="BF9" s="196"/>
      <c r="BG9" s="196"/>
      <c r="BH9" s="196"/>
      <c r="BI9" s="196"/>
      <c r="BJ9" s="196"/>
      <c r="BK9" s="196"/>
      <c r="BL9" s="196"/>
      <c r="BM9" s="196"/>
      <c r="BN9" s="196"/>
      <c r="BO9" s="196"/>
      <c r="BP9" s="196"/>
      <c r="BQ9" s="205">
        <v>3</v>
      </c>
      <c r="BR9" s="206"/>
      <c r="BS9" s="648" t="s">
        <v>510</v>
      </c>
      <c r="BT9" s="649" t="s">
        <v>511</v>
      </c>
      <c r="BU9" s="649" t="s">
        <v>511</v>
      </c>
      <c r="BV9" s="649" t="s">
        <v>511</v>
      </c>
      <c r="BW9" s="649" t="s">
        <v>511</v>
      </c>
      <c r="BX9" s="649" t="s">
        <v>511</v>
      </c>
      <c r="BY9" s="649" t="s">
        <v>511</v>
      </c>
      <c r="BZ9" s="649" t="s">
        <v>511</v>
      </c>
      <c r="CA9" s="649" t="s">
        <v>511</v>
      </c>
      <c r="CB9" s="649" t="s">
        <v>511</v>
      </c>
      <c r="CC9" s="649" t="s">
        <v>511</v>
      </c>
      <c r="CD9" s="649" t="s">
        <v>511</v>
      </c>
      <c r="CE9" s="649" t="s">
        <v>511</v>
      </c>
      <c r="CF9" s="649" t="s">
        <v>511</v>
      </c>
      <c r="CG9" s="650" t="s">
        <v>511</v>
      </c>
      <c r="CH9" s="642">
        <v>2</v>
      </c>
      <c r="CI9" s="643"/>
      <c r="CJ9" s="643"/>
      <c r="CK9" s="643"/>
      <c r="CL9" s="644"/>
      <c r="CM9" s="642">
        <v>331</v>
      </c>
      <c r="CN9" s="643"/>
      <c r="CO9" s="643"/>
      <c r="CP9" s="643"/>
      <c r="CQ9" s="644"/>
      <c r="CR9" s="642">
        <v>125</v>
      </c>
      <c r="CS9" s="643"/>
      <c r="CT9" s="643"/>
      <c r="CU9" s="643"/>
      <c r="CV9" s="644"/>
      <c r="CW9" s="642">
        <v>30</v>
      </c>
      <c r="CX9" s="643"/>
      <c r="CY9" s="643"/>
      <c r="CZ9" s="643"/>
      <c r="DA9" s="644"/>
      <c r="DB9" s="642">
        <v>0</v>
      </c>
      <c r="DC9" s="643"/>
      <c r="DD9" s="643"/>
      <c r="DE9" s="643"/>
      <c r="DF9" s="644"/>
      <c r="DG9" s="642">
        <v>0</v>
      </c>
      <c r="DH9" s="643"/>
      <c r="DI9" s="643"/>
      <c r="DJ9" s="643"/>
      <c r="DK9" s="644"/>
      <c r="DL9" s="642">
        <v>0</v>
      </c>
      <c r="DM9" s="643"/>
      <c r="DN9" s="643"/>
      <c r="DO9" s="643"/>
      <c r="DP9" s="644"/>
      <c r="DQ9" s="642"/>
      <c r="DR9" s="643"/>
      <c r="DS9" s="643"/>
      <c r="DT9" s="643"/>
      <c r="DU9" s="644"/>
      <c r="DV9" s="645"/>
      <c r="DW9" s="646"/>
      <c r="DX9" s="646"/>
      <c r="DY9" s="646"/>
      <c r="DZ9" s="647"/>
      <c r="EA9" s="197"/>
    </row>
    <row r="10" spans="1:131" s="198" customFormat="1" ht="26.25" customHeight="1" x14ac:dyDescent="0.15">
      <c r="A10" s="204">
        <v>4</v>
      </c>
      <c r="B10" s="695" t="s">
        <v>332</v>
      </c>
      <c r="C10" s="696"/>
      <c r="D10" s="696"/>
      <c r="E10" s="696"/>
      <c r="F10" s="696"/>
      <c r="G10" s="696"/>
      <c r="H10" s="696"/>
      <c r="I10" s="696"/>
      <c r="J10" s="696"/>
      <c r="K10" s="696"/>
      <c r="L10" s="696"/>
      <c r="M10" s="696"/>
      <c r="N10" s="696"/>
      <c r="O10" s="696"/>
      <c r="P10" s="697"/>
      <c r="Q10" s="698">
        <v>1079</v>
      </c>
      <c r="R10" s="699"/>
      <c r="S10" s="699"/>
      <c r="T10" s="699"/>
      <c r="U10" s="699"/>
      <c r="V10" s="699">
        <v>521</v>
      </c>
      <c r="W10" s="699"/>
      <c r="X10" s="699"/>
      <c r="Y10" s="699"/>
      <c r="Z10" s="699"/>
      <c r="AA10" s="699">
        <v>558</v>
      </c>
      <c r="AB10" s="699"/>
      <c r="AC10" s="699"/>
      <c r="AD10" s="699"/>
      <c r="AE10" s="700"/>
      <c r="AF10" s="701">
        <v>2</v>
      </c>
      <c r="AG10" s="702"/>
      <c r="AH10" s="702"/>
      <c r="AI10" s="702"/>
      <c r="AJ10" s="703"/>
      <c r="AK10" s="704">
        <v>131</v>
      </c>
      <c r="AL10" s="705"/>
      <c r="AM10" s="705"/>
      <c r="AN10" s="705"/>
      <c r="AO10" s="705"/>
      <c r="AP10" s="705"/>
      <c r="AQ10" s="705"/>
      <c r="AR10" s="705"/>
      <c r="AS10" s="705"/>
      <c r="AT10" s="705"/>
      <c r="AU10" s="706"/>
      <c r="AV10" s="706"/>
      <c r="AW10" s="706"/>
      <c r="AX10" s="706"/>
      <c r="AY10" s="707"/>
      <c r="AZ10" s="195"/>
      <c r="BA10" s="195"/>
      <c r="BB10" s="195"/>
      <c r="BC10" s="195"/>
      <c r="BD10" s="195"/>
      <c r="BE10" s="196"/>
      <c r="BF10" s="196"/>
      <c r="BG10" s="196"/>
      <c r="BH10" s="196"/>
      <c r="BI10" s="196"/>
      <c r="BJ10" s="196"/>
      <c r="BK10" s="196"/>
      <c r="BL10" s="196"/>
      <c r="BM10" s="196"/>
      <c r="BN10" s="196"/>
      <c r="BO10" s="196"/>
      <c r="BP10" s="196"/>
      <c r="BQ10" s="205">
        <v>4</v>
      </c>
      <c r="BR10" s="206"/>
      <c r="BS10" s="648" t="s">
        <v>512</v>
      </c>
      <c r="BT10" s="649" t="s">
        <v>513</v>
      </c>
      <c r="BU10" s="649" t="s">
        <v>513</v>
      </c>
      <c r="BV10" s="649" t="s">
        <v>513</v>
      </c>
      <c r="BW10" s="649" t="s">
        <v>513</v>
      </c>
      <c r="BX10" s="649" t="s">
        <v>513</v>
      </c>
      <c r="BY10" s="649" t="s">
        <v>513</v>
      </c>
      <c r="BZ10" s="649" t="s">
        <v>513</v>
      </c>
      <c r="CA10" s="649" t="s">
        <v>513</v>
      </c>
      <c r="CB10" s="649" t="s">
        <v>513</v>
      </c>
      <c r="CC10" s="649" t="s">
        <v>513</v>
      </c>
      <c r="CD10" s="649" t="s">
        <v>513</v>
      </c>
      <c r="CE10" s="649" t="s">
        <v>513</v>
      </c>
      <c r="CF10" s="649" t="s">
        <v>513</v>
      </c>
      <c r="CG10" s="650" t="s">
        <v>513</v>
      </c>
      <c r="CH10" s="642">
        <v>33</v>
      </c>
      <c r="CI10" s="643"/>
      <c r="CJ10" s="643"/>
      <c r="CK10" s="643"/>
      <c r="CL10" s="644"/>
      <c r="CM10" s="642">
        <v>997</v>
      </c>
      <c r="CN10" s="643"/>
      <c r="CO10" s="643"/>
      <c r="CP10" s="643"/>
      <c r="CQ10" s="644"/>
      <c r="CR10" s="642">
        <v>20</v>
      </c>
      <c r="CS10" s="643"/>
      <c r="CT10" s="643"/>
      <c r="CU10" s="643"/>
      <c r="CV10" s="644"/>
      <c r="CW10" s="642">
        <v>0</v>
      </c>
      <c r="CX10" s="643"/>
      <c r="CY10" s="643"/>
      <c r="CZ10" s="643"/>
      <c r="DA10" s="644"/>
      <c r="DB10" s="642">
        <v>0</v>
      </c>
      <c r="DC10" s="643"/>
      <c r="DD10" s="643"/>
      <c r="DE10" s="643"/>
      <c r="DF10" s="644"/>
      <c r="DG10" s="642">
        <v>0</v>
      </c>
      <c r="DH10" s="643"/>
      <c r="DI10" s="643"/>
      <c r="DJ10" s="643"/>
      <c r="DK10" s="644"/>
      <c r="DL10" s="642">
        <v>0</v>
      </c>
      <c r="DM10" s="643"/>
      <c r="DN10" s="643"/>
      <c r="DO10" s="643"/>
      <c r="DP10" s="644"/>
      <c r="DQ10" s="642"/>
      <c r="DR10" s="643"/>
      <c r="DS10" s="643"/>
      <c r="DT10" s="643"/>
      <c r="DU10" s="644"/>
      <c r="DV10" s="645"/>
      <c r="DW10" s="646"/>
      <c r="DX10" s="646"/>
      <c r="DY10" s="646"/>
      <c r="DZ10" s="647"/>
      <c r="EA10" s="197"/>
    </row>
    <row r="11" spans="1:131" s="198" customFormat="1" ht="26.25" customHeight="1" x14ac:dyDescent="0.15">
      <c r="A11" s="204">
        <v>5</v>
      </c>
      <c r="B11" s="695" t="s">
        <v>333</v>
      </c>
      <c r="C11" s="696"/>
      <c r="D11" s="696"/>
      <c r="E11" s="696"/>
      <c r="F11" s="696"/>
      <c r="G11" s="696"/>
      <c r="H11" s="696"/>
      <c r="I11" s="696"/>
      <c r="J11" s="696"/>
      <c r="K11" s="696"/>
      <c r="L11" s="696"/>
      <c r="M11" s="696"/>
      <c r="N11" s="696"/>
      <c r="O11" s="696"/>
      <c r="P11" s="697"/>
      <c r="Q11" s="698">
        <v>529</v>
      </c>
      <c r="R11" s="699"/>
      <c r="S11" s="699"/>
      <c r="T11" s="699"/>
      <c r="U11" s="699"/>
      <c r="V11" s="699">
        <v>7</v>
      </c>
      <c r="W11" s="699"/>
      <c r="X11" s="699"/>
      <c r="Y11" s="699"/>
      <c r="Z11" s="699"/>
      <c r="AA11" s="699">
        <v>522</v>
      </c>
      <c r="AB11" s="699"/>
      <c r="AC11" s="699"/>
      <c r="AD11" s="699"/>
      <c r="AE11" s="700"/>
      <c r="AF11" s="701">
        <v>0</v>
      </c>
      <c r="AG11" s="702"/>
      <c r="AH11" s="702"/>
      <c r="AI11" s="702"/>
      <c r="AJ11" s="703"/>
      <c r="AK11" s="704">
        <v>0</v>
      </c>
      <c r="AL11" s="705"/>
      <c r="AM11" s="705"/>
      <c r="AN11" s="705"/>
      <c r="AO11" s="705"/>
      <c r="AP11" s="705"/>
      <c r="AQ11" s="705"/>
      <c r="AR11" s="705"/>
      <c r="AS11" s="705"/>
      <c r="AT11" s="705"/>
      <c r="AU11" s="706"/>
      <c r="AV11" s="706"/>
      <c r="AW11" s="706"/>
      <c r="AX11" s="706"/>
      <c r="AY11" s="707"/>
      <c r="AZ11" s="195"/>
      <c r="BA11" s="195"/>
      <c r="BB11" s="195"/>
      <c r="BC11" s="195"/>
      <c r="BD11" s="195"/>
      <c r="BE11" s="196"/>
      <c r="BF11" s="196"/>
      <c r="BG11" s="196"/>
      <c r="BH11" s="196"/>
      <c r="BI11" s="196"/>
      <c r="BJ11" s="196"/>
      <c r="BK11" s="196"/>
      <c r="BL11" s="196"/>
      <c r="BM11" s="196"/>
      <c r="BN11" s="196"/>
      <c r="BO11" s="196"/>
      <c r="BP11" s="196"/>
      <c r="BQ11" s="205">
        <v>5</v>
      </c>
      <c r="BR11" s="206"/>
      <c r="BS11" s="648" t="s">
        <v>514</v>
      </c>
      <c r="BT11" s="649" t="s">
        <v>515</v>
      </c>
      <c r="BU11" s="649" t="s">
        <v>515</v>
      </c>
      <c r="BV11" s="649" t="s">
        <v>515</v>
      </c>
      <c r="BW11" s="649" t="s">
        <v>515</v>
      </c>
      <c r="BX11" s="649" t="s">
        <v>515</v>
      </c>
      <c r="BY11" s="649" t="s">
        <v>515</v>
      </c>
      <c r="BZ11" s="649" t="s">
        <v>515</v>
      </c>
      <c r="CA11" s="649" t="s">
        <v>515</v>
      </c>
      <c r="CB11" s="649" t="s">
        <v>515</v>
      </c>
      <c r="CC11" s="649" t="s">
        <v>515</v>
      </c>
      <c r="CD11" s="649" t="s">
        <v>515</v>
      </c>
      <c r="CE11" s="649" t="s">
        <v>515</v>
      </c>
      <c r="CF11" s="649" t="s">
        <v>515</v>
      </c>
      <c r="CG11" s="650" t="s">
        <v>515</v>
      </c>
      <c r="CH11" s="642">
        <v>2</v>
      </c>
      <c r="CI11" s="643"/>
      <c r="CJ11" s="643"/>
      <c r="CK11" s="643"/>
      <c r="CL11" s="644"/>
      <c r="CM11" s="642">
        <v>68</v>
      </c>
      <c r="CN11" s="643"/>
      <c r="CO11" s="643"/>
      <c r="CP11" s="643"/>
      <c r="CQ11" s="644"/>
      <c r="CR11" s="642">
        <v>8</v>
      </c>
      <c r="CS11" s="643"/>
      <c r="CT11" s="643"/>
      <c r="CU11" s="643"/>
      <c r="CV11" s="644"/>
      <c r="CW11" s="642">
        <v>0</v>
      </c>
      <c r="CX11" s="643"/>
      <c r="CY11" s="643"/>
      <c r="CZ11" s="643"/>
      <c r="DA11" s="644"/>
      <c r="DB11" s="642">
        <v>0</v>
      </c>
      <c r="DC11" s="643"/>
      <c r="DD11" s="643"/>
      <c r="DE11" s="643"/>
      <c r="DF11" s="644"/>
      <c r="DG11" s="642">
        <v>0</v>
      </c>
      <c r="DH11" s="643"/>
      <c r="DI11" s="643"/>
      <c r="DJ11" s="643"/>
      <c r="DK11" s="644"/>
      <c r="DL11" s="642">
        <v>0</v>
      </c>
      <c r="DM11" s="643"/>
      <c r="DN11" s="643"/>
      <c r="DO11" s="643"/>
      <c r="DP11" s="644"/>
      <c r="DQ11" s="642"/>
      <c r="DR11" s="643"/>
      <c r="DS11" s="643"/>
      <c r="DT11" s="643"/>
      <c r="DU11" s="644"/>
      <c r="DV11" s="645"/>
      <c r="DW11" s="646"/>
      <c r="DX11" s="646"/>
      <c r="DY11" s="646"/>
      <c r="DZ11" s="647"/>
      <c r="EA11" s="197"/>
    </row>
    <row r="12" spans="1:131" s="198" customFormat="1" ht="26.25" customHeight="1" x14ac:dyDescent="0.15">
      <c r="A12" s="204">
        <v>6</v>
      </c>
      <c r="B12" s="695" t="s">
        <v>334</v>
      </c>
      <c r="C12" s="696"/>
      <c r="D12" s="696"/>
      <c r="E12" s="696"/>
      <c r="F12" s="696"/>
      <c r="G12" s="696"/>
      <c r="H12" s="696"/>
      <c r="I12" s="696"/>
      <c r="J12" s="696"/>
      <c r="K12" s="696"/>
      <c r="L12" s="696"/>
      <c r="M12" s="696"/>
      <c r="N12" s="696"/>
      <c r="O12" s="696"/>
      <c r="P12" s="697"/>
      <c r="Q12" s="698">
        <v>161</v>
      </c>
      <c r="R12" s="699"/>
      <c r="S12" s="699"/>
      <c r="T12" s="699"/>
      <c r="U12" s="699"/>
      <c r="V12" s="699">
        <v>161</v>
      </c>
      <c r="W12" s="699"/>
      <c r="X12" s="699"/>
      <c r="Y12" s="699"/>
      <c r="Z12" s="699"/>
      <c r="AA12" s="699">
        <v>0</v>
      </c>
      <c r="AB12" s="699"/>
      <c r="AC12" s="699"/>
      <c r="AD12" s="699"/>
      <c r="AE12" s="700"/>
      <c r="AF12" s="701" t="s">
        <v>99</v>
      </c>
      <c r="AG12" s="702"/>
      <c r="AH12" s="702"/>
      <c r="AI12" s="702"/>
      <c r="AJ12" s="703"/>
      <c r="AK12" s="704">
        <v>0</v>
      </c>
      <c r="AL12" s="705"/>
      <c r="AM12" s="705"/>
      <c r="AN12" s="705"/>
      <c r="AO12" s="705"/>
      <c r="AP12" s="705">
        <v>138</v>
      </c>
      <c r="AQ12" s="705"/>
      <c r="AR12" s="705"/>
      <c r="AS12" s="705"/>
      <c r="AT12" s="705"/>
      <c r="AU12" s="706"/>
      <c r="AV12" s="706"/>
      <c r="AW12" s="706"/>
      <c r="AX12" s="706"/>
      <c r="AY12" s="707"/>
      <c r="AZ12" s="195"/>
      <c r="BA12" s="195"/>
      <c r="BB12" s="195"/>
      <c r="BC12" s="195"/>
      <c r="BD12" s="195"/>
      <c r="BE12" s="196"/>
      <c r="BF12" s="196"/>
      <c r="BG12" s="196"/>
      <c r="BH12" s="196"/>
      <c r="BI12" s="196"/>
      <c r="BJ12" s="196"/>
      <c r="BK12" s="196"/>
      <c r="BL12" s="196"/>
      <c r="BM12" s="196"/>
      <c r="BN12" s="196"/>
      <c r="BO12" s="196"/>
      <c r="BP12" s="196"/>
      <c r="BQ12" s="205">
        <v>6</v>
      </c>
      <c r="BR12" s="206"/>
      <c r="BS12" s="648" t="s">
        <v>516</v>
      </c>
      <c r="BT12" s="649" t="s">
        <v>517</v>
      </c>
      <c r="BU12" s="649" t="s">
        <v>517</v>
      </c>
      <c r="BV12" s="649" t="s">
        <v>517</v>
      </c>
      <c r="BW12" s="649" t="s">
        <v>517</v>
      </c>
      <c r="BX12" s="649" t="s">
        <v>517</v>
      </c>
      <c r="BY12" s="649" t="s">
        <v>517</v>
      </c>
      <c r="BZ12" s="649" t="s">
        <v>517</v>
      </c>
      <c r="CA12" s="649" t="s">
        <v>517</v>
      </c>
      <c r="CB12" s="649" t="s">
        <v>517</v>
      </c>
      <c r="CC12" s="649" t="s">
        <v>517</v>
      </c>
      <c r="CD12" s="649" t="s">
        <v>517</v>
      </c>
      <c r="CE12" s="649" t="s">
        <v>517</v>
      </c>
      <c r="CF12" s="649" t="s">
        <v>517</v>
      </c>
      <c r="CG12" s="650" t="s">
        <v>517</v>
      </c>
      <c r="CH12" s="642">
        <v>28</v>
      </c>
      <c r="CI12" s="643"/>
      <c r="CJ12" s="643"/>
      <c r="CK12" s="643"/>
      <c r="CL12" s="644"/>
      <c r="CM12" s="642">
        <v>4949</v>
      </c>
      <c r="CN12" s="643"/>
      <c r="CO12" s="643"/>
      <c r="CP12" s="643"/>
      <c r="CQ12" s="644"/>
      <c r="CR12" s="642">
        <v>3200</v>
      </c>
      <c r="CS12" s="643"/>
      <c r="CT12" s="643"/>
      <c r="CU12" s="643"/>
      <c r="CV12" s="644"/>
      <c r="CW12" s="642">
        <v>285</v>
      </c>
      <c r="CX12" s="643"/>
      <c r="CY12" s="643"/>
      <c r="CZ12" s="643"/>
      <c r="DA12" s="644"/>
      <c r="DB12" s="642">
        <v>0</v>
      </c>
      <c r="DC12" s="643"/>
      <c r="DD12" s="643"/>
      <c r="DE12" s="643"/>
      <c r="DF12" s="644"/>
      <c r="DG12" s="642">
        <v>0</v>
      </c>
      <c r="DH12" s="643"/>
      <c r="DI12" s="643"/>
      <c r="DJ12" s="643"/>
      <c r="DK12" s="644"/>
      <c r="DL12" s="642">
        <v>0</v>
      </c>
      <c r="DM12" s="643"/>
      <c r="DN12" s="643"/>
      <c r="DO12" s="643"/>
      <c r="DP12" s="644"/>
      <c r="DQ12" s="642"/>
      <c r="DR12" s="643"/>
      <c r="DS12" s="643"/>
      <c r="DT12" s="643"/>
      <c r="DU12" s="644"/>
      <c r="DV12" s="645"/>
      <c r="DW12" s="646"/>
      <c r="DX12" s="646"/>
      <c r="DY12" s="646"/>
      <c r="DZ12" s="647"/>
      <c r="EA12" s="197"/>
    </row>
    <row r="13" spans="1:131" s="198" customFormat="1" ht="26.25" customHeight="1" x14ac:dyDescent="0.15">
      <c r="A13" s="204">
        <v>7</v>
      </c>
      <c r="B13" s="695" t="s">
        <v>335</v>
      </c>
      <c r="C13" s="696"/>
      <c r="D13" s="696"/>
      <c r="E13" s="696"/>
      <c r="F13" s="696"/>
      <c r="G13" s="696"/>
      <c r="H13" s="696"/>
      <c r="I13" s="696"/>
      <c r="J13" s="696"/>
      <c r="K13" s="696"/>
      <c r="L13" s="696"/>
      <c r="M13" s="696"/>
      <c r="N13" s="696"/>
      <c r="O13" s="696"/>
      <c r="P13" s="697"/>
      <c r="Q13" s="698">
        <v>551</v>
      </c>
      <c r="R13" s="699"/>
      <c r="S13" s="699"/>
      <c r="T13" s="699"/>
      <c r="U13" s="699"/>
      <c r="V13" s="699">
        <v>194</v>
      </c>
      <c r="W13" s="699"/>
      <c r="X13" s="699"/>
      <c r="Y13" s="699"/>
      <c r="Z13" s="699"/>
      <c r="AA13" s="699">
        <v>358</v>
      </c>
      <c r="AB13" s="699"/>
      <c r="AC13" s="699"/>
      <c r="AD13" s="699"/>
      <c r="AE13" s="700"/>
      <c r="AF13" s="701">
        <v>5</v>
      </c>
      <c r="AG13" s="702"/>
      <c r="AH13" s="702"/>
      <c r="AI13" s="702"/>
      <c r="AJ13" s="703"/>
      <c r="AK13" s="704">
        <v>30</v>
      </c>
      <c r="AL13" s="705"/>
      <c r="AM13" s="705"/>
      <c r="AN13" s="705"/>
      <c r="AO13" s="705"/>
      <c r="AP13" s="705">
        <v>4652</v>
      </c>
      <c r="AQ13" s="705"/>
      <c r="AR13" s="705"/>
      <c r="AS13" s="705"/>
      <c r="AT13" s="705"/>
      <c r="AU13" s="706"/>
      <c r="AV13" s="706"/>
      <c r="AW13" s="706"/>
      <c r="AX13" s="706"/>
      <c r="AY13" s="707"/>
      <c r="AZ13" s="195"/>
      <c r="BA13" s="195"/>
      <c r="BB13" s="195"/>
      <c r="BC13" s="195"/>
      <c r="BD13" s="195"/>
      <c r="BE13" s="196"/>
      <c r="BF13" s="196"/>
      <c r="BG13" s="196"/>
      <c r="BH13" s="196"/>
      <c r="BI13" s="196"/>
      <c r="BJ13" s="196"/>
      <c r="BK13" s="196"/>
      <c r="BL13" s="196"/>
      <c r="BM13" s="196"/>
      <c r="BN13" s="196"/>
      <c r="BO13" s="196"/>
      <c r="BP13" s="196"/>
      <c r="BQ13" s="205">
        <v>7</v>
      </c>
      <c r="BR13" s="206"/>
      <c r="BS13" s="648" t="s">
        <v>518</v>
      </c>
      <c r="BT13" s="649" t="s">
        <v>519</v>
      </c>
      <c r="BU13" s="649" t="s">
        <v>519</v>
      </c>
      <c r="BV13" s="649" t="s">
        <v>519</v>
      </c>
      <c r="BW13" s="649" t="s">
        <v>519</v>
      </c>
      <c r="BX13" s="649" t="s">
        <v>519</v>
      </c>
      <c r="BY13" s="649" t="s">
        <v>519</v>
      </c>
      <c r="BZ13" s="649" t="s">
        <v>519</v>
      </c>
      <c r="CA13" s="649" t="s">
        <v>519</v>
      </c>
      <c r="CB13" s="649" t="s">
        <v>519</v>
      </c>
      <c r="CC13" s="649" t="s">
        <v>519</v>
      </c>
      <c r="CD13" s="649" t="s">
        <v>519</v>
      </c>
      <c r="CE13" s="649" t="s">
        <v>519</v>
      </c>
      <c r="CF13" s="649" t="s">
        <v>519</v>
      </c>
      <c r="CG13" s="650" t="s">
        <v>519</v>
      </c>
      <c r="CH13" s="642">
        <v>-78</v>
      </c>
      <c r="CI13" s="643"/>
      <c r="CJ13" s="643"/>
      <c r="CK13" s="643"/>
      <c r="CL13" s="644"/>
      <c r="CM13" s="642">
        <v>1331</v>
      </c>
      <c r="CN13" s="643"/>
      <c r="CO13" s="643"/>
      <c r="CP13" s="643"/>
      <c r="CQ13" s="644"/>
      <c r="CR13" s="642">
        <v>906</v>
      </c>
      <c r="CS13" s="643"/>
      <c r="CT13" s="643"/>
      <c r="CU13" s="643"/>
      <c r="CV13" s="644"/>
      <c r="CW13" s="642">
        <v>185</v>
      </c>
      <c r="CX13" s="643"/>
      <c r="CY13" s="643"/>
      <c r="CZ13" s="643"/>
      <c r="DA13" s="644"/>
      <c r="DB13" s="642">
        <v>4010</v>
      </c>
      <c r="DC13" s="643"/>
      <c r="DD13" s="643"/>
      <c r="DE13" s="643"/>
      <c r="DF13" s="644"/>
      <c r="DG13" s="642">
        <v>0</v>
      </c>
      <c r="DH13" s="643"/>
      <c r="DI13" s="643"/>
      <c r="DJ13" s="643"/>
      <c r="DK13" s="644"/>
      <c r="DL13" s="642">
        <v>0</v>
      </c>
      <c r="DM13" s="643"/>
      <c r="DN13" s="643"/>
      <c r="DO13" s="643"/>
      <c r="DP13" s="644"/>
      <c r="DQ13" s="642"/>
      <c r="DR13" s="643"/>
      <c r="DS13" s="643"/>
      <c r="DT13" s="643"/>
      <c r="DU13" s="644"/>
      <c r="DV13" s="645"/>
      <c r="DW13" s="646"/>
      <c r="DX13" s="646"/>
      <c r="DY13" s="646"/>
      <c r="DZ13" s="647"/>
      <c r="EA13" s="197"/>
    </row>
    <row r="14" spans="1:131" s="198" customFormat="1" ht="26.25" customHeight="1" x14ac:dyDescent="0.15">
      <c r="A14" s="204">
        <v>8</v>
      </c>
      <c r="B14" s="695" t="s">
        <v>336</v>
      </c>
      <c r="C14" s="696"/>
      <c r="D14" s="696"/>
      <c r="E14" s="696"/>
      <c r="F14" s="696"/>
      <c r="G14" s="696"/>
      <c r="H14" s="696"/>
      <c r="I14" s="696"/>
      <c r="J14" s="696"/>
      <c r="K14" s="696"/>
      <c r="L14" s="696"/>
      <c r="M14" s="696"/>
      <c r="N14" s="696"/>
      <c r="O14" s="696"/>
      <c r="P14" s="697"/>
      <c r="Q14" s="698">
        <v>1456</v>
      </c>
      <c r="R14" s="699"/>
      <c r="S14" s="699"/>
      <c r="T14" s="699"/>
      <c r="U14" s="699"/>
      <c r="V14" s="699">
        <v>1454</v>
      </c>
      <c r="W14" s="699"/>
      <c r="X14" s="699"/>
      <c r="Y14" s="699"/>
      <c r="Z14" s="699"/>
      <c r="AA14" s="699">
        <v>1</v>
      </c>
      <c r="AB14" s="699"/>
      <c r="AC14" s="699"/>
      <c r="AD14" s="699"/>
      <c r="AE14" s="700"/>
      <c r="AF14" s="701">
        <v>1</v>
      </c>
      <c r="AG14" s="702"/>
      <c r="AH14" s="702"/>
      <c r="AI14" s="702"/>
      <c r="AJ14" s="703"/>
      <c r="AK14" s="704"/>
      <c r="AL14" s="705"/>
      <c r="AM14" s="705"/>
      <c r="AN14" s="705"/>
      <c r="AO14" s="705"/>
      <c r="AP14" s="705"/>
      <c r="AQ14" s="705"/>
      <c r="AR14" s="705"/>
      <c r="AS14" s="705"/>
      <c r="AT14" s="705"/>
      <c r="AU14" s="706"/>
      <c r="AV14" s="706"/>
      <c r="AW14" s="706"/>
      <c r="AX14" s="706"/>
      <c r="AY14" s="707"/>
      <c r="AZ14" s="195"/>
      <c r="BA14" s="195"/>
      <c r="BB14" s="195"/>
      <c r="BC14" s="195"/>
      <c r="BD14" s="195"/>
      <c r="BE14" s="196"/>
      <c r="BF14" s="196"/>
      <c r="BG14" s="196"/>
      <c r="BH14" s="196"/>
      <c r="BI14" s="196"/>
      <c r="BJ14" s="196"/>
      <c r="BK14" s="196"/>
      <c r="BL14" s="196"/>
      <c r="BM14" s="196"/>
      <c r="BN14" s="196"/>
      <c r="BO14" s="196"/>
      <c r="BP14" s="196"/>
      <c r="BQ14" s="205">
        <v>8</v>
      </c>
      <c r="BR14" s="206"/>
      <c r="BS14" s="648" t="s">
        <v>520</v>
      </c>
      <c r="BT14" s="649" t="s">
        <v>521</v>
      </c>
      <c r="BU14" s="649" t="s">
        <v>521</v>
      </c>
      <c r="BV14" s="649" t="s">
        <v>521</v>
      </c>
      <c r="BW14" s="649" t="s">
        <v>521</v>
      </c>
      <c r="BX14" s="649" t="s">
        <v>521</v>
      </c>
      <c r="BY14" s="649" t="s">
        <v>521</v>
      </c>
      <c r="BZ14" s="649" t="s">
        <v>521</v>
      </c>
      <c r="CA14" s="649" t="s">
        <v>521</v>
      </c>
      <c r="CB14" s="649" t="s">
        <v>521</v>
      </c>
      <c r="CC14" s="649" t="s">
        <v>521</v>
      </c>
      <c r="CD14" s="649" t="s">
        <v>521</v>
      </c>
      <c r="CE14" s="649" t="s">
        <v>521</v>
      </c>
      <c r="CF14" s="649" t="s">
        <v>521</v>
      </c>
      <c r="CG14" s="650" t="s">
        <v>521</v>
      </c>
      <c r="CH14" s="642">
        <v>0</v>
      </c>
      <c r="CI14" s="643"/>
      <c r="CJ14" s="643"/>
      <c r="CK14" s="643"/>
      <c r="CL14" s="644"/>
      <c r="CM14" s="642">
        <v>85</v>
      </c>
      <c r="CN14" s="643"/>
      <c r="CO14" s="643"/>
      <c r="CP14" s="643"/>
      <c r="CQ14" s="644"/>
      <c r="CR14" s="642">
        <v>1</v>
      </c>
      <c r="CS14" s="643"/>
      <c r="CT14" s="643"/>
      <c r="CU14" s="643"/>
      <c r="CV14" s="644"/>
      <c r="CW14" s="642">
        <v>0</v>
      </c>
      <c r="CX14" s="643"/>
      <c r="CY14" s="643"/>
      <c r="CZ14" s="643"/>
      <c r="DA14" s="644"/>
      <c r="DB14" s="642">
        <v>0</v>
      </c>
      <c r="DC14" s="643"/>
      <c r="DD14" s="643"/>
      <c r="DE14" s="643"/>
      <c r="DF14" s="644"/>
      <c r="DG14" s="642">
        <v>0</v>
      </c>
      <c r="DH14" s="643"/>
      <c r="DI14" s="643"/>
      <c r="DJ14" s="643"/>
      <c r="DK14" s="644"/>
      <c r="DL14" s="642">
        <v>0</v>
      </c>
      <c r="DM14" s="643"/>
      <c r="DN14" s="643"/>
      <c r="DO14" s="643"/>
      <c r="DP14" s="644"/>
      <c r="DQ14" s="642"/>
      <c r="DR14" s="643"/>
      <c r="DS14" s="643"/>
      <c r="DT14" s="643"/>
      <c r="DU14" s="644"/>
      <c r="DV14" s="645"/>
      <c r="DW14" s="646"/>
      <c r="DX14" s="646"/>
      <c r="DY14" s="646"/>
      <c r="DZ14" s="647"/>
      <c r="EA14" s="197"/>
    </row>
    <row r="15" spans="1:131" s="198" customFormat="1" ht="26.25" customHeight="1" x14ac:dyDescent="0.15">
      <c r="A15" s="204">
        <v>9</v>
      </c>
      <c r="B15" s="695" t="s">
        <v>337</v>
      </c>
      <c r="C15" s="696"/>
      <c r="D15" s="696"/>
      <c r="E15" s="696"/>
      <c r="F15" s="696"/>
      <c r="G15" s="696"/>
      <c r="H15" s="696"/>
      <c r="I15" s="696"/>
      <c r="J15" s="696"/>
      <c r="K15" s="696"/>
      <c r="L15" s="696"/>
      <c r="M15" s="696"/>
      <c r="N15" s="696"/>
      <c r="O15" s="696"/>
      <c r="P15" s="697"/>
      <c r="Q15" s="698">
        <v>102741</v>
      </c>
      <c r="R15" s="699"/>
      <c r="S15" s="699"/>
      <c r="T15" s="699"/>
      <c r="U15" s="699"/>
      <c r="V15" s="699">
        <v>102741</v>
      </c>
      <c r="W15" s="699"/>
      <c r="X15" s="699"/>
      <c r="Y15" s="699"/>
      <c r="Z15" s="699"/>
      <c r="AA15" s="699">
        <v>0</v>
      </c>
      <c r="AB15" s="699"/>
      <c r="AC15" s="699"/>
      <c r="AD15" s="699"/>
      <c r="AE15" s="700"/>
      <c r="AF15" s="701" t="s">
        <v>99</v>
      </c>
      <c r="AG15" s="702"/>
      <c r="AH15" s="702"/>
      <c r="AI15" s="702"/>
      <c r="AJ15" s="703"/>
      <c r="AK15" s="704"/>
      <c r="AL15" s="705"/>
      <c r="AM15" s="705"/>
      <c r="AN15" s="705"/>
      <c r="AO15" s="705"/>
      <c r="AP15" s="705">
        <v>1068711</v>
      </c>
      <c r="AQ15" s="705"/>
      <c r="AR15" s="705"/>
      <c r="AS15" s="705"/>
      <c r="AT15" s="705"/>
      <c r="AU15" s="706"/>
      <c r="AV15" s="706"/>
      <c r="AW15" s="706"/>
      <c r="AX15" s="706"/>
      <c r="AY15" s="707"/>
      <c r="AZ15" s="195"/>
      <c r="BA15" s="195"/>
      <c r="BB15" s="195"/>
      <c r="BC15" s="195"/>
      <c r="BD15" s="195"/>
      <c r="BE15" s="196"/>
      <c r="BF15" s="196"/>
      <c r="BG15" s="196"/>
      <c r="BH15" s="196"/>
      <c r="BI15" s="196"/>
      <c r="BJ15" s="196"/>
      <c r="BK15" s="196"/>
      <c r="BL15" s="196"/>
      <c r="BM15" s="196"/>
      <c r="BN15" s="196"/>
      <c r="BO15" s="196"/>
      <c r="BP15" s="196"/>
      <c r="BQ15" s="205">
        <v>9</v>
      </c>
      <c r="BR15" s="206"/>
      <c r="BS15" s="648" t="s">
        <v>522</v>
      </c>
      <c r="BT15" s="649" t="s">
        <v>523</v>
      </c>
      <c r="BU15" s="649" t="s">
        <v>523</v>
      </c>
      <c r="BV15" s="649" t="s">
        <v>523</v>
      </c>
      <c r="BW15" s="649" t="s">
        <v>523</v>
      </c>
      <c r="BX15" s="649" t="s">
        <v>523</v>
      </c>
      <c r="BY15" s="649" t="s">
        <v>523</v>
      </c>
      <c r="BZ15" s="649" t="s">
        <v>523</v>
      </c>
      <c r="CA15" s="649" t="s">
        <v>523</v>
      </c>
      <c r="CB15" s="649" t="s">
        <v>523</v>
      </c>
      <c r="CC15" s="649" t="s">
        <v>523</v>
      </c>
      <c r="CD15" s="649" t="s">
        <v>523</v>
      </c>
      <c r="CE15" s="649" t="s">
        <v>523</v>
      </c>
      <c r="CF15" s="649" t="s">
        <v>523</v>
      </c>
      <c r="CG15" s="650" t="s">
        <v>523</v>
      </c>
      <c r="CH15" s="642">
        <v>1</v>
      </c>
      <c r="CI15" s="643"/>
      <c r="CJ15" s="643"/>
      <c r="CK15" s="643"/>
      <c r="CL15" s="644"/>
      <c r="CM15" s="642">
        <v>68</v>
      </c>
      <c r="CN15" s="643"/>
      <c r="CO15" s="643"/>
      <c r="CP15" s="643"/>
      <c r="CQ15" s="644"/>
      <c r="CR15" s="642">
        <v>20</v>
      </c>
      <c r="CS15" s="643"/>
      <c r="CT15" s="643"/>
      <c r="CU15" s="643"/>
      <c r="CV15" s="644"/>
      <c r="CW15" s="642">
        <v>2</v>
      </c>
      <c r="CX15" s="643"/>
      <c r="CY15" s="643"/>
      <c r="CZ15" s="643"/>
      <c r="DA15" s="644"/>
      <c r="DB15" s="642">
        <v>0</v>
      </c>
      <c r="DC15" s="643"/>
      <c r="DD15" s="643"/>
      <c r="DE15" s="643"/>
      <c r="DF15" s="644"/>
      <c r="DG15" s="642">
        <v>0</v>
      </c>
      <c r="DH15" s="643"/>
      <c r="DI15" s="643"/>
      <c r="DJ15" s="643"/>
      <c r="DK15" s="644"/>
      <c r="DL15" s="642">
        <v>0</v>
      </c>
      <c r="DM15" s="643"/>
      <c r="DN15" s="643"/>
      <c r="DO15" s="643"/>
      <c r="DP15" s="644"/>
      <c r="DQ15" s="642"/>
      <c r="DR15" s="643"/>
      <c r="DS15" s="643"/>
      <c r="DT15" s="643"/>
      <c r="DU15" s="644"/>
      <c r="DV15" s="645"/>
      <c r="DW15" s="646"/>
      <c r="DX15" s="646"/>
      <c r="DY15" s="646"/>
      <c r="DZ15" s="647"/>
      <c r="EA15" s="197"/>
    </row>
    <row r="16" spans="1:131" s="198" customFormat="1" ht="26.25" customHeight="1" x14ac:dyDescent="0.15">
      <c r="A16" s="204">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705"/>
      <c r="AM16" s="705"/>
      <c r="AN16" s="705"/>
      <c r="AO16" s="705"/>
      <c r="AP16" s="705"/>
      <c r="AQ16" s="705"/>
      <c r="AR16" s="705"/>
      <c r="AS16" s="705"/>
      <c r="AT16" s="705"/>
      <c r="AU16" s="706"/>
      <c r="AV16" s="706"/>
      <c r="AW16" s="706"/>
      <c r="AX16" s="706"/>
      <c r="AY16" s="707"/>
      <c r="AZ16" s="195"/>
      <c r="BA16" s="195"/>
      <c r="BB16" s="195"/>
      <c r="BC16" s="195"/>
      <c r="BD16" s="195"/>
      <c r="BE16" s="196"/>
      <c r="BF16" s="196"/>
      <c r="BG16" s="196"/>
      <c r="BH16" s="196"/>
      <c r="BI16" s="196"/>
      <c r="BJ16" s="196"/>
      <c r="BK16" s="196"/>
      <c r="BL16" s="196"/>
      <c r="BM16" s="196"/>
      <c r="BN16" s="196"/>
      <c r="BO16" s="196"/>
      <c r="BP16" s="196"/>
      <c r="BQ16" s="205">
        <v>10</v>
      </c>
      <c r="BR16" s="206"/>
      <c r="BS16" s="648" t="s">
        <v>524</v>
      </c>
      <c r="BT16" s="649" t="s">
        <v>525</v>
      </c>
      <c r="BU16" s="649" t="s">
        <v>525</v>
      </c>
      <c r="BV16" s="649" t="s">
        <v>525</v>
      </c>
      <c r="BW16" s="649" t="s">
        <v>525</v>
      </c>
      <c r="BX16" s="649" t="s">
        <v>525</v>
      </c>
      <c r="BY16" s="649" t="s">
        <v>525</v>
      </c>
      <c r="BZ16" s="649" t="s">
        <v>525</v>
      </c>
      <c r="CA16" s="649" t="s">
        <v>525</v>
      </c>
      <c r="CB16" s="649" t="s">
        <v>525</v>
      </c>
      <c r="CC16" s="649" t="s">
        <v>525</v>
      </c>
      <c r="CD16" s="649" t="s">
        <v>525</v>
      </c>
      <c r="CE16" s="649" t="s">
        <v>525</v>
      </c>
      <c r="CF16" s="649" t="s">
        <v>525</v>
      </c>
      <c r="CG16" s="650" t="s">
        <v>525</v>
      </c>
      <c r="CH16" s="642">
        <v>-28</v>
      </c>
      <c r="CI16" s="643"/>
      <c r="CJ16" s="643"/>
      <c r="CK16" s="643"/>
      <c r="CL16" s="644"/>
      <c r="CM16" s="642">
        <v>529</v>
      </c>
      <c r="CN16" s="643"/>
      <c r="CO16" s="643"/>
      <c r="CP16" s="643"/>
      <c r="CQ16" s="644"/>
      <c r="CR16" s="642">
        <v>5</v>
      </c>
      <c r="CS16" s="643"/>
      <c r="CT16" s="643"/>
      <c r="CU16" s="643"/>
      <c r="CV16" s="644"/>
      <c r="CW16" s="642">
        <v>0</v>
      </c>
      <c r="CX16" s="643"/>
      <c r="CY16" s="643"/>
      <c r="CZ16" s="643"/>
      <c r="DA16" s="644"/>
      <c r="DB16" s="642">
        <v>0</v>
      </c>
      <c r="DC16" s="643"/>
      <c r="DD16" s="643"/>
      <c r="DE16" s="643"/>
      <c r="DF16" s="644"/>
      <c r="DG16" s="642">
        <v>0</v>
      </c>
      <c r="DH16" s="643"/>
      <c r="DI16" s="643"/>
      <c r="DJ16" s="643"/>
      <c r="DK16" s="644"/>
      <c r="DL16" s="642">
        <v>0</v>
      </c>
      <c r="DM16" s="643"/>
      <c r="DN16" s="643"/>
      <c r="DO16" s="643"/>
      <c r="DP16" s="644"/>
      <c r="DQ16" s="642"/>
      <c r="DR16" s="643"/>
      <c r="DS16" s="643"/>
      <c r="DT16" s="643"/>
      <c r="DU16" s="644"/>
      <c r="DV16" s="645"/>
      <c r="DW16" s="646"/>
      <c r="DX16" s="646"/>
      <c r="DY16" s="646"/>
      <c r="DZ16" s="647"/>
      <c r="EA16" s="197"/>
    </row>
    <row r="17" spans="1:131" s="198" customFormat="1" ht="26.25" customHeight="1" x14ac:dyDescent="0.15">
      <c r="A17" s="204">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705"/>
      <c r="AM17" s="705"/>
      <c r="AN17" s="705"/>
      <c r="AO17" s="705"/>
      <c r="AP17" s="705"/>
      <c r="AQ17" s="705"/>
      <c r="AR17" s="705"/>
      <c r="AS17" s="705"/>
      <c r="AT17" s="705"/>
      <c r="AU17" s="706"/>
      <c r="AV17" s="706"/>
      <c r="AW17" s="706"/>
      <c r="AX17" s="706"/>
      <c r="AY17" s="707"/>
      <c r="AZ17" s="195"/>
      <c r="BA17" s="195"/>
      <c r="BB17" s="195"/>
      <c r="BC17" s="195"/>
      <c r="BD17" s="195"/>
      <c r="BE17" s="196"/>
      <c r="BF17" s="196"/>
      <c r="BG17" s="196"/>
      <c r="BH17" s="196"/>
      <c r="BI17" s="196"/>
      <c r="BJ17" s="196"/>
      <c r="BK17" s="196"/>
      <c r="BL17" s="196"/>
      <c r="BM17" s="196"/>
      <c r="BN17" s="196"/>
      <c r="BO17" s="196"/>
      <c r="BP17" s="196"/>
      <c r="BQ17" s="205">
        <v>11</v>
      </c>
      <c r="BR17" s="206"/>
      <c r="BS17" s="648" t="s">
        <v>526</v>
      </c>
      <c r="BT17" s="649" t="s">
        <v>527</v>
      </c>
      <c r="BU17" s="649" t="s">
        <v>527</v>
      </c>
      <c r="BV17" s="649" t="s">
        <v>527</v>
      </c>
      <c r="BW17" s="649" t="s">
        <v>527</v>
      </c>
      <c r="BX17" s="649" t="s">
        <v>527</v>
      </c>
      <c r="BY17" s="649" t="s">
        <v>527</v>
      </c>
      <c r="BZ17" s="649" t="s">
        <v>527</v>
      </c>
      <c r="CA17" s="649" t="s">
        <v>527</v>
      </c>
      <c r="CB17" s="649" t="s">
        <v>527</v>
      </c>
      <c r="CC17" s="649" t="s">
        <v>527</v>
      </c>
      <c r="CD17" s="649" t="s">
        <v>527</v>
      </c>
      <c r="CE17" s="649" t="s">
        <v>527</v>
      </c>
      <c r="CF17" s="649" t="s">
        <v>527</v>
      </c>
      <c r="CG17" s="650" t="s">
        <v>527</v>
      </c>
      <c r="CH17" s="642">
        <v>0</v>
      </c>
      <c r="CI17" s="643"/>
      <c r="CJ17" s="643"/>
      <c r="CK17" s="643"/>
      <c r="CL17" s="644"/>
      <c r="CM17" s="642">
        <v>13</v>
      </c>
      <c r="CN17" s="643"/>
      <c r="CO17" s="643"/>
      <c r="CP17" s="643"/>
      <c r="CQ17" s="644"/>
      <c r="CR17" s="642">
        <v>2</v>
      </c>
      <c r="CS17" s="643"/>
      <c r="CT17" s="643"/>
      <c r="CU17" s="643"/>
      <c r="CV17" s="644"/>
      <c r="CW17" s="642">
        <v>17</v>
      </c>
      <c r="CX17" s="643"/>
      <c r="CY17" s="643"/>
      <c r="CZ17" s="643"/>
      <c r="DA17" s="644"/>
      <c r="DB17" s="642">
        <v>0</v>
      </c>
      <c r="DC17" s="643"/>
      <c r="DD17" s="643"/>
      <c r="DE17" s="643"/>
      <c r="DF17" s="644"/>
      <c r="DG17" s="642">
        <v>0</v>
      </c>
      <c r="DH17" s="643"/>
      <c r="DI17" s="643"/>
      <c r="DJ17" s="643"/>
      <c r="DK17" s="644"/>
      <c r="DL17" s="642">
        <v>0</v>
      </c>
      <c r="DM17" s="643"/>
      <c r="DN17" s="643"/>
      <c r="DO17" s="643"/>
      <c r="DP17" s="644"/>
      <c r="DQ17" s="642"/>
      <c r="DR17" s="643"/>
      <c r="DS17" s="643"/>
      <c r="DT17" s="643"/>
      <c r="DU17" s="644"/>
      <c r="DV17" s="645"/>
      <c r="DW17" s="646"/>
      <c r="DX17" s="646"/>
      <c r="DY17" s="646"/>
      <c r="DZ17" s="647"/>
      <c r="EA17" s="197"/>
    </row>
    <row r="18" spans="1:131" s="198" customFormat="1" ht="26.25" customHeight="1" x14ac:dyDescent="0.15">
      <c r="A18" s="204">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705"/>
      <c r="AM18" s="705"/>
      <c r="AN18" s="705"/>
      <c r="AO18" s="705"/>
      <c r="AP18" s="705"/>
      <c r="AQ18" s="705"/>
      <c r="AR18" s="705"/>
      <c r="AS18" s="705"/>
      <c r="AT18" s="705"/>
      <c r="AU18" s="706"/>
      <c r="AV18" s="706"/>
      <c r="AW18" s="706"/>
      <c r="AX18" s="706"/>
      <c r="AY18" s="707"/>
      <c r="AZ18" s="195"/>
      <c r="BA18" s="195"/>
      <c r="BB18" s="195"/>
      <c r="BC18" s="195"/>
      <c r="BD18" s="195"/>
      <c r="BE18" s="196"/>
      <c r="BF18" s="196"/>
      <c r="BG18" s="196"/>
      <c r="BH18" s="196"/>
      <c r="BI18" s="196"/>
      <c r="BJ18" s="196"/>
      <c r="BK18" s="196"/>
      <c r="BL18" s="196"/>
      <c r="BM18" s="196"/>
      <c r="BN18" s="196"/>
      <c r="BO18" s="196"/>
      <c r="BP18" s="196"/>
      <c r="BQ18" s="205">
        <v>12</v>
      </c>
      <c r="BR18" s="206"/>
      <c r="BS18" s="648" t="s">
        <v>528</v>
      </c>
      <c r="BT18" s="649" t="s">
        <v>529</v>
      </c>
      <c r="BU18" s="649" t="s">
        <v>529</v>
      </c>
      <c r="BV18" s="649" t="s">
        <v>529</v>
      </c>
      <c r="BW18" s="649" t="s">
        <v>529</v>
      </c>
      <c r="BX18" s="649" t="s">
        <v>529</v>
      </c>
      <c r="BY18" s="649" t="s">
        <v>529</v>
      </c>
      <c r="BZ18" s="649" t="s">
        <v>529</v>
      </c>
      <c r="CA18" s="649" t="s">
        <v>529</v>
      </c>
      <c r="CB18" s="649" t="s">
        <v>529</v>
      </c>
      <c r="CC18" s="649" t="s">
        <v>529</v>
      </c>
      <c r="CD18" s="649" t="s">
        <v>529</v>
      </c>
      <c r="CE18" s="649" t="s">
        <v>529</v>
      </c>
      <c r="CF18" s="649" t="s">
        <v>529</v>
      </c>
      <c r="CG18" s="650" t="s">
        <v>529</v>
      </c>
      <c r="CH18" s="642">
        <v>5</v>
      </c>
      <c r="CI18" s="643"/>
      <c r="CJ18" s="643"/>
      <c r="CK18" s="643"/>
      <c r="CL18" s="644"/>
      <c r="CM18" s="642">
        <v>4138</v>
      </c>
      <c r="CN18" s="643"/>
      <c r="CO18" s="643"/>
      <c r="CP18" s="643"/>
      <c r="CQ18" s="644"/>
      <c r="CR18" s="642">
        <v>476</v>
      </c>
      <c r="CS18" s="643"/>
      <c r="CT18" s="643"/>
      <c r="CU18" s="643"/>
      <c r="CV18" s="644"/>
      <c r="CW18" s="642">
        <v>6</v>
      </c>
      <c r="CX18" s="643"/>
      <c r="CY18" s="643"/>
      <c r="CZ18" s="643"/>
      <c r="DA18" s="644"/>
      <c r="DB18" s="642">
        <v>6468</v>
      </c>
      <c r="DC18" s="643"/>
      <c r="DD18" s="643"/>
      <c r="DE18" s="643"/>
      <c r="DF18" s="644"/>
      <c r="DG18" s="642">
        <v>0</v>
      </c>
      <c r="DH18" s="643"/>
      <c r="DI18" s="643"/>
      <c r="DJ18" s="643"/>
      <c r="DK18" s="644"/>
      <c r="DL18" s="642">
        <v>0</v>
      </c>
      <c r="DM18" s="643"/>
      <c r="DN18" s="643"/>
      <c r="DO18" s="643"/>
      <c r="DP18" s="644"/>
      <c r="DQ18" s="642"/>
      <c r="DR18" s="643"/>
      <c r="DS18" s="643"/>
      <c r="DT18" s="643"/>
      <c r="DU18" s="644"/>
      <c r="DV18" s="645"/>
      <c r="DW18" s="646"/>
      <c r="DX18" s="646"/>
      <c r="DY18" s="646"/>
      <c r="DZ18" s="647"/>
      <c r="EA18" s="197"/>
    </row>
    <row r="19" spans="1:131" s="198" customFormat="1" ht="26.25" customHeight="1" x14ac:dyDescent="0.15">
      <c r="A19" s="204">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705"/>
      <c r="AM19" s="705"/>
      <c r="AN19" s="705"/>
      <c r="AO19" s="705"/>
      <c r="AP19" s="705"/>
      <c r="AQ19" s="705"/>
      <c r="AR19" s="705"/>
      <c r="AS19" s="705"/>
      <c r="AT19" s="705"/>
      <c r="AU19" s="706"/>
      <c r="AV19" s="706"/>
      <c r="AW19" s="706"/>
      <c r="AX19" s="706"/>
      <c r="AY19" s="707"/>
      <c r="AZ19" s="195"/>
      <c r="BA19" s="195"/>
      <c r="BB19" s="195"/>
      <c r="BC19" s="195"/>
      <c r="BD19" s="195"/>
      <c r="BE19" s="196"/>
      <c r="BF19" s="196"/>
      <c r="BG19" s="196"/>
      <c r="BH19" s="196"/>
      <c r="BI19" s="196"/>
      <c r="BJ19" s="196"/>
      <c r="BK19" s="196"/>
      <c r="BL19" s="196"/>
      <c r="BM19" s="196"/>
      <c r="BN19" s="196"/>
      <c r="BO19" s="196"/>
      <c r="BP19" s="196"/>
      <c r="BQ19" s="205">
        <v>13</v>
      </c>
      <c r="BR19" s="206"/>
      <c r="BS19" s="648" t="s">
        <v>530</v>
      </c>
      <c r="BT19" s="649" t="s">
        <v>531</v>
      </c>
      <c r="BU19" s="649" t="s">
        <v>531</v>
      </c>
      <c r="BV19" s="649" t="s">
        <v>531</v>
      </c>
      <c r="BW19" s="649" t="s">
        <v>531</v>
      </c>
      <c r="BX19" s="649" t="s">
        <v>531</v>
      </c>
      <c r="BY19" s="649" t="s">
        <v>531</v>
      </c>
      <c r="BZ19" s="649" t="s">
        <v>531</v>
      </c>
      <c r="CA19" s="649" t="s">
        <v>531</v>
      </c>
      <c r="CB19" s="649" t="s">
        <v>531</v>
      </c>
      <c r="CC19" s="649" t="s">
        <v>531</v>
      </c>
      <c r="CD19" s="649" t="s">
        <v>531</v>
      </c>
      <c r="CE19" s="649" t="s">
        <v>531</v>
      </c>
      <c r="CF19" s="649" t="s">
        <v>531</v>
      </c>
      <c r="CG19" s="650" t="s">
        <v>531</v>
      </c>
      <c r="CH19" s="642">
        <v>-2</v>
      </c>
      <c r="CI19" s="643"/>
      <c r="CJ19" s="643"/>
      <c r="CK19" s="643"/>
      <c r="CL19" s="644"/>
      <c r="CM19" s="642">
        <v>36</v>
      </c>
      <c r="CN19" s="643"/>
      <c r="CO19" s="643"/>
      <c r="CP19" s="643"/>
      <c r="CQ19" s="644"/>
      <c r="CR19" s="642">
        <v>2</v>
      </c>
      <c r="CS19" s="643"/>
      <c r="CT19" s="643"/>
      <c r="CU19" s="643"/>
      <c r="CV19" s="644"/>
      <c r="CW19" s="642">
        <v>189</v>
      </c>
      <c r="CX19" s="643"/>
      <c r="CY19" s="643"/>
      <c r="CZ19" s="643"/>
      <c r="DA19" s="644"/>
      <c r="DB19" s="642">
        <v>0</v>
      </c>
      <c r="DC19" s="643"/>
      <c r="DD19" s="643"/>
      <c r="DE19" s="643"/>
      <c r="DF19" s="644"/>
      <c r="DG19" s="642">
        <v>0</v>
      </c>
      <c r="DH19" s="643"/>
      <c r="DI19" s="643"/>
      <c r="DJ19" s="643"/>
      <c r="DK19" s="644"/>
      <c r="DL19" s="642">
        <v>0</v>
      </c>
      <c r="DM19" s="643"/>
      <c r="DN19" s="643"/>
      <c r="DO19" s="643"/>
      <c r="DP19" s="644"/>
      <c r="DQ19" s="642"/>
      <c r="DR19" s="643"/>
      <c r="DS19" s="643"/>
      <c r="DT19" s="643"/>
      <c r="DU19" s="644"/>
      <c r="DV19" s="645"/>
      <c r="DW19" s="646"/>
      <c r="DX19" s="646"/>
      <c r="DY19" s="646"/>
      <c r="DZ19" s="647"/>
      <c r="EA19" s="197"/>
    </row>
    <row r="20" spans="1:131" s="198" customFormat="1" ht="26.25" customHeight="1" x14ac:dyDescent="0.15">
      <c r="A20" s="204">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705"/>
      <c r="AM20" s="705"/>
      <c r="AN20" s="705"/>
      <c r="AO20" s="705"/>
      <c r="AP20" s="705"/>
      <c r="AQ20" s="705"/>
      <c r="AR20" s="705"/>
      <c r="AS20" s="705"/>
      <c r="AT20" s="705"/>
      <c r="AU20" s="706"/>
      <c r="AV20" s="706"/>
      <c r="AW20" s="706"/>
      <c r="AX20" s="706"/>
      <c r="AY20" s="707"/>
      <c r="AZ20" s="195"/>
      <c r="BA20" s="195"/>
      <c r="BB20" s="195"/>
      <c r="BC20" s="195"/>
      <c r="BD20" s="195"/>
      <c r="BE20" s="196"/>
      <c r="BF20" s="196"/>
      <c r="BG20" s="196"/>
      <c r="BH20" s="196"/>
      <c r="BI20" s="196"/>
      <c r="BJ20" s="196"/>
      <c r="BK20" s="196"/>
      <c r="BL20" s="196"/>
      <c r="BM20" s="196"/>
      <c r="BN20" s="196"/>
      <c r="BO20" s="196"/>
      <c r="BP20" s="196"/>
      <c r="BQ20" s="205">
        <v>14</v>
      </c>
      <c r="BR20" s="206"/>
      <c r="BS20" s="648" t="s">
        <v>532</v>
      </c>
      <c r="BT20" s="649" t="s">
        <v>533</v>
      </c>
      <c r="BU20" s="649" t="s">
        <v>533</v>
      </c>
      <c r="BV20" s="649" t="s">
        <v>533</v>
      </c>
      <c r="BW20" s="649" t="s">
        <v>533</v>
      </c>
      <c r="BX20" s="649" t="s">
        <v>533</v>
      </c>
      <c r="BY20" s="649" t="s">
        <v>533</v>
      </c>
      <c r="BZ20" s="649" t="s">
        <v>533</v>
      </c>
      <c r="CA20" s="649" t="s">
        <v>533</v>
      </c>
      <c r="CB20" s="649" t="s">
        <v>533</v>
      </c>
      <c r="CC20" s="649" t="s">
        <v>533</v>
      </c>
      <c r="CD20" s="649" t="s">
        <v>533</v>
      </c>
      <c r="CE20" s="649" t="s">
        <v>533</v>
      </c>
      <c r="CF20" s="649" t="s">
        <v>533</v>
      </c>
      <c r="CG20" s="650" t="s">
        <v>533</v>
      </c>
      <c r="CH20" s="642">
        <v>-18</v>
      </c>
      <c r="CI20" s="643"/>
      <c r="CJ20" s="643"/>
      <c r="CK20" s="643"/>
      <c r="CL20" s="644"/>
      <c r="CM20" s="642">
        <v>798</v>
      </c>
      <c r="CN20" s="643"/>
      <c r="CO20" s="643"/>
      <c r="CP20" s="643"/>
      <c r="CQ20" s="644"/>
      <c r="CR20" s="642">
        <v>437</v>
      </c>
      <c r="CS20" s="643"/>
      <c r="CT20" s="643"/>
      <c r="CU20" s="643"/>
      <c r="CV20" s="644"/>
      <c r="CW20" s="642">
        <v>85</v>
      </c>
      <c r="CX20" s="643"/>
      <c r="CY20" s="643"/>
      <c r="CZ20" s="643"/>
      <c r="DA20" s="644"/>
      <c r="DB20" s="642">
        <v>0</v>
      </c>
      <c r="DC20" s="643"/>
      <c r="DD20" s="643"/>
      <c r="DE20" s="643"/>
      <c r="DF20" s="644"/>
      <c r="DG20" s="642">
        <v>0</v>
      </c>
      <c r="DH20" s="643"/>
      <c r="DI20" s="643"/>
      <c r="DJ20" s="643"/>
      <c r="DK20" s="644"/>
      <c r="DL20" s="642">
        <v>0</v>
      </c>
      <c r="DM20" s="643"/>
      <c r="DN20" s="643"/>
      <c r="DO20" s="643"/>
      <c r="DP20" s="644"/>
      <c r="DQ20" s="642"/>
      <c r="DR20" s="643"/>
      <c r="DS20" s="643"/>
      <c r="DT20" s="643"/>
      <c r="DU20" s="644"/>
      <c r="DV20" s="645"/>
      <c r="DW20" s="646"/>
      <c r="DX20" s="646"/>
      <c r="DY20" s="646"/>
      <c r="DZ20" s="647"/>
      <c r="EA20" s="197"/>
    </row>
    <row r="21" spans="1:131" s="198" customFormat="1" ht="26.25" customHeight="1" thickBot="1" x14ac:dyDescent="0.2">
      <c r="A21" s="204">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705"/>
      <c r="AM21" s="705"/>
      <c r="AN21" s="705"/>
      <c r="AO21" s="705"/>
      <c r="AP21" s="705"/>
      <c r="AQ21" s="705"/>
      <c r="AR21" s="705"/>
      <c r="AS21" s="705"/>
      <c r="AT21" s="705"/>
      <c r="AU21" s="706"/>
      <c r="AV21" s="706"/>
      <c r="AW21" s="706"/>
      <c r="AX21" s="706"/>
      <c r="AY21" s="707"/>
      <c r="AZ21" s="195"/>
      <c r="BA21" s="195"/>
      <c r="BB21" s="195"/>
      <c r="BC21" s="195"/>
      <c r="BD21" s="195"/>
      <c r="BE21" s="196"/>
      <c r="BF21" s="196"/>
      <c r="BG21" s="196"/>
      <c r="BH21" s="196"/>
      <c r="BI21" s="196"/>
      <c r="BJ21" s="196"/>
      <c r="BK21" s="196"/>
      <c r="BL21" s="196"/>
      <c r="BM21" s="196"/>
      <c r="BN21" s="196"/>
      <c r="BO21" s="196"/>
      <c r="BP21" s="196"/>
      <c r="BQ21" s="205">
        <v>15</v>
      </c>
      <c r="BR21" s="206"/>
      <c r="BS21" s="648" t="s">
        <v>534</v>
      </c>
      <c r="BT21" s="649" t="s">
        <v>535</v>
      </c>
      <c r="BU21" s="649" t="s">
        <v>535</v>
      </c>
      <c r="BV21" s="649" t="s">
        <v>535</v>
      </c>
      <c r="BW21" s="649" t="s">
        <v>535</v>
      </c>
      <c r="BX21" s="649" t="s">
        <v>535</v>
      </c>
      <c r="BY21" s="649" t="s">
        <v>535</v>
      </c>
      <c r="BZ21" s="649" t="s">
        <v>535</v>
      </c>
      <c r="CA21" s="649" t="s">
        <v>535</v>
      </c>
      <c r="CB21" s="649" t="s">
        <v>535</v>
      </c>
      <c r="CC21" s="649" t="s">
        <v>535</v>
      </c>
      <c r="CD21" s="649" t="s">
        <v>535</v>
      </c>
      <c r="CE21" s="649" t="s">
        <v>535</v>
      </c>
      <c r="CF21" s="649" t="s">
        <v>535</v>
      </c>
      <c r="CG21" s="650" t="s">
        <v>535</v>
      </c>
      <c r="CH21" s="642">
        <v>0</v>
      </c>
      <c r="CI21" s="643"/>
      <c r="CJ21" s="643"/>
      <c r="CK21" s="643"/>
      <c r="CL21" s="644"/>
      <c r="CM21" s="642">
        <v>417</v>
      </c>
      <c r="CN21" s="643"/>
      <c r="CO21" s="643"/>
      <c r="CP21" s="643"/>
      <c r="CQ21" s="644"/>
      <c r="CR21" s="642">
        <v>150</v>
      </c>
      <c r="CS21" s="643"/>
      <c r="CT21" s="643"/>
      <c r="CU21" s="643"/>
      <c r="CV21" s="644"/>
      <c r="CW21" s="642">
        <v>0</v>
      </c>
      <c r="CX21" s="643"/>
      <c r="CY21" s="643"/>
      <c r="CZ21" s="643"/>
      <c r="DA21" s="644"/>
      <c r="DB21" s="642">
        <v>0</v>
      </c>
      <c r="DC21" s="643"/>
      <c r="DD21" s="643"/>
      <c r="DE21" s="643"/>
      <c r="DF21" s="644"/>
      <c r="DG21" s="642">
        <v>0</v>
      </c>
      <c r="DH21" s="643"/>
      <c r="DI21" s="643"/>
      <c r="DJ21" s="643"/>
      <c r="DK21" s="644"/>
      <c r="DL21" s="642">
        <v>0</v>
      </c>
      <c r="DM21" s="643"/>
      <c r="DN21" s="643"/>
      <c r="DO21" s="643"/>
      <c r="DP21" s="644"/>
      <c r="DQ21" s="642"/>
      <c r="DR21" s="643"/>
      <c r="DS21" s="643"/>
      <c r="DT21" s="643"/>
      <c r="DU21" s="644"/>
      <c r="DV21" s="645"/>
      <c r="DW21" s="646"/>
      <c r="DX21" s="646"/>
      <c r="DY21" s="646"/>
      <c r="DZ21" s="647"/>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338</v>
      </c>
      <c r="BA22" s="737"/>
      <c r="BB22" s="737"/>
      <c r="BC22" s="737"/>
      <c r="BD22" s="738"/>
      <c r="BE22" s="196"/>
      <c r="BF22" s="196"/>
      <c r="BG22" s="196"/>
      <c r="BH22" s="196"/>
      <c r="BI22" s="196"/>
      <c r="BJ22" s="196"/>
      <c r="BK22" s="196"/>
      <c r="BL22" s="196"/>
      <c r="BM22" s="196"/>
      <c r="BN22" s="196"/>
      <c r="BO22" s="196"/>
      <c r="BP22" s="196"/>
      <c r="BQ22" s="205">
        <v>16</v>
      </c>
      <c r="BR22" s="206"/>
      <c r="BS22" s="648" t="s">
        <v>536</v>
      </c>
      <c r="BT22" s="649" t="s">
        <v>537</v>
      </c>
      <c r="BU22" s="649" t="s">
        <v>537</v>
      </c>
      <c r="BV22" s="649" t="s">
        <v>537</v>
      </c>
      <c r="BW22" s="649" t="s">
        <v>537</v>
      </c>
      <c r="BX22" s="649" t="s">
        <v>537</v>
      </c>
      <c r="BY22" s="649" t="s">
        <v>537</v>
      </c>
      <c r="BZ22" s="649" t="s">
        <v>537</v>
      </c>
      <c r="CA22" s="649" t="s">
        <v>537</v>
      </c>
      <c r="CB22" s="649" t="s">
        <v>537</v>
      </c>
      <c r="CC22" s="649" t="s">
        <v>537</v>
      </c>
      <c r="CD22" s="649" t="s">
        <v>537</v>
      </c>
      <c r="CE22" s="649" t="s">
        <v>537</v>
      </c>
      <c r="CF22" s="649" t="s">
        <v>537</v>
      </c>
      <c r="CG22" s="650" t="s">
        <v>537</v>
      </c>
      <c r="CH22" s="642">
        <v>8</v>
      </c>
      <c r="CI22" s="643"/>
      <c r="CJ22" s="643"/>
      <c r="CK22" s="643"/>
      <c r="CL22" s="644"/>
      <c r="CM22" s="642">
        <v>1397</v>
      </c>
      <c r="CN22" s="643"/>
      <c r="CO22" s="643"/>
      <c r="CP22" s="643"/>
      <c r="CQ22" s="644"/>
      <c r="CR22" s="642">
        <v>950</v>
      </c>
      <c r="CS22" s="643"/>
      <c r="CT22" s="643"/>
      <c r="CU22" s="643"/>
      <c r="CV22" s="644"/>
      <c r="CW22" s="642">
        <v>0</v>
      </c>
      <c r="CX22" s="643"/>
      <c r="CY22" s="643"/>
      <c r="CZ22" s="643"/>
      <c r="DA22" s="644"/>
      <c r="DB22" s="642">
        <v>0</v>
      </c>
      <c r="DC22" s="643"/>
      <c r="DD22" s="643"/>
      <c r="DE22" s="643"/>
      <c r="DF22" s="644"/>
      <c r="DG22" s="642">
        <v>0</v>
      </c>
      <c r="DH22" s="643"/>
      <c r="DI22" s="643"/>
      <c r="DJ22" s="643"/>
      <c r="DK22" s="644"/>
      <c r="DL22" s="642">
        <v>0</v>
      </c>
      <c r="DM22" s="643"/>
      <c r="DN22" s="643"/>
      <c r="DO22" s="643"/>
      <c r="DP22" s="644"/>
      <c r="DQ22" s="642"/>
      <c r="DR22" s="643"/>
      <c r="DS22" s="643"/>
      <c r="DT22" s="643"/>
      <c r="DU22" s="644"/>
      <c r="DV22" s="645"/>
      <c r="DW22" s="646"/>
      <c r="DX22" s="646"/>
      <c r="DY22" s="646"/>
      <c r="DZ22" s="647"/>
      <c r="EA22" s="197"/>
    </row>
    <row r="23" spans="1:131" s="198" customFormat="1" ht="26.25" customHeight="1" thickBot="1" x14ac:dyDescent="0.2">
      <c r="A23" s="207" t="s">
        <v>339</v>
      </c>
      <c r="B23" s="721" t="s">
        <v>340</v>
      </c>
      <c r="C23" s="722"/>
      <c r="D23" s="722"/>
      <c r="E23" s="722"/>
      <c r="F23" s="722"/>
      <c r="G23" s="722"/>
      <c r="H23" s="722"/>
      <c r="I23" s="722"/>
      <c r="J23" s="722"/>
      <c r="K23" s="722"/>
      <c r="L23" s="722"/>
      <c r="M23" s="722"/>
      <c r="N23" s="722"/>
      <c r="O23" s="722"/>
      <c r="P23" s="723"/>
      <c r="Q23" s="724">
        <v>583540</v>
      </c>
      <c r="R23" s="725"/>
      <c r="S23" s="725"/>
      <c r="T23" s="725"/>
      <c r="U23" s="725"/>
      <c r="V23" s="725">
        <v>570885</v>
      </c>
      <c r="W23" s="725"/>
      <c r="X23" s="725"/>
      <c r="Y23" s="725"/>
      <c r="Z23" s="725"/>
      <c r="AA23" s="725">
        <v>12655</v>
      </c>
      <c r="AB23" s="725"/>
      <c r="AC23" s="725"/>
      <c r="AD23" s="725"/>
      <c r="AE23" s="726"/>
      <c r="AF23" s="727">
        <v>2846</v>
      </c>
      <c r="AG23" s="725"/>
      <c r="AH23" s="725"/>
      <c r="AI23" s="725"/>
      <c r="AJ23" s="728"/>
      <c r="AK23" s="729"/>
      <c r="AL23" s="730"/>
      <c r="AM23" s="730"/>
      <c r="AN23" s="730"/>
      <c r="AO23" s="730"/>
      <c r="AP23" s="725">
        <v>1075878</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48" t="s">
        <v>538</v>
      </c>
      <c r="BT23" s="649" t="s">
        <v>539</v>
      </c>
      <c r="BU23" s="649" t="s">
        <v>539</v>
      </c>
      <c r="BV23" s="649" t="s">
        <v>539</v>
      </c>
      <c r="BW23" s="649" t="s">
        <v>539</v>
      </c>
      <c r="BX23" s="649" t="s">
        <v>539</v>
      </c>
      <c r="BY23" s="649" t="s">
        <v>539</v>
      </c>
      <c r="BZ23" s="649" t="s">
        <v>539</v>
      </c>
      <c r="CA23" s="649" t="s">
        <v>539</v>
      </c>
      <c r="CB23" s="649" t="s">
        <v>539</v>
      </c>
      <c r="CC23" s="649" t="s">
        <v>539</v>
      </c>
      <c r="CD23" s="649" t="s">
        <v>539</v>
      </c>
      <c r="CE23" s="649" t="s">
        <v>539</v>
      </c>
      <c r="CF23" s="649" t="s">
        <v>539</v>
      </c>
      <c r="CG23" s="650" t="s">
        <v>539</v>
      </c>
      <c r="CH23" s="642">
        <v>2</v>
      </c>
      <c r="CI23" s="643"/>
      <c r="CJ23" s="643"/>
      <c r="CK23" s="643"/>
      <c r="CL23" s="644"/>
      <c r="CM23" s="642">
        <v>435</v>
      </c>
      <c r="CN23" s="643"/>
      <c r="CO23" s="643"/>
      <c r="CP23" s="643"/>
      <c r="CQ23" s="644"/>
      <c r="CR23" s="642">
        <v>2</v>
      </c>
      <c r="CS23" s="643"/>
      <c r="CT23" s="643"/>
      <c r="CU23" s="643"/>
      <c r="CV23" s="644"/>
      <c r="CW23" s="642">
        <v>0</v>
      </c>
      <c r="CX23" s="643"/>
      <c r="CY23" s="643"/>
      <c r="CZ23" s="643"/>
      <c r="DA23" s="644"/>
      <c r="DB23" s="642">
        <v>0</v>
      </c>
      <c r="DC23" s="643"/>
      <c r="DD23" s="643"/>
      <c r="DE23" s="643"/>
      <c r="DF23" s="644"/>
      <c r="DG23" s="642">
        <v>0</v>
      </c>
      <c r="DH23" s="643"/>
      <c r="DI23" s="643"/>
      <c r="DJ23" s="643"/>
      <c r="DK23" s="644"/>
      <c r="DL23" s="642">
        <v>0</v>
      </c>
      <c r="DM23" s="643"/>
      <c r="DN23" s="643"/>
      <c r="DO23" s="643"/>
      <c r="DP23" s="644"/>
      <c r="DQ23" s="642"/>
      <c r="DR23" s="643"/>
      <c r="DS23" s="643"/>
      <c r="DT23" s="643"/>
      <c r="DU23" s="644"/>
      <c r="DV23" s="645"/>
      <c r="DW23" s="646"/>
      <c r="DX23" s="646"/>
      <c r="DY23" s="646"/>
      <c r="DZ23" s="647"/>
      <c r="EA23" s="197"/>
    </row>
    <row r="24" spans="1:131" s="198" customFormat="1" ht="26.25" customHeight="1" x14ac:dyDescent="0.15">
      <c r="A24" s="739" t="s">
        <v>341</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48" t="s">
        <v>540</v>
      </c>
      <c r="BT24" s="649" t="s">
        <v>539</v>
      </c>
      <c r="BU24" s="649" t="s">
        <v>539</v>
      </c>
      <c r="BV24" s="649" t="s">
        <v>539</v>
      </c>
      <c r="BW24" s="649" t="s">
        <v>539</v>
      </c>
      <c r="BX24" s="649" t="s">
        <v>539</v>
      </c>
      <c r="BY24" s="649" t="s">
        <v>539</v>
      </c>
      <c r="BZ24" s="649" t="s">
        <v>539</v>
      </c>
      <c r="CA24" s="649" t="s">
        <v>539</v>
      </c>
      <c r="CB24" s="649" t="s">
        <v>539</v>
      </c>
      <c r="CC24" s="649" t="s">
        <v>539</v>
      </c>
      <c r="CD24" s="649" t="s">
        <v>539</v>
      </c>
      <c r="CE24" s="649" t="s">
        <v>539</v>
      </c>
      <c r="CF24" s="649" t="s">
        <v>539</v>
      </c>
      <c r="CG24" s="650" t="s">
        <v>539</v>
      </c>
      <c r="CH24" s="642">
        <v>-1</v>
      </c>
      <c r="CI24" s="643"/>
      <c r="CJ24" s="643"/>
      <c r="CK24" s="643"/>
      <c r="CL24" s="644"/>
      <c r="CM24" s="642">
        <v>623</v>
      </c>
      <c r="CN24" s="643"/>
      <c r="CO24" s="643"/>
      <c r="CP24" s="643"/>
      <c r="CQ24" s="644"/>
      <c r="CR24" s="642">
        <v>465</v>
      </c>
      <c r="CS24" s="643"/>
      <c r="CT24" s="643"/>
      <c r="CU24" s="643"/>
      <c r="CV24" s="644"/>
      <c r="CW24" s="642">
        <v>0</v>
      </c>
      <c r="CX24" s="643"/>
      <c r="CY24" s="643"/>
      <c r="CZ24" s="643"/>
      <c r="DA24" s="644"/>
      <c r="DB24" s="642">
        <v>0</v>
      </c>
      <c r="DC24" s="643"/>
      <c r="DD24" s="643"/>
      <c r="DE24" s="643"/>
      <c r="DF24" s="644"/>
      <c r="DG24" s="642">
        <v>0</v>
      </c>
      <c r="DH24" s="643"/>
      <c r="DI24" s="643"/>
      <c r="DJ24" s="643"/>
      <c r="DK24" s="644"/>
      <c r="DL24" s="642">
        <v>0</v>
      </c>
      <c r="DM24" s="643"/>
      <c r="DN24" s="643"/>
      <c r="DO24" s="643"/>
      <c r="DP24" s="644"/>
      <c r="DQ24" s="642"/>
      <c r="DR24" s="643"/>
      <c r="DS24" s="643"/>
      <c r="DT24" s="643"/>
      <c r="DU24" s="644"/>
      <c r="DV24" s="645"/>
      <c r="DW24" s="646"/>
      <c r="DX24" s="646"/>
      <c r="DY24" s="646"/>
      <c r="DZ24" s="647"/>
      <c r="EA24" s="197"/>
    </row>
    <row r="25" spans="1:131" s="190" customFormat="1" ht="26.25" customHeight="1" thickBot="1" x14ac:dyDescent="0.2">
      <c r="A25" s="689" t="s">
        <v>342</v>
      </c>
      <c r="B25" s="689"/>
      <c r="C25" s="689"/>
      <c r="D25" s="689"/>
      <c r="E25" s="689"/>
      <c r="F25" s="689"/>
      <c r="G25" s="689"/>
      <c r="H25" s="689"/>
      <c r="I25" s="689"/>
      <c r="J25" s="689"/>
      <c r="K25" s="689"/>
      <c r="L25" s="689"/>
      <c r="M25" s="689"/>
      <c r="N25" s="689"/>
      <c r="O25" s="689"/>
      <c r="P25" s="689"/>
      <c r="Q25" s="689"/>
      <c r="R25" s="689"/>
      <c r="S25" s="689"/>
      <c r="T25" s="689"/>
      <c r="U25" s="689"/>
      <c r="V25" s="689"/>
      <c r="W25" s="689"/>
      <c r="X25" s="689"/>
      <c r="Y25" s="689"/>
      <c r="Z25" s="689"/>
      <c r="AA25" s="689"/>
      <c r="AB25" s="689"/>
      <c r="AC25" s="689"/>
      <c r="AD25" s="689"/>
      <c r="AE25" s="689"/>
      <c r="AF25" s="689"/>
      <c r="AG25" s="689"/>
      <c r="AH25" s="689"/>
      <c r="AI25" s="689"/>
      <c r="AJ25" s="689"/>
      <c r="AK25" s="689"/>
      <c r="AL25" s="689"/>
      <c r="AM25" s="689"/>
      <c r="AN25" s="689"/>
      <c r="AO25" s="689"/>
      <c r="AP25" s="689"/>
      <c r="AQ25" s="689"/>
      <c r="AR25" s="689"/>
      <c r="AS25" s="689"/>
      <c r="AT25" s="689"/>
      <c r="AU25" s="689"/>
      <c r="AV25" s="689"/>
      <c r="AW25" s="689"/>
      <c r="AX25" s="689"/>
      <c r="AY25" s="689"/>
      <c r="AZ25" s="689"/>
      <c r="BA25" s="689"/>
      <c r="BB25" s="689"/>
      <c r="BC25" s="689"/>
      <c r="BD25" s="689"/>
      <c r="BE25" s="689"/>
      <c r="BF25" s="689"/>
      <c r="BG25" s="689"/>
      <c r="BH25" s="689"/>
      <c r="BI25" s="689"/>
      <c r="BJ25" s="195"/>
      <c r="BK25" s="195"/>
      <c r="BL25" s="195"/>
      <c r="BM25" s="195"/>
      <c r="BN25" s="195"/>
      <c r="BO25" s="208"/>
      <c r="BP25" s="208"/>
      <c r="BQ25" s="205">
        <v>19</v>
      </c>
      <c r="BR25" s="206"/>
      <c r="BS25" s="648" t="s">
        <v>541</v>
      </c>
      <c r="BT25" s="649" t="s">
        <v>539</v>
      </c>
      <c r="BU25" s="649" t="s">
        <v>539</v>
      </c>
      <c r="BV25" s="649" t="s">
        <v>539</v>
      </c>
      <c r="BW25" s="649" t="s">
        <v>539</v>
      </c>
      <c r="BX25" s="649" t="s">
        <v>539</v>
      </c>
      <c r="BY25" s="649" t="s">
        <v>539</v>
      </c>
      <c r="BZ25" s="649" t="s">
        <v>539</v>
      </c>
      <c r="CA25" s="649" t="s">
        <v>539</v>
      </c>
      <c r="CB25" s="649" t="s">
        <v>539</v>
      </c>
      <c r="CC25" s="649" t="s">
        <v>539</v>
      </c>
      <c r="CD25" s="649" t="s">
        <v>539</v>
      </c>
      <c r="CE25" s="649" t="s">
        <v>539</v>
      </c>
      <c r="CF25" s="649" t="s">
        <v>539</v>
      </c>
      <c r="CG25" s="650" t="s">
        <v>539</v>
      </c>
      <c r="CH25" s="642">
        <v>-1</v>
      </c>
      <c r="CI25" s="643"/>
      <c r="CJ25" s="643"/>
      <c r="CK25" s="643"/>
      <c r="CL25" s="644"/>
      <c r="CM25" s="642">
        <v>34</v>
      </c>
      <c r="CN25" s="643"/>
      <c r="CO25" s="643"/>
      <c r="CP25" s="643"/>
      <c r="CQ25" s="644"/>
      <c r="CR25" s="642">
        <v>2</v>
      </c>
      <c r="CS25" s="643"/>
      <c r="CT25" s="643"/>
      <c r="CU25" s="643"/>
      <c r="CV25" s="644"/>
      <c r="CW25" s="642">
        <v>2</v>
      </c>
      <c r="CX25" s="643"/>
      <c r="CY25" s="643"/>
      <c r="CZ25" s="643"/>
      <c r="DA25" s="644"/>
      <c r="DB25" s="642">
        <v>0</v>
      </c>
      <c r="DC25" s="643"/>
      <c r="DD25" s="643"/>
      <c r="DE25" s="643"/>
      <c r="DF25" s="644"/>
      <c r="DG25" s="642">
        <v>0</v>
      </c>
      <c r="DH25" s="643"/>
      <c r="DI25" s="643"/>
      <c r="DJ25" s="643"/>
      <c r="DK25" s="644"/>
      <c r="DL25" s="642">
        <v>0</v>
      </c>
      <c r="DM25" s="643"/>
      <c r="DN25" s="643"/>
      <c r="DO25" s="643"/>
      <c r="DP25" s="644"/>
      <c r="DQ25" s="642"/>
      <c r="DR25" s="643"/>
      <c r="DS25" s="643"/>
      <c r="DT25" s="643"/>
      <c r="DU25" s="644"/>
      <c r="DV25" s="645"/>
      <c r="DW25" s="646"/>
      <c r="DX25" s="646"/>
      <c r="DY25" s="646"/>
      <c r="DZ25" s="647"/>
      <c r="EA25" s="189"/>
    </row>
    <row r="26" spans="1:131" s="190" customFormat="1" ht="26.25" customHeight="1" x14ac:dyDescent="0.15">
      <c r="A26" s="680" t="s">
        <v>312</v>
      </c>
      <c r="B26" s="681"/>
      <c r="C26" s="681"/>
      <c r="D26" s="681"/>
      <c r="E26" s="681"/>
      <c r="F26" s="681"/>
      <c r="G26" s="681"/>
      <c r="H26" s="681"/>
      <c r="I26" s="681"/>
      <c r="J26" s="681"/>
      <c r="K26" s="681"/>
      <c r="L26" s="681"/>
      <c r="M26" s="681"/>
      <c r="N26" s="681"/>
      <c r="O26" s="681"/>
      <c r="P26" s="682"/>
      <c r="Q26" s="657" t="s">
        <v>343</v>
      </c>
      <c r="R26" s="658"/>
      <c r="S26" s="658"/>
      <c r="T26" s="658"/>
      <c r="U26" s="659"/>
      <c r="V26" s="657" t="s">
        <v>344</v>
      </c>
      <c r="W26" s="658"/>
      <c r="X26" s="658"/>
      <c r="Y26" s="658"/>
      <c r="Z26" s="659"/>
      <c r="AA26" s="657" t="s">
        <v>345</v>
      </c>
      <c r="AB26" s="658"/>
      <c r="AC26" s="658"/>
      <c r="AD26" s="658"/>
      <c r="AE26" s="658"/>
      <c r="AF26" s="743" t="s">
        <v>346</v>
      </c>
      <c r="AG26" s="744"/>
      <c r="AH26" s="744"/>
      <c r="AI26" s="744"/>
      <c r="AJ26" s="745"/>
      <c r="AK26" s="658" t="s">
        <v>347</v>
      </c>
      <c r="AL26" s="658"/>
      <c r="AM26" s="658"/>
      <c r="AN26" s="658"/>
      <c r="AO26" s="659"/>
      <c r="AP26" s="657" t="s">
        <v>348</v>
      </c>
      <c r="AQ26" s="658"/>
      <c r="AR26" s="658"/>
      <c r="AS26" s="658"/>
      <c r="AT26" s="659"/>
      <c r="AU26" s="657" t="s">
        <v>349</v>
      </c>
      <c r="AV26" s="658"/>
      <c r="AW26" s="658"/>
      <c r="AX26" s="658"/>
      <c r="AY26" s="659"/>
      <c r="AZ26" s="657" t="s">
        <v>350</v>
      </c>
      <c r="BA26" s="658"/>
      <c r="BB26" s="658"/>
      <c r="BC26" s="658"/>
      <c r="BD26" s="659"/>
      <c r="BE26" s="657" t="s">
        <v>319</v>
      </c>
      <c r="BF26" s="658"/>
      <c r="BG26" s="658"/>
      <c r="BH26" s="658"/>
      <c r="BI26" s="669"/>
      <c r="BJ26" s="195"/>
      <c r="BK26" s="195"/>
      <c r="BL26" s="195"/>
      <c r="BM26" s="195"/>
      <c r="BN26" s="195"/>
      <c r="BO26" s="208"/>
      <c r="BP26" s="208"/>
      <c r="BQ26" s="205">
        <v>20</v>
      </c>
      <c r="BR26" s="206"/>
      <c r="BS26" s="648" t="s">
        <v>542</v>
      </c>
      <c r="BT26" s="649" t="s">
        <v>543</v>
      </c>
      <c r="BU26" s="649" t="s">
        <v>543</v>
      </c>
      <c r="BV26" s="649" t="s">
        <v>543</v>
      </c>
      <c r="BW26" s="649" t="s">
        <v>543</v>
      </c>
      <c r="BX26" s="649" t="s">
        <v>543</v>
      </c>
      <c r="BY26" s="649" t="s">
        <v>543</v>
      </c>
      <c r="BZ26" s="649" t="s">
        <v>543</v>
      </c>
      <c r="CA26" s="649" t="s">
        <v>543</v>
      </c>
      <c r="CB26" s="649" t="s">
        <v>543</v>
      </c>
      <c r="CC26" s="649" t="s">
        <v>543</v>
      </c>
      <c r="CD26" s="649" t="s">
        <v>543</v>
      </c>
      <c r="CE26" s="649" t="s">
        <v>543</v>
      </c>
      <c r="CF26" s="649" t="s">
        <v>543</v>
      </c>
      <c r="CG26" s="650" t="s">
        <v>543</v>
      </c>
      <c r="CH26" s="642">
        <v>148</v>
      </c>
      <c r="CI26" s="643"/>
      <c r="CJ26" s="643"/>
      <c r="CK26" s="643"/>
      <c r="CL26" s="644"/>
      <c r="CM26" s="642">
        <v>2262</v>
      </c>
      <c r="CN26" s="643"/>
      <c r="CO26" s="643"/>
      <c r="CP26" s="643"/>
      <c r="CQ26" s="644"/>
      <c r="CR26" s="642">
        <v>143</v>
      </c>
      <c r="CS26" s="643"/>
      <c r="CT26" s="643"/>
      <c r="CU26" s="643"/>
      <c r="CV26" s="644"/>
      <c r="CW26" s="642">
        <v>0</v>
      </c>
      <c r="CX26" s="643"/>
      <c r="CY26" s="643"/>
      <c r="CZ26" s="643"/>
      <c r="DA26" s="644"/>
      <c r="DB26" s="642">
        <v>0</v>
      </c>
      <c r="DC26" s="643"/>
      <c r="DD26" s="643"/>
      <c r="DE26" s="643"/>
      <c r="DF26" s="644"/>
      <c r="DG26" s="642">
        <v>0</v>
      </c>
      <c r="DH26" s="643"/>
      <c r="DI26" s="643"/>
      <c r="DJ26" s="643"/>
      <c r="DK26" s="644"/>
      <c r="DL26" s="642">
        <v>0</v>
      </c>
      <c r="DM26" s="643"/>
      <c r="DN26" s="643"/>
      <c r="DO26" s="643"/>
      <c r="DP26" s="644"/>
      <c r="DQ26" s="642"/>
      <c r="DR26" s="643"/>
      <c r="DS26" s="643"/>
      <c r="DT26" s="643"/>
      <c r="DU26" s="644"/>
      <c r="DV26" s="645"/>
      <c r="DW26" s="646"/>
      <c r="DX26" s="646"/>
      <c r="DY26" s="646"/>
      <c r="DZ26" s="647"/>
      <c r="EA26" s="189"/>
    </row>
    <row r="27" spans="1:131" s="190" customFormat="1" ht="26.25" customHeight="1" thickBot="1" x14ac:dyDescent="0.2">
      <c r="A27" s="683"/>
      <c r="B27" s="684"/>
      <c r="C27" s="684"/>
      <c r="D27" s="684"/>
      <c r="E27" s="684"/>
      <c r="F27" s="684"/>
      <c r="G27" s="684"/>
      <c r="H27" s="684"/>
      <c r="I27" s="684"/>
      <c r="J27" s="684"/>
      <c r="K27" s="684"/>
      <c r="L27" s="684"/>
      <c r="M27" s="684"/>
      <c r="N27" s="684"/>
      <c r="O27" s="684"/>
      <c r="P27" s="685"/>
      <c r="Q27" s="660"/>
      <c r="R27" s="661"/>
      <c r="S27" s="661"/>
      <c r="T27" s="661"/>
      <c r="U27" s="662"/>
      <c r="V27" s="660"/>
      <c r="W27" s="661"/>
      <c r="X27" s="661"/>
      <c r="Y27" s="661"/>
      <c r="Z27" s="662"/>
      <c r="AA27" s="660"/>
      <c r="AB27" s="661"/>
      <c r="AC27" s="661"/>
      <c r="AD27" s="661"/>
      <c r="AE27" s="661"/>
      <c r="AF27" s="746"/>
      <c r="AG27" s="747"/>
      <c r="AH27" s="747"/>
      <c r="AI27" s="747"/>
      <c r="AJ27" s="748"/>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70"/>
      <c r="BJ27" s="195"/>
      <c r="BK27" s="195"/>
      <c r="BL27" s="195"/>
      <c r="BM27" s="195"/>
      <c r="BN27" s="195"/>
      <c r="BO27" s="208"/>
      <c r="BP27" s="208"/>
      <c r="BQ27" s="205">
        <v>21</v>
      </c>
      <c r="BR27" s="206"/>
      <c r="BS27" s="648" t="s">
        <v>544</v>
      </c>
      <c r="BT27" s="649" t="s">
        <v>545</v>
      </c>
      <c r="BU27" s="649" t="s">
        <v>545</v>
      </c>
      <c r="BV27" s="649" t="s">
        <v>545</v>
      </c>
      <c r="BW27" s="649" t="s">
        <v>545</v>
      </c>
      <c r="BX27" s="649" t="s">
        <v>545</v>
      </c>
      <c r="BY27" s="649" t="s">
        <v>545</v>
      </c>
      <c r="BZ27" s="649" t="s">
        <v>545</v>
      </c>
      <c r="CA27" s="649" t="s">
        <v>545</v>
      </c>
      <c r="CB27" s="649" t="s">
        <v>545</v>
      </c>
      <c r="CC27" s="649" t="s">
        <v>545</v>
      </c>
      <c r="CD27" s="649" t="s">
        <v>545</v>
      </c>
      <c r="CE27" s="649" t="s">
        <v>545</v>
      </c>
      <c r="CF27" s="649" t="s">
        <v>545</v>
      </c>
      <c r="CG27" s="650" t="s">
        <v>545</v>
      </c>
      <c r="CH27" s="642">
        <v>6</v>
      </c>
      <c r="CI27" s="643"/>
      <c r="CJ27" s="643"/>
      <c r="CK27" s="643"/>
      <c r="CL27" s="644"/>
      <c r="CM27" s="642">
        <v>70</v>
      </c>
      <c r="CN27" s="643"/>
      <c r="CO27" s="643"/>
      <c r="CP27" s="643"/>
      <c r="CQ27" s="644"/>
      <c r="CR27" s="642">
        <v>11</v>
      </c>
      <c r="CS27" s="643"/>
      <c r="CT27" s="643"/>
      <c r="CU27" s="643"/>
      <c r="CV27" s="644"/>
      <c r="CW27" s="642">
        <v>0</v>
      </c>
      <c r="CX27" s="643"/>
      <c r="CY27" s="643"/>
      <c r="CZ27" s="643"/>
      <c r="DA27" s="644"/>
      <c r="DB27" s="642">
        <v>0</v>
      </c>
      <c r="DC27" s="643"/>
      <c r="DD27" s="643"/>
      <c r="DE27" s="643"/>
      <c r="DF27" s="644"/>
      <c r="DG27" s="642">
        <v>0</v>
      </c>
      <c r="DH27" s="643"/>
      <c r="DI27" s="643"/>
      <c r="DJ27" s="643"/>
      <c r="DK27" s="644"/>
      <c r="DL27" s="642">
        <v>0</v>
      </c>
      <c r="DM27" s="643"/>
      <c r="DN27" s="643"/>
      <c r="DO27" s="643"/>
      <c r="DP27" s="644"/>
      <c r="DQ27" s="642"/>
      <c r="DR27" s="643"/>
      <c r="DS27" s="643"/>
      <c r="DT27" s="643"/>
      <c r="DU27" s="644"/>
      <c r="DV27" s="645"/>
      <c r="DW27" s="646"/>
      <c r="DX27" s="646"/>
      <c r="DY27" s="646"/>
      <c r="DZ27" s="647"/>
      <c r="EA27" s="189"/>
    </row>
    <row r="28" spans="1:131" s="190" customFormat="1" ht="26.25" customHeight="1" thickTop="1" x14ac:dyDescent="0.15">
      <c r="A28" s="209">
        <v>1</v>
      </c>
      <c r="B28" s="671" t="s">
        <v>351</v>
      </c>
      <c r="C28" s="672"/>
      <c r="D28" s="672"/>
      <c r="E28" s="672"/>
      <c r="F28" s="672"/>
      <c r="G28" s="672"/>
      <c r="H28" s="672"/>
      <c r="I28" s="672"/>
      <c r="J28" s="672"/>
      <c r="K28" s="672"/>
      <c r="L28" s="672"/>
      <c r="M28" s="672"/>
      <c r="N28" s="672"/>
      <c r="O28" s="672"/>
      <c r="P28" s="673"/>
      <c r="Q28" s="753">
        <v>2294</v>
      </c>
      <c r="R28" s="754"/>
      <c r="S28" s="754"/>
      <c r="T28" s="754"/>
      <c r="U28" s="754"/>
      <c r="V28" s="754">
        <v>1651</v>
      </c>
      <c r="W28" s="754"/>
      <c r="X28" s="754"/>
      <c r="Y28" s="754"/>
      <c r="Z28" s="754"/>
      <c r="AA28" s="754">
        <v>643</v>
      </c>
      <c r="AB28" s="754"/>
      <c r="AC28" s="754"/>
      <c r="AD28" s="754"/>
      <c r="AE28" s="755"/>
      <c r="AF28" s="756">
        <v>5605</v>
      </c>
      <c r="AG28" s="754"/>
      <c r="AH28" s="754"/>
      <c r="AI28" s="754"/>
      <c r="AJ28" s="757"/>
      <c r="AK28" s="758" t="s">
        <v>502</v>
      </c>
      <c r="AL28" s="749"/>
      <c r="AM28" s="749"/>
      <c r="AN28" s="749"/>
      <c r="AO28" s="749"/>
      <c r="AP28" s="749">
        <v>2356</v>
      </c>
      <c r="AQ28" s="749"/>
      <c r="AR28" s="749"/>
      <c r="AS28" s="749"/>
      <c r="AT28" s="749"/>
      <c r="AU28" s="749">
        <v>0</v>
      </c>
      <c r="AV28" s="749"/>
      <c r="AW28" s="749"/>
      <c r="AX28" s="749"/>
      <c r="AY28" s="749"/>
      <c r="AZ28" s="750" t="s">
        <v>505</v>
      </c>
      <c r="BA28" s="750"/>
      <c r="BB28" s="750"/>
      <c r="BC28" s="750"/>
      <c r="BD28" s="750"/>
      <c r="BE28" s="751" t="s">
        <v>352</v>
      </c>
      <c r="BF28" s="751"/>
      <c r="BG28" s="751"/>
      <c r="BH28" s="751"/>
      <c r="BI28" s="752"/>
      <c r="BJ28" s="195"/>
      <c r="BK28" s="195"/>
      <c r="BL28" s="195"/>
      <c r="BM28" s="195"/>
      <c r="BN28" s="195"/>
      <c r="BO28" s="208"/>
      <c r="BP28" s="208"/>
      <c r="BQ28" s="205">
        <v>22</v>
      </c>
      <c r="BR28" s="206"/>
      <c r="BS28" s="648" t="s">
        <v>546</v>
      </c>
      <c r="BT28" s="649" t="s">
        <v>547</v>
      </c>
      <c r="BU28" s="649" t="s">
        <v>547</v>
      </c>
      <c r="BV28" s="649" t="s">
        <v>547</v>
      </c>
      <c r="BW28" s="649" t="s">
        <v>547</v>
      </c>
      <c r="BX28" s="649" t="s">
        <v>547</v>
      </c>
      <c r="BY28" s="649" t="s">
        <v>547</v>
      </c>
      <c r="BZ28" s="649" t="s">
        <v>547</v>
      </c>
      <c r="CA28" s="649" t="s">
        <v>547</v>
      </c>
      <c r="CB28" s="649" t="s">
        <v>547</v>
      </c>
      <c r="CC28" s="649" t="s">
        <v>547</v>
      </c>
      <c r="CD28" s="649" t="s">
        <v>547</v>
      </c>
      <c r="CE28" s="649" t="s">
        <v>547</v>
      </c>
      <c r="CF28" s="649" t="s">
        <v>547</v>
      </c>
      <c r="CG28" s="650" t="s">
        <v>547</v>
      </c>
      <c r="CH28" s="642">
        <v>92</v>
      </c>
      <c r="CI28" s="643"/>
      <c r="CJ28" s="643"/>
      <c r="CK28" s="643"/>
      <c r="CL28" s="644"/>
      <c r="CM28" s="642">
        <v>2646</v>
      </c>
      <c r="CN28" s="643"/>
      <c r="CO28" s="643"/>
      <c r="CP28" s="643"/>
      <c r="CQ28" s="644"/>
      <c r="CR28" s="642">
        <v>500</v>
      </c>
      <c r="CS28" s="643"/>
      <c r="CT28" s="643"/>
      <c r="CU28" s="643"/>
      <c r="CV28" s="644"/>
      <c r="CW28" s="642">
        <v>1238</v>
      </c>
      <c r="CX28" s="643"/>
      <c r="CY28" s="643"/>
      <c r="CZ28" s="643"/>
      <c r="DA28" s="644"/>
      <c r="DB28" s="642">
        <v>0</v>
      </c>
      <c r="DC28" s="643"/>
      <c r="DD28" s="643"/>
      <c r="DE28" s="643"/>
      <c r="DF28" s="644"/>
      <c r="DG28" s="642">
        <v>0</v>
      </c>
      <c r="DH28" s="643"/>
      <c r="DI28" s="643"/>
      <c r="DJ28" s="643"/>
      <c r="DK28" s="644"/>
      <c r="DL28" s="642">
        <v>0</v>
      </c>
      <c r="DM28" s="643"/>
      <c r="DN28" s="643"/>
      <c r="DO28" s="643"/>
      <c r="DP28" s="644"/>
      <c r="DQ28" s="642"/>
      <c r="DR28" s="643"/>
      <c r="DS28" s="643"/>
      <c r="DT28" s="643"/>
      <c r="DU28" s="644"/>
      <c r="DV28" s="645"/>
      <c r="DW28" s="646"/>
      <c r="DX28" s="646"/>
      <c r="DY28" s="646"/>
      <c r="DZ28" s="647"/>
      <c r="EA28" s="189"/>
    </row>
    <row r="29" spans="1:131" s="190" customFormat="1" ht="26.25" customHeight="1" x14ac:dyDescent="0.15">
      <c r="A29" s="209">
        <v>2</v>
      </c>
      <c r="B29" s="695" t="s">
        <v>353</v>
      </c>
      <c r="C29" s="696"/>
      <c r="D29" s="696"/>
      <c r="E29" s="696"/>
      <c r="F29" s="696"/>
      <c r="G29" s="696"/>
      <c r="H29" s="696"/>
      <c r="I29" s="696"/>
      <c r="J29" s="696"/>
      <c r="K29" s="696"/>
      <c r="L29" s="696"/>
      <c r="M29" s="696"/>
      <c r="N29" s="696"/>
      <c r="O29" s="696"/>
      <c r="P29" s="697"/>
      <c r="Q29" s="698">
        <v>2207</v>
      </c>
      <c r="R29" s="699"/>
      <c r="S29" s="699"/>
      <c r="T29" s="699"/>
      <c r="U29" s="699"/>
      <c r="V29" s="699">
        <v>1879</v>
      </c>
      <c r="W29" s="699"/>
      <c r="X29" s="699"/>
      <c r="Y29" s="699"/>
      <c r="Z29" s="699"/>
      <c r="AA29" s="699">
        <v>328</v>
      </c>
      <c r="AB29" s="699"/>
      <c r="AC29" s="699"/>
      <c r="AD29" s="699"/>
      <c r="AE29" s="700"/>
      <c r="AF29" s="759">
        <v>5836</v>
      </c>
      <c r="AG29" s="699"/>
      <c r="AH29" s="699"/>
      <c r="AI29" s="699"/>
      <c r="AJ29" s="760"/>
      <c r="AK29" s="763" t="s">
        <v>503</v>
      </c>
      <c r="AL29" s="764"/>
      <c r="AM29" s="764"/>
      <c r="AN29" s="764"/>
      <c r="AO29" s="764"/>
      <c r="AP29" s="764">
        <v>1575</v>
      </c>
      <c r="AQ29" s="764"/>
      <c r="AR29" s="764"/>
      <c r="AS29" s="764"/>
      <c r="AT29" s="764"/>
      <c r="AU29" s="764">
        <v>0</v>
      </c>
      <c r="AV29" s="764"/>
      <c r="AW29" s="764"/>
      <c r="AX29" s="764"/>
      <c r="AY29" s="764"/>
      <c r="AZ29" s="765" t="s">
        <v>503</v>
      </c>
      <c r="BA29" s="765"/>
      <c r="BB29" s="765"/>
      <c r="BC29" s="765"/>
      <c r="BD29" s="765"/>
      <c r="BE29" s="761" t="s">
        <v>352</v>
      </c>
      <c r="BF29" s="761"/>
      <c r="BG29" s="761"/>
      <c r="BH29" s="761"/>
      <c r="BI29" s="762"/>
      <c r="BJ29" s="195"/>
      <c r="BK29" s="195"/>
      <c r="BL29" s="195"/>
      <c r="BM29" s="195"/>
      <c r="BN29" s="195"/>
      <c r="BO29" s="208"/>
      <c r="BP29" s="208"/>
      <c r="BQ29" s="205">
        <v>23</v>
      </c>
      <c r="BR29" s="206"/>
      <c r="BS29" s="648" t="s">
        <v>548</v>
      </c>
      <c r="BT29" s="649" t="s">
        <v>549</v>
      </c>
      <c r="BU29" s="649" t="s">
        <v>549</v>
      </c>
      <c r="BV29" s="649" t="s">
        <v>549</v>
      </c>
      <c r="BW29" s="649" t="s">
        <v>549</v>
      </c>
      <c r="BX29" s="649" t="s">
        <v>549</v>
      </c>
      <c r="BY29" s="649" t="s">
        <v>549</v>
      </c>
      <c r="BZ29" s="649" t="s">
        <v>549</v>
      </c>
      <c r="CA29" s="649" t="s">
        <v>549</v>
      </c>
      <c r="CB29" s="649" t="s">
        <v>549</v>
      </c>
      <c r="CC29" s="649" t="s">
        <v>549</v>
      </c>
      <c r="CD29" s="649" t="s">
        <v>549</v>
      </c>
      <c r="CE29" s="649" t="s">
        <v>549</v>
      </c>
      <c r="CF29" s="649" t="s">
        <v>549</v>
      </c>
      <c r="CG29" s="650" t="s">
        <v>549</v>
      </c>
      <c r="CH29" s="642">
        <v>29</v>
      </c>
      <c r="CI29" s="643"/>
      <c r="CJ29" s="643"/>
      <c r="CK29" s="643"/>
      <c r="CL29" s="644"/>
      <c r="CM29" s="642">
        <v>761</v>
      </c>
      <c r="CN29" s="643"/>
      <c r="CO29" s="643"/>
      <c r="CP29" s="643"/>
      <c r="CQ29" s="644"/>
      <c r="CR29" s="642">
        <v>180</v>
      </c>
      <c r="CS29" s="643"/>
      <c r="CT29" s="643"/>
      <c r="CU29" s="643"/>
      <c r="CV29" s="644"/>
      <c r="CW29" s="642">
        <v>0</v>
      </c>
      <c r="CX29" s="643"/>
      <c r="CY29" s="643"/>
      <c r="CZ29" s="643"/>
      <c r="DA29" s="644"/>
      <c r="DB29" s="642">
        <v>0</v>
      </c>
      <c r="DC29" s="643"/>
      <c r="DD29" s="643"/>
      <c r="DE29" s="643"/>
      <c r="DF29" s="644"/>
      <c r="DG29" s="642">
        <v>0</v>
      </c>
      <c r="DH29" s="643"/>
      <c r="DI29" s="643"/>
      <c r="DJ29" s="643"/>
      <c r="DK29" s="644"/>
      <c r="DL29" s="642">
        <v>0</v>
      </c>
      <c r="DM29" s="643"/>
      <c r="DN29" s="643"/>
      <c r="DO29" s="643"/>
      <c r="DP29" s="644"/>
      <c r="DQ29" s="642"/>
      <c r="DR29" s="643"/>
      <c r="DS29" s="643"/>
      <c r="DT29" s="643"/>
      <c r="DU29" s="644"/>
      <c r="DV29" s="645"/>
      <c r="DW29" s="646"/>
      <c r="DX29" s="646"/>
      <c r="DY29" s="646"/>
      <c r="DZ29" s="647"/>
      <c r="EA29" s="189"/>
    </row>
    <row r="30" spans="1:131" s="190" customFormat="1" ht="26.25" customHeight="1" x14ac:dyDescent="0.15">
      <c r="A30" s="209">
        <v>3</v>
      </c>
      <c r="B30" s="695" t="s">
        <v>354</v>
      </c>
      <c r="C30" s="696"/>
      <c r="D30" s="696"/>
      <c r="E30" s="696"/>
      <c r="F30" s="696"/>
      <c r="G30" s="696"/>
      <c r="H30" s="696"/>
      <c r="I30" s="696"/>
      <c r="J30" s="696"/>
      <c r="K30" s="696"/>
      <c r="L30" s="696"/>
      <c r="M30" s="696"/>
      <c r="N30" s="696"/>
      <c r="O30" s="696"/>
      <c r="P30" s="697"/>
      <c r="Q30" s="698">
        <v>15598</v>
      </c>
      <c r="R30" s="699"/>
      <c r="S30" s="699"/>
      <c r="T30" s="699"/>
      <c r="U30" s="699"/>
      <c r="V30" s="699">
        <v>14784</v>
      </c>
      <c r="W30" s="699"/>
      <c r="X30" s="699"/>
      <c r="Y30" s="699"/>
      <c r="Z30" s="699"/>
      <c r="AA30" s="699">
        <v>814</v>
      </c>
      <c r="AB30" s="699"/>
      <c r="AC30" s="699"/>
      <c r="AD30" s="699"/>
      <c r="AE30" s="700"/>
      <c r="AF30" s="759">
        <v>5756</v>
      </c>
      <c r="AG30" s="699"/>
      <c r="AH30" s="699"/>
      <c r="AI30" s="699"/>
      <c r="AJ30" s="760"/>
      <c r="AK30" s="763">
        <v>1390</v>
      </c>
      <c r="AL30" s="764"/>
      <c r="AM30" s="764"/>
      <c r="AN30" s="764"/>
      <c r="AO30" s="764"/>
      <c r="AP30" s="764">
        <v>4989</v>
      </c>
      <c r="AQ30" s="764"/>
      <c r="AR30" s="764"/>
      <c r="AS30" s="764"/>
      <c r="AT30" s="764"/>
      <c r="AU30" s="764">
        <v>2235</v>
      </c>
      <c r="AV30" s="764"/>
      <c r="AW30" s="764"/>
      <c r="AX30" s="764"/>
      <c r="AY30" s="764"/>
      <c r="AZ30" s="765" t="s">
        <v>503</v>
      </c>
      <c r="BA30" s="765"/>
      <c r="BB30" s="765"/>
      <c r="BC30" s="765"/>
      <c r="BD30" s="765"/>
      <c r="BE30" s="761" t="s">
        <v>352</v>
      </c>
      <c r="BF30" s="761"/>
      <c r="BG30" s="761"/>
      <c r="BH30" s="761"/>
      <c r="BI30" s="762"/>
      <c r="BJ30" s="195"/>
      <c r="BK30" s="195"/>
      <c r="BL30" s="195"/>
      <c r="BM30" s="195"/>
      <c r="BN30" s="195"/>
      <c r="BO30" s="208"/>
      <c r="BP30" s="208"/>
      <c r="BQ30" s="205">
        <v>24</v>
      </c>
      <c r="BR30" s="206"/>
      <c r="BS30" s="648" t="s">
        <v>550</v>
      </c>
      <c r="BT30" s="649" t="s">
        <v>551</v>
      </c>
      <c r="BU30" s="649" t="s">
        <v>551</v>
      </c>
      <c r="BV30" s="649" t="s">
        <v>551</v>
      </c>
      <c r="BW30" s="649" t="s">
        <v>551</v>
      </c>
      <c r="BX30" s="649" t="s">
        <v>551</v>
      </c>
      <c r="BY30" s="649" t="s">
        <v>551</v>
      </c>
      <c r="BZ30" s="649" t="s">
        <v>551</v>
      </c>
      <c r="CA30" s="649" t="s">
        <v>551</v>
      </c>
      <c r="CB30" s="649" t="s">
        <v>551</v>
      </c>
      <c r="CC30" s="649" t="s">
        <v>551</v>
      </c>
      <c r="CD30" s="649" t="s">
        <v>551</v>
      </c>
      <c r="CE30" s="649" t="s">
        <v>551</v>
      </c>
      <c r="CF30" s="649" t="s">
        <v>551</v>
      </c>
      <c r="CG30" s="650" t="s">
        <v>551</v>
      </c>
      <c r="CH30" s="642">
        <v>-1</v>
      </c>
      <c r="CI30" s="643"/>
      <c r="CJ30" s="643"/>
      <c r="CK30" s="643"/>
      <c r="CL30" s="644"/>
      <c r="CM30" s="642">
        <v>44</v>
      </c>
      <c r="CN30" s="643"/>
      <c r="CO30" s="643"/>
      <c r="CP30" s="643"/>
      <c r="CQ30" s="644"/>
      <c r="CR30" s="642">
        <v>196</v>
      </c>
      <c r="CS30" s="643"/>
      <c r="CT30" s="643"/>
      <c r="CU30" s="643"/>
      <c r="CV30" s="644"/>
      <c r="CW30" s="642">
        <v>0</v>
      </c>
      <c r="CX30" s="643"/>
      <c r="CY30" s="643"/>
      <c r="CZ30" s="643"/>
      <c r="DA30" s="644"/>
      <c r="DB30" s="642">
        <v>0</v>
      </c>
      <c r="DC30" s="643"/>
      <c r="DD30" s="643"/>
      <c r="DE30" s="643"/>
      <c r="DF30" s="644"/>
      <c r="DG30" s="642">
        <v>0</v>
      </c>
      <c r="DH30" s="643"/>
      <c r="DI30" s="643"/>
      <c r="DJ30" s="643"/>
      <c r="DK30" s="644"/>
      <c r="DL30" s="642">
        <v>0</v>
      </c>
      <c r="DM30" s="643"/>
      <c r="DN30" s="643"/>
      <c r="DO30" s="643"/>
      <c r="DP30" s="644"/>
      <c r="DQ30" s="642"/>
      <c r="DR30" s="643"/>
      <c r="DS30" s="643"/>
      <c r="DT30" s="643"/>
      <c r="DU30" s="644"/>
      <c r="DV30" s="645"/>
      <c r="DW30" s="646"/>
      <c r="DX30" s="646"/>
      <c r="DY30" s="646"/>
      <c r="DZ30" s="647"/>
      <c r="EA30" s="189"/>
    </row>
    <row r="31" spans="1:131" s="190" customFormat="1" ht="26.25" customHeight="1" x14ac:dyDescent="0.15">
      <c r="A31" s="209">
        <v>4</v>
      </c>
      <c r="B31" s="695" t="s">
        <v>355</v>
      </c>
      <c r="C31" s="696"/>
      <c r="D31" s="696"/>
      <c r="E31" s="696"/>
      <c r="F31" s="696"/>
      <c r="G31" s="696"/>
      <c r="H31" s="696"/>
      <c r="I31" s="696"/>
      <c r="J31" s="696"/>
      <c r="K31" s="696"/>
      <c r="L31" s="696"/>
      <c r="M31" s="696"/>
      <c r="N31" s="696"/>
      <c r="O31" s="696"/>
      <c r="P31" s="697"/>
      <c r="Q31" s="698">
        <v>2045</v>
      </c>
      <c r="R31" s="699"/>
      <c r="S31" s="699"/>
      <c r="T31" s="699"/>
      <c r="U31" s="699"/>
      <c r="V31" s="699">
        <v>2028</v>
      </c>
      <c r="W31" s="699"/>
      <c r="X31" s="699"/>
      <c r="Y31" s="699"/>
      <c r="Z31" s="699"/>
      <c r="AA31" s="699">
        <v>17</v>
      </c>
      <c r="AB31" s="699"/>
      <c r="AC31" s="699"/>
      <c r="AD31" s="699"/>
      <c r="AE31" s="700"/>
      <c r="AF31" s="759">
        <v>17</v>
      </c>
      <c r="AG31" s="699"/>
      <c r="AH31" s="699"/>
      <c r="AI31" s="699"/>
      <c r="AJ31" s="760"/>
      <c r="AK31" s="763">
        <v>134</v>
      </c>
      <c r="AL31" s="764"/>
      <c r="AM31" s="764"/>
      <c r="AN31" s="764"/>
      <c r="AO31" s="764"/>
      <c r="AP31" s="764">
        <v>9169</v>
      </c>
      <c r="AQ31" s="764"/>
      <c r="AR31" s="764"/>
      <c r="AS31" s="764"/>
      <c r="AT31" s="764"/>
      <c r="AU31" s="764">
        <v>770</v>
      </c>
      <c r="AV31" s="764"/>
      <c r="AW31" s="764"/>
      <c r="AX31" s="764"/>
      <c r="AY31" s="764"/>
      <c r="AZ31" s="765" t="s">
        <v>503</v>
      </c>
      <c r="BA31" s="765"/>
      <c r="BB31" s="765"/>
      <c r="BC31" s="765"/>
      <c r="BD31" s="765"/>
      <c r="BE31" s="761" t="s">
        <v>356</v>
      </c>
      <c r="BF31" s="761"/>
      <c r="BG31" s="761"/>
      <c r="BH31" s="761"/>
      <c r="BI31" s="762"/>
      <c r="BJ31" s="195"/>
      <c r="BK31" s="195"/>
      <c r="BL31" s="195"/>
      <c r="BM31" s="195"/>
      <c r="BN31" s="195"/>
      <c r="BO31" s="208"/>
      <c r="BP31" s="208"/>
      <c r="BQ31" s="205">
        <v>25</v>
      </c>
      <c r="BR31" s="206"/>
      <c r="BS31" s="648" t="s">
        <v>552</v>
      </c>
      <c r="BT31" s="649" t="s">
        <v>553</v>
      </c>
      <c r="BU31" s="649" t="s">
        <v>553</v>
      </c>
      <c r="BV31" s="649" t="s">
        <v>553</v>
      </c>
      <c r="BW31" s="649" t="s">
        <v>553</v>
      </c>
      <c r="BX31" s="649" t="s">
        <v>553</v>
      </c>
      <c r="BY31" s="649" t="s">
        <v>553</v>
      </c>
      <c r="BZ31" s="649" t="s">
        <v>553</v>
      </c>
      <c r="CA31" s="649" t="s">
        <v>553</v>
      </c>
      <c r="CB31" s="649" t="s">
        <v>553</v>
      </c>
      <c r="CC31" s="649" t="s">
        <v>553</v>
      </c>
      <c r="CD31" s="649" t="s">
        <v>553</v>
      </c>
      <c r="CE31" s="649" t="s">
        <v>553</v>
      </c>
      <c r="CF31" s="649" t="s">
        <v>553</v>
      </c>
      <c r="CG31" s="650" t="s">
        <v>553</v>
      </c>
      <c r="CH31" s="642">
        <v>453</v>
      </c>
      <c r="CI31" s="643"/>
      <c r="CJ31" s="643"/>
      <c r="CK31" s="643"/>
      <c r="CL31" s="644"/>
      <c r="CM31" s="642">
        <v>6152</v>
      </c>
      <c r="CN31" s="643"/>
      <c r="CO31" s="643"/>
      <c r="CP31" s="643"/>
      <c r="CQ31" s="644"/>
      <c r="CR31" s="642">
        <v>150</v>
      </c>
      <c r="CS31" s="643"/>
      <c r="CT31" s="643"/>
      <c r="CU31" s="643"/>
      <c r="CV31" s="644"/>
      <c r="CW31" s="642">
        <v>0</v>
      </c>
      <c r="CX31" s="643"/>
      <c r="CY31" s="643"/>
      <c r="CZ31" s="643"/>
      <c r="DA31" s="644"/>
      <c r="DB31" s="642">
        <v>10</v>
      </c>
      <c r="DC31" s="643"/>
      <c r="DD31" s="643"/>
      <c r="DE31" s="643"/>
      <c r="DF31" s="644"/>
      <c r="DG31" s="642">
        <v>0</v>
      </c>
      <c r="DH31" s="643"/>
      <c r="DI31" s="643"/>
      <c r="DJ31" s="643"/>
      <c r="DK31" s="644"/>
      <c r="DL31" s="642">
        <v>0</v>
      </c>
      <c r="DM31" s="643"/>
      <c r="DN31" s="643"/>
      <c r="DO31" s="643"/>
      <c r="DP31" s="644"/>
      <c r="DQ31" s="642"/>
      <c r="DR31" s="643"/>
      <c r="DS31" s="643"/>
      <c r="DT31" s="643"/>
      <c r="DU31" s="644"/>
      <c r="DV31" s="645"/>
      <c r="DW31" s="646"/>
      <c r="DX31" s="646"/>
      <c r="DY31" s="646"/>
      <c r="DZ31" s="647"/>
      <c r="EA31" s="189"/>
    </row>
    <row r="32" spans="1:131" s="190" customFormat="1" ht="26.25" customHeight="1" x14ac:dyDescent="0.15">
      <c r="A32" s="209">
        <v>5</v>
      </c>
      <c r="B32" s="695" t="s">
        <v>357</v>
      </c>
      <c r="C32" s="696"/>
      <c r="D32" s="696"/>
      <c r="E32" s="696"/>
      <c r="F32" s="696"/>
      <c r="G32" s="696"/>
      <c r="H32" s="696"/>
      <c r="I32" s="696"/>
      <c r="J32" s="696"/>
      <c r="K32" s="696"/>
      <c r="L32" s="696"/>
      <c r="M32" s="696"/>
      <c r="N32" s="696"/>
      <c r="O32" s="696"/>
      <c r="P32" s="697"/>
      <c r="Q32" s="698">
        <v>648</v>
      </c>
      <c r="R32" s="699"/>
      <c r="S32" s="699"/>
      <c r="T32" s="699"/>
      <c r="U32" s="699"/>
      <c r="V32" s="699">
        <v>648</v>
      </c>
      <c r="W32" s="699"/>
      <c r="X32" s="699"/>
      <c r="Y32" s="699"/>
      <c r="Z32" s="699"/>
      <c r="AA32" s="699">
        <v>0</v>
      </c>
      <c r="AB32" s="699"/>
      <c r="AC32" s="699"/>
      <c r="AD32" s="699"/>
      <c r="AE32" s="700"/>
      <c r="AF32" s="759" t="s">
        <v>99</v>
      </c>
      <c r="AG32" s="699"/>
      <c r="AH32" s="699"/>
      <c r="AI32" s="699"/>
      <c r="AJ32" s="760"/>
      <c r="AK32" s="763" t="s">
        <v>503</v>
      </c>
      <c r="AL32" s="764"/>
      <c r="AM32" s="764"/>
      <c r="AN32" s="764"/>
      <c r="AO32" s="764"/>
      <c r="AP32" s="764">
        <v>8719</v>
      </c>
      <c r="AQ32" s="764"/>
      <c r="AR32" s="764"/>
      <c r="AS32" s="764"/>
      <c r="AT32" s="764"/>
      <c r="AU32" s="764">
        <v>929</v>
      </c>
      <c r="AV32" s="764"/>
      <c r="AW32" s="764"/>
      <c r="AX32" s="764"/>
      <c r="AY32" s="764"/>
      <c r="AZ32" s="765" t="s">
        <v>503</v>
      </c>
      <c r="BA32" s="765"/>
      <c r="BB32" s="765"/>
      <c r="BC32" s="765"/>
      <c r="BD32" s="765"/>
      <c r="BE32" s="761" t="s">
        <v>356</v>
      </c>
      <c r="BF32" s="761"/>
      <c r="BG32" s="761"/>
      <c r="BH32" s="761"/>
      <c r="BI32" s="762"/>
      <c r="BJ32" s="195"/>
      <c r="BK32" s="195"/>
      <c r="BL32" s="195"/>
      <c r="BM32" s="195"/>
      <c r="BN32" s="195"/>
      <c r="BO32" s="208"/>
      <c r="BP32" s="208"/>
      <c r="BQ32" s="205">
        <v>26</v>
      </c>
      <c r="BR32" s="206"/>
      <c r="BS32" s="648" t="s">
        <v>554</v>
      </c>
      <c r="BT32" s="649" t="s">
        <v>554</v>
      </c>
      <c r="BU32" s="649" t="s">
        <v>554</v>
      </c>
      <c r="BV32" s="649" t="s">
        <v>554</v>
      </c>
      <c r="BW32" s="649" t="s">
        <v>554</v>
      </c>
      <c r="BX32" s="649" t="s">
        <v>554</v>
      </c>
      <c r="BY32" s="649" t="s">
        <v>554</v>
      </c>
      <c r="BZ32" s="649" t="s">
        <v>554</v>
      </c>
      <c r="CA32" s="649" t="s">
        <v>554</v>
      </c>
      <c r="CB32" s="649" t="s">
        <v>554</v>
      </c>
      <c r="CC32" s="649" t="s">
        <v>554</v>
      </c>
      <c r="CD32" s="649" t="s">
        <v>554</v>
      </c>
      <c r="CE32" s="649" t="s">
        <v>554</v>
      </c>
      <c r="CF32" s="649" t="s">
        <v>554</v>
      </c>
      <c r="CG32" s="650" t="s">
        <v>554</v>
      </c>
      <c r="CH32" s="642">
        <v>65</v>
      </c>
      <c r="CI32" s="643"/>
      <c r="CJ32" s="643"/>
      <c r="CK32" s="643"/>
      <c r="CL32" s="644"/>
      <c r="CM32" s="642">
        <v>1906</v>
      </c>
      <c r="CN32" s="643"/>
      <c r="CO32" s="643"/>
      <c r="CP32" s="643"/>
      <c r="CQ32" s="644"/>
      <c r="CR32" s="642">
        <v>10</v>
      </c>
      <c r="CS32" s="643"/>
      <c r="CT32" s="643"/>
      <c r="CU32" s="643"/>
      <c r="CV32" s="644"/>
      <c r="CW32" s="642">
        <v>0</v>
      </c>
      <c r="CX32" s="643"/>
      <c r="CY32" s="643"/>
      <c r="CZ32" s="643"/>
      <c r="DA32" s="644"/>
      <c r="DB32" s="642">
        <v>0</v>
      </c>
      <c r="DC32" s="643"/>
      <c r="DD32" s="643"/>
      <c r="DE32" s="643"/>
      <c r="DF32" s="644"/>
      <c r="DG32" s="642">
        <v>0</v>
      </c>
      <c r="DH32" s="643"/>
      <c r="DI32" s="643"/>
      <c r="DJ32" s="643"/>
      <c r="DK32" s="644"/>
      <c r="DL32" s="642">
        <v>0</v>
      </c>
      <c r="DM32" s="643"/>
      <c r="DN32" s="643"/>
      <c r="DO32" s="643"/>
      <c r="DP32" s="644"/>
      <c r="DQ32" s="642"/>
      <c r="DR32" s="643"/>
      <c r="DS32" s="643"/>
      <c r="DT32" s="643"/>
      <c r="DU32" s="644"/>
      <c r="DV32" s="645"/>
      <c r="DW32" s="646"/>
      <c r="DX32" s="646"/>
      <c r="DY32" s="646"/>
      <c r="DZ32" s="647"/>
      <c r="EA32" s="189"/>
    </row>
    <row r="33" spans="1:131" s="190" customFormat="1" ht="26.25" customHeight="1" x14ac:dyDescent="0.15">
      <c r="A33" s="209">
        <v>6</v>
      </c>
      <c r="B33" s="695" t="s">
        <v>358</v>
      </c>
      <c r="C33" s="696"/>
      <c r="D33" s="696"/>
      <c r="E33" s="696"/>
      <c r="F33" s="696"/>
      <c r="G33" s="696"/>
      <c r="H33" s="696"/>
      <c r="I33" s="696"/>
      <c r="J33" s="696"/>
      <c r="K33" s="696"/>
      <c r="L33" s="696"/>
      <c r="M33" s="696"/>
      <c r="N33" s="696"/>
      <c r="O33" s="696"/>
      <c r="P33" s="697"/>
      <c r="Q33" s="698">
        <v>703</v>
      </c>
      <c r="R33" s="699"/>
      <c r="S33" s="699"/>
      <c r="T33" s="699"/>
      <c r="U33" s="699"/>
      <c r="V33" s="699">
        <v>702</v>
      </c>
      <c r="W33" s="699"/>
      <c r="X33" s="699"/>
      <c r="Y33" s="699"/>
      <c r="Z33" s="699"/>
      <c r="AA33" s="699">
        <v>0</v>
      </c>
      <c r="AB33" s="699"/>
      <c r="AC33" s="699"/>
      <c r="AD33" s="699"/>
      <c r="AE33" s="700"/>
      <c r="AF33" s="759" t="s">
        <v>99</v>
      </c>
      <c r="AG33" s="699"/>
      <c r="AH33" s="699"/>
      <c r="AI33" s="699"/>
      <c r="AJ33" s="760"/>
      <c r="AK33" s="763" t="s">
        <v>504</v>
      </c>
      <c r="AL33" s="764"/>
      <c r="AM33" s="764"/>
      <c r="AN33" s="764"/>
      <c r="AO33" s="764"/>
      <c r="AP33" s="764">
        <v>7004</v>
      </c>
      <c r="AQ33" s="764"/>
      <c r="AR33" s="764"/>
      <c r="AS33" s="764"/>
      <c r="AT33" s="764"/>
      <c r="AU33" s="764">
        <v>1360</v>
      </c>
      <c r="AV33" s="764"/>
      <c r="AW33" s="764"/>
      <c r="AX33" s="764"/>
      <c r="AY33" s="764"/>
      <c r="AZ33" s="765" t="s">
        <v>503</v>
      </c>
      <c r="BA33" s="765"/>
      <c r="BB33" s="765"/>
      <c r="BC33" s="765"/>
      <c r="BD33" s="765"/>
      <c r="BE33" s="761" t="s">
        <v>356</v>
      </c>
      <c r="BF33" s="761"/>
      <c r="BG33" s="761"/>
      <c r="BH33" s="761"/>
      <c r="BI33" s="762"/>
      <c r="BJ33" s="195"/>
      <c r="BK33" s="195"/>
      <c r="BL33" s="195"/>
      <c r="BM33" s="195"/>
      <c r="BN33" s="195"/>
      <c r="BO33" s="208"/>
      <c r="BP33" s="208"/>
      <c r="BQ33" s="205">
        <v>27</v>
      </c>
      <c r="BR33" s="206"/>
      <c r="BS33" s="648" t="s">
        <v>555</v>
      </c>
      <c r="BT33" s="649" t="s">
        <v>555</v>
      </c>
      <c r="BU33" s="649" t="s">
        <v>555</v>
      </c>
      <c r="BV33" s="649" t="s">
        <v>555</v>
      </c>
      <c r="BW33" s="649" t="s">
        <v>555</v>
      </c>
      <c r="BX33" s="649" t="s">
        <v>555</v>
      </c>
      <c r="BY33" s="649" t="s">
        <v>555</v>
      </c>
      <c r="BZ33" s="649" t="s">
        <v>555</v>
      </c>
      <c r="CA33" s="649" t="s">
        <v>555</v>
      </c>
      <c r="CB33" s="649" t="s">
        <v>555</v>
      </c>
      <c r="CC33" s="649" t="s">
        <v>555</v>
      </c>
      <c r="CD33" s="649" t="s">
        <v>555</v>
      </c>
      <c r="CE33" s="649" t="s">
        <v>555</v>
      </c>
      <c r="CF33" s="649" t="s">
        <v>555</v>
      </c>
      <c r="CG33" s="650" t="s">
        <v>555</v>
      </c>
      <c r="CH33" s="642">
        <v>-34</v>
      </c>
      <c r="CI33" s="643"/>
      <c r="CJ33" s="643"/>
      <c r="CK33" s="643"/>
      <c r="CL33" s="644"/>
      <c r="CM33" s="642">
        <v>1532</v>
      </c>
      <c r="CN33" s="643"/>
      <c r="CO33" s="643"/>
      <c r="CP33" s="643"/>
      <c r="CQ33" s="644"/>
      <c r="CR33" s="642">
        <v>30</v>
      </c>
      <c r="CS33" s="643"/>
      <c r="CT33" s="643"/>
      <c r="CU33" s="643"/>
      <c r="CV33" s="644"/>
      <c r="CW33" s="642">
        <v>2</v>
      </c>
      <c r="CX33" s="643"/>
      <c r="CY33" s="643"/>
      <c r="CZ33" s="643"/>
      <c r="DA33" s="644"/>
      <c r="DB33" s="642">
        <v>0</v>
      </c>
      <c r="DC33" s="643"/>
      <c r="DD33" s="643"/>
      <c r="DE33" s="643"/>
      <c r="DF33" s="644"/>
      <c r="DG33" s="642">
        <v>1700</v>
      </c>
      <c r="DH33" s="643"/>
      <c r="DI33" s="643"/>
      <c r="DJ33" s="643"/>
      <c r="DK33" s="644"/>
      <c r="DL33" s="642">
        <v>0</v>
      </c>
      <c r="DM33" s="643"/>
      <c r="DN33" s="643"/>
      <c r="DO33" s="643"/>
      <c r="DP33" s="644"/>
      <c r="DQ33" s="642"/>
      <c r="DR33" s="643"/>
      <c r="DS33" s="643"/>
      <c r="DT33" s="643"/>
      <c r="DU33" s="644"/>
      <c r="DV33" s="645"/>
      <c r="DW33" s="646"/>
      <c r="DX33" s="646"/>
      <c r="DY33" s="646"/>
      <c r="DZ33" s="647"/>
      <c r="EA33" s="189"/>
    </row>
    <row r="34" spans="1:131" s="190" customFormat="1" ht="26.25" customHeight="1" x14ac:dyDescent="0.15">
      <c r="A34" s="209">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59"/>
      <c r="AG34" s="699"/>
      <c r="AH34" s="699"/>
      <c r="AI34" s="699"/>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48" t="s">
        <v>556</v>
      </c>
      <c r="BT34" s="649" t="s">
        <v>557</v>
      </c>
      <c r="BU34" s="649" t="s">
        <v>557</v>
      </c>
      <c r="BV34" s="649" t="s">
        <v>557</v>
      </c>
      <c r="BW34" s="649" t="s">
        <v>557</v>
      </c>
      <c r="BX34" s="649" t="s">
        <v>557</v>
      </c>
      <c r="BY34" s="649" t="s">
        <v>557</v>
      </c>
      <c r="BZ34" s="649" t="s">
        <v>557</v>
      </c>
      <c r="CA34" s="649" t="s">
        <v>557</v>
      </c>
      <c r="CB34" s="649" t="s">
        <v>557</v>
      </c>
      <c r="CC34" s="649" t="s">
        <v>557</v>
      </c>
      <c r="CD34" s="649" t="s">
        <v>557</v>
      </c>
      <c r="CE34" s="649" t="s">
        <v>557</v>
      </c>
      <c r="CF34" s="649" t="s">
        <v>557</v>
      </c>
      <c r="CG34" s="650" t="s">
        <v>557</v>
      </c>
      <c r="CH34" s="642">
        <v>6</v>
      </c>
      <c r="CI34" s="643"/>
      <c r="CJ34" s="643"/>
      <c r="CK34" s="643"/>
      <c r="CL34" s="644"/>
      <c r="CM34" s="642">
        <v>50</v>
      </c>
      <c r="CN34" s="643"/>
      <c r="CO34" s="643"/>
      <c r="CP34" s="643"/>
      <c r="CQ34" s="644"/>
      <c r="CR34" s="642">
        <v>50</v>
      </c>
      <c r="CS34" s="643"/>
      <c r="CT34" s="643"/>
      <c r="CU34" s="643"/>
      <c r="CV34" s="644"/>
      <c r="CW34" s="642">
        <v>0</v>
      </c>
      <c r="CX34" s="643"/>
      <c r="CY34" s="643"/>
      <c r="CZ34" s="643"/>
      <c r="DA34" s="644"/>
      <c r="DB34" s="642">
        <v>0</v>
      </c>
      <c r="DC34" s="643"/>
      <c r="DD34" s="643"/>
      <c r="DE34" s="643"/>
      <c r="DF34" s="644"/>
      <c r="DG34" s="642">
        <v>0</v>
      </c>
      <c r="DH34" s="643"/>
      <c r="DI34" s="643"/>
      <c r="DJ34" s="643"/>
      <c r="DK34" s="644"/>
      <c r="DL34" s="642">
        <v>0</v>
      </c>
      <c r="DM34" s="643"/>
      <c r="DN34" s="643"/>
      <c r="DO34" s="643"/>
      <c r="DP34" s="644"/>
      <c r="DQ34" s="642"/>
      <c r="DR34" s="643"/>
      <c r="DS34" s="643"/>
      <c r="DT34" s="643"/>
      <c r="DU34" s="644"/>
      <c r="DV34" s="645"/>
      <c r="DW34" s="646"/>
      <c r="DX34" s="646"/>
      <c r="DY34" s="646"/>
      <c r="DZ34" s="647"/>
      <c r="EA34" s="189"/>
    </row>
    <row r="35" spans="1:131" s="190" customFormat="1" ht="26.25" customHeight="1" x14ac:dyDescent="0.15">
      <c r="A35" s="209">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59"/>
      <c r="AG35" s="699"/>
      <c r="AH35" s="699"/>
      <c r="AI35" s="699"/>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48" t="s">
        <v>558</v>
      </c>
      <c r="BT35" s="649" t="s">
        <v>558</v>
      </c>
      <c r="BU35" s="649" t="s">
        <v>558</v>
      </c>
      <c r="BV35" s="649" t="s">
        <v>558</v>
      </c>
      <c r="BW35" s="649" t="s">
        <v>558</v>
      </c>
      <c r="BX35" s="649" t="s">
        <v>558</v>
      </c>
      <c r="BY35" s="649" t="s">
        <v>558</v>
      </c>
      <c r="BZ35" s="649" t="s">
        <v>558</v>
      </c>
      <c r="CA35" s="649" t="s">
        <v>558</v>
      </c>
      <c r="CB35" s="649" t="s">
        <v>558</v>
      </c>
      <c r="CC35" s="649" t="s">
        <v>558</v>
      </c>
      <c r="CD35" s="649" t="s">
        <v>558</v>
      </c>
      <c r="CE35" s="649" t="s">
        <v>558</v>
      </c>
      <c r="CF35" s="649" t="s">
        <v>558</v>
      </c>
      <c r="CG35" s="650" t="s">
        <v>558</v>
      </c>
      <c r="CH35" s="642">
        <v>33</v>
      </c>
      <c r="CI35" s="643"/>
      <c r="CJ35" s="643"/>
      <c r="CK35" s="643"/>
      <c r="CL35" s="644"/>
      <c r="CM35" s="642">
        <v>2640</v>
      </c>
      <c r="CN35" s="643"/>
      <c r="CO35" s="643"/>
      <c r="CP35" s="643"/>
      <c r="CQ35" s="644"/>
      <c r="CR35" s="642">
        <v>3264</v>
      </c>
      <c r="CS35" s="643"/>
      <c r="CT35" s="643"/>
      <c r="CU35" s="643"/>
      <c r="CV35" s="644"/>
      <c r="CW35" s="642">
        <v>618</v>
      </c>
      <c r="CX35" s="643"/>
      <c r="CY35" s="643"/>
      <c r="CZ35" s="643"/>
      <c r="DA35" s="644"/>
      <c r="DB35" s="642">
        <v>0</v>
      </c>
      <c r="DC35" s="643"/>
      <c r="DD35" s="643"/>
      <c r="DE35" s="643"/>
      <c r="DF35" s="644"/>
      <c r="DG35" s="642">
        <v>0</v>
      </c>
      <c r="DH35" s="643"/>
      <c r="DI35" s="643"/>
      <c r="DJ35" s="643"/>
      <c r="DK35" s="644"/>
      <c r="DL35" s="642">
        <v>0</v>
      </c>
      <c r="DM35" s="643"/>
      <c r="DN35" s="643"/>
      <c r="DO35" s="643"/>
      <c r="DP35" s="644"/>
      <c r="DQ35" s="642"/>
      <c r="DR35" s="643"/>
      <c r="DS35" s="643"/>
      <c r="DT35" s="643"/>
      <c r="DU35" s="644"/>
      <c r="DV35" s="645"/>
      <c r="DW35" s="646"/>
      <c r="DX35" s="646"/>
      <c r="DY35" s="646"/>
      <c r="DZ35" s="647"/>
      <c r="EA35" s="189"/>
    </row>
    <row r="36" spans="1:131" s="190" customFormat="1" ht="26.25" customHeight="1" x14ac:dyDescent="0.15">
      <c r="A36" s="209">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59"/>
      <c r="AG36" s="699"/>
      <c r="AH36" s="699"/>
      <c r="AI36" s="699"/>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48" t="s">
        <v>559</v>
      </c>
      <c r="BT36" s="649" t="s">
        <v>559</v>
      </c>
      <c r="BU36" s="649" t="s">
        <v>559</v>
      </c>
      <c r="BV36" s="649" t="s">
        <v>559</v>
      </c>
      <c r="BW36" s="649" t="s">
        <v>559</v>
      </c>
      <c r="BX36" s="649" t="s">
        <v>559</v>
      </c>
      <c r="BY36" s="649" t="s">
        <v>559</v>
      </c>
      <c r="BZ36" s="649" t="s">
        <v>559</v>
      </c>
      <c r="CA36" s="649" t="s">
        <v>559</v>
      </c>
      <c r="CB36" s="649" t="s">
        <v>559</v>
      </c>
      <c r="CC36" s="649" t="s">
        <v>559</v>
      </c>
      <c r="CD36" s="649" t="s">
        <v>559</v>
      </c>
      <c r="CE36" s="649" t="s">
        <v>559</v>
      </c>
      <c r="CF36" s="649" t="s">
        <v>559</v>
      </c>
      <c r="CG36" s="650" t="s">
        <v>559</v>
      </c>
      <c r="CH36" s="642">
        <v>45</v>
      </c>
      <c r="CI36" s="643"/>
      <c r="CJ36" s="643"/>
      <c r="CK36" s="643"/>
      <c r="CL36" s="644"/>
      <c r="CM36" s="642">
        <v>3521</v>
      </c>
      <c r="CN36" s="643"/>
      <c r="CO36" s="643"/>
      <c r="CP36" s="643"/>
      <c r="CQ36" s="644"/>
      <c r="CR36" s="642">
        <v>3824</v>
      </c>
      <c r="CS36" s="643"/>
      <c r="CT36" s="643"/>
      <c r="CU36" s="643"/>
      <c r="CV36" s="644"/>
      <c r="CW36" s="642">
        <v>451</v>
      </c>
      <c r="CX36" s="643"/>
      <c r="CY36" s="643"/>
      <c r="CZ36" s="643"/>
      <c r="DA36" s="644"/>
      <c r="DB36" s="642">
        <v>0</v>
      </c>
      <c r="DC36" s="643"/>
      <c r="DD36" s="643"/>
      <c r="DE36" s="643"/>
      <c r="DF36" s="644"/>
      <c r="DG36" s="642">
        <v>0</v>
      </c>
      <c r="DH36" s="643"/>
      <c r="DI36" s="643"/>
      <c r="DJ36" s="643"/>
      <c r="DK36" s="644"/>
      <c r="DL36" s="642">
        <v>0</v>
      </c>
      <c r="DM36" s="643"/>
      <c r="DN36" s="643"/>
      <c r="DO36" s="643"/>
      <c r="DP36" s="644"/>
      <c r="DQ36" s="642"/>
      <c r="DR36" s="643"/>
      <c r="DS36" s="643"/>
      <c r="DT36" s="643"/>
      <c r="DU36" s="644"/>
      <c r="DV36" s="645"/>
      <c r="DW36" s="646"/>
      <c r="DX36" s="646"/>
      <c r="DY36" s="646"/>
      <c r="DZ36" s="647"/>
      <c r="EA36" s="189"/>
    </row>
    <row r="37" spans="1:131" s="190" customFormat="1" ht="26.25" customHeight="1" x14ac:dyDescent="0.15">
      <c r="A37" s="209">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59"/>
      <c r="AG37" s="699"/>
      <c r="AH37" s="699"/>
      <c r="AI37" s="699"/>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48" t="s">
        <v>560</v>
      </c>
      <c r="BT37" s="649" t="s">
        <v>561</v>
      </c>
      <c r="BU37" s="649" t="s">
        <v>561</v>
      </c>
      <c r="BV37" s="649" t="s">
        <v>561</v>
      </c>
      <c r="BW37" s="649" t="s">
        <v>561</v>
      </c>
      <c r="BX37" s="649" t="s">
        <v>561</v>
      </c>
      <c r="BY37" s="649" t="s">
        <v>561</v>
      </c>
      <c r="BZ37" s="649" t="s">
        <v>561</v>
      </c>
      <c r="CA37" s="649" t="s">
        <v>561</v>
      </c>
      <c r="CB37" s="649" t="s">
        <v>561</v>
      </c>
      <c r="CC37" s="649" t="s">
        <v>561</v>
      </c>
      <c r="CD37" s="649" t="s">
        <v>561</v>
      </c>
      <c r="CE37" s="649" t="s">
        <v>561</v>
      </c>
      <c r="CF37" s="649" t="s">
        <v>561</v>
      </c>
      <c r="CG37" s="650" t="s">
        <v>561</v>
      </c>
      <c r="CH37" s="642">
        <v>38</v>
      </c>
      <c r="CI37" s="643"/>
      <c r="CJ37" s="643"/>
      <c r="CK37" s="643"/>
      <c r="CL37" s="644"/>
      <c r="CM37" s="642">
        <v>-11</v>
      </c>
      <c r="CN37" s="643"/>
      <c r="CO37" s="643"/>
      <c r="CP37" s="643"/>
      <c r="CQ37" s="644"/>
      <c r="CR37" s="642">
        <v>5</v>
      </c>
      <c r="CS37" s="643"/>
      <c r="CT37" s="643"/>
      <c r="CU37" s="643"/>
      <c r="CV37" s="644"/>
      <c r="CW37" s="642">
        <v>3</v>
      </c>
      <c r="CX37" s="643"/>
      <c r="CY37" s="643"/>
      <c r="CZ37" s="643"/>
      <c r="DA37" s="644"/>
      <c r="DB37" s="642">
        <v>0</v>
      </c>
      <c r="DC37" s="643"/>
      <c r="DD37" s="643"/>
      <c r="DE37" s="643"/>
      <c r="DF37" s="644"/>
      <c r="DG37" s="642">
        <v>0</v>
      </c>
      <c r="DH37" s="643"/>
      <c r="DI37" s="643"/>
      <c r="DJ37" s="643"/>
      <c r="DK37" s="644"/>
      <c r="DL37" s="642">
        <v>0</v>
      </c>
      <c r="DM37" s="643"/>
      <c r="DN37" s="643"/>
      <c r="DO37" s="643"/>
      <c r="DP37" s="644"/>
      <c r="DQ37" s="642"/>
      <c r="DR37" s="643"/>
      <c r="DS37" s="643"/>
      <c r="DT37" s="643"/>
      <c r="DU37" s="644"/>
      <c r="DV37" s="645"/>
      <c r="DW37" s="646"/>
      <c r="DX37" s="646"/>
      <c r="DY37" s="646"/>
      <c r="DZ37" s="647"/>
      <c r="EA37" s="189"/>
    </row>
    <row r="38" spans="1:131" s="190" customFormat="1" ht="26.25" customHeight="1" x14ac:dyDescent="0.15">
      <c r="A38" s="209">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59"/>
      <c r="AG38" s="699"/>
      <c r="AH38" s="699"/>
      <c r="AI38" s="699"/>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48" t="s">
        <v>562</v>
      </c>
      <c r="BT38" s="649" t="s">
        <v>563</v>
      </c>
      <c r="BU38" s="649" t="s">
        <v>563</v>
      </c>
      <c r="BV38" s="649" t="s">
        <v>563</v>
      </c>
      <c r="BW38" s="649" t="s">
        <v>563</v>
      </c>
      <c r="BX38" s="649" t="s">
        <v>563</v>
      </c>
      <c r="BY38" s="649" t="s">
        <v>563</v>
      </c>
      <c r="BZ38" s="649" t="s">
        <v>563</v>
      </c>
      <c r="CA38" s="649" t="s">
        <v>563</v>
      </c>
      <c r="CB38" s="649" t="s">
        <v>563</v>
      </c>
      <c r="CC38" s="649" t="s">
        <v>563</v>
      </c>
      <c r="CD38" s="649" t="s">
        <v>563</v>
      </c>
      <c r="CE38" s="649" t="s">
        <v>563</v>
      </c>
      <c r="CF38" s="649" t="s">
        <v>563</v>
      </c>
      <c r="CG38" s="650" t="s">
        <v>563</v>
      </c>
      <c r="CH38" s="642">
        <v>0</v>
      </c>
      <c r="CI38" s="643"/>
      <c r="CJ38" s="643"/>
      <c r="CK38" s="643"/>
      <c r="CL38" s="644"/>
      <c r="CM38" s="642">
        <v>780</v>
      </c>
      <c r="CN38" s="643"/>
      <c r="CO38" s="643"/>
      <c r="CP38" s="643"/>
      <c r="CQ38" s="644"/>
      <c r="CR38" s="642">
        <v>3</v>
      </c>
      <c r="CS38" s="643"/>
      <c r="CT38" s="643"/>
      <c r="CU38" s="643"/>
      <c r="CV38" s="644"/>
      <c r="CW38" s="642">
        <v>45</v>
      </c>
      <c r="CX38" s="643"/>
      <c r="CY38" s="643"/>
      <c r="CZ38" s="643"/>
      <c r="DA38" s="644"/>
      <c r="DB38" s="642">
        <v>0</v>
      </c>
      <c r="DC38" s="643"/>
      <c r="DD38" s="643"/>
      <c r="DE38" s="643"/>
      <c r="DF38" s="644"/>
      <c r="DG38" s="642">
        <v>0</v>
      </c>
      <c r="DH38" s="643"/>
      <c r="DI38" s="643"/>
      <c r="DJ38" s="643"/>
      <c r="DK38" s="644"/>
      <c r="DL38" s="642">
        <v>0</v>
      </c>
      <c r="DM38" s="643"/>
      <c r="DN38" s="643"/>
      <c r="DO38" s="643"/>
      <c r="DP38" s="644"/>
      <c r="DQ38" s="642"/>
      <c r="DR38" s="643"/>
      <c r="DS38" s="643"/>
      <c r="DT38" s="643"/>
      <c r="DU38" s="644"/>
      <c r="DV38" s="645"/>
      <c r="DW38" s="646"/>
      <c r="DX38" s="646"/>
      <c r="DY38" s="646"/>
      <c r="DZ38" s="647"/>
      <c r="EA38" s="189"/>
    </row>
    <row r="39" spans="1:131" s="190" customFormat="1" ht="26.25" customHeight="1" x14ac:dyDescent="0.15">
      <c r="A39" s="209">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59"/>
      <c r="AG39" s="699"/>
      <c r="AH39" s="699"/>
      <c r="AI39" s="699"/>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48"/>
      <c r="BT39" s="649"/>
      <c r="BU39" s="649"/>
      <c r="BV39" s="649"/>
      <c r="BW39" s="649"/>
      <c r="BX39" s="649"/>
      <c r="BY39" s="649"/>
      <c r="BZ39" s="649"/>
      <c r="CA39" s="649"/>
      <c r="CB39" s="649"/>
      <c r="CC39" s="649"/>
      <c r="CD39" s="649"/>
      <c r="CE39" s="649"/>
      <c r="CF39" s="649"/>
      <c r="CG39" s="650"/>
      <c r="CH39" s="642"/>
      <c r="CI39" s="643"/>
      <c r="CJ39" s="643"/>
      <c r="CK39" s="643"/>
      <c r="CL39" s="644"/>
      <c r="CM39" s="642"/>
      <c r="CN39" s="643"/>
      <c r="CO39" s="643"/>
      <c r="CP39" s="643"/>
      <c r="CQ39" s="644"/>
      <c r="CR39" s="642"/>
      <c r="CS39" s="643"/>
      <c r="CT39" s="643"/>
      <c r="CU39" s="643"/>
      <c r="CV39" s="644"/>
      <c r="CW39" s="642"/>
      <c r="CX39" s="643"/>
      <c r="CY39" s="643"/>
      <c r="CZ39" s="643"/>
      <c r="DA39" s="644"/>
      <c r="DB39" s="642"/>
      <c r="DC39" s="643"/>
      <c r="DD39" s="643"/>
      <c r="DE39" s="643"/>
      <c r="DF39" s="644"/>
      <c r="DG39" s="642"/>
      <c r="DH39" s="643"/>
      <c r="DI39" s="643"/>
      <c r="DJ39" s="643"/>
      <c r="DK39" s="644"/>
      <c r="DL39" s="642"/>
      <c r="DM39" s="643"/>
      <c r="DN39" s="643"/>
      <c r="DO39" s="643"/>
      <c r="DP39" s="644"/>
      <c r="DQ39" s="642"/>
      <c r="DR39" s="643"/>
      <c r="DS39" s="643"/>
      <c r="DT39" s="643"/>
      <c r="DU39" s="644"/>
      <c r="DV39" s="645"/>
      <c r="DW39" s="646"/>
      <c r="DX39" s="646"/>
      <c r="DY39" s="646"/>
      <c r="DZ39" s="647"/>
      <c r="EA39" s="189"/>
    </row>
    <row r="40" spans="1:131" s="190" customFormat="1" ht="26.25" customHeight="1" x14ac:dyDescent="0.15">
      <c r="A40" s="204">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59"/>
      <c r="AG40" s="699"/>
      <c r="AH40" s="699"/>
      <c r="AI40" s="699"/>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48"/>
      <c r="BT40" s="649"/>
      <c r="BU40" s="649"/>
      <c r="BV40" s="649"/>
      <c r="BW40" s="649"/>
      <c r="BX40" s="649"/>
      <c r="BY40" s="649"/>
      <c r="BZ40" s="649"/>
      <c r="CA40" s="649"/>
      <c r="CB40" s="649"/>
      <c r="CC40" s="649"/>
      <c r="CD40" s="649"/>
      <c r="CE40" s="649"/>
      <c r="CF40" s="649"/>
      <c r="CG40" s="650"/>
      <c r="CH40" s="642"/>
      <c r="CI40" s="643"/>
      <c r="CJ40" s="643"/>
      <c r="CK40" s="643"/>
      <c r="CL40" s="644"/>
      <c r="CM40" s="642"/>
      <c r="CN40" s="643"/>
      <c r="CO40" s="643"/>
      <c r="CP40" s="643"/>
      <c r="CQ40" s="644"/>
      <c r="CR40" s="642"/>
      <c r="CS40" s="643"/>
      <c r="CT40" s="643"/>
      <c r="CU40" s="643"/>
      <c r="CV40" s="644"/>
      <c r="CW40" s="642"/>
      <c r="CX40" s="643"/>
      <c r="CY40" s="643"/>
      <c r="CZ40" s="643"/>
      <c r="DA40" s="644"/>
      <c r="DB40" s="642"/>
      <c r="DC40" s="643"/>
      <c r="DD40" s="643"/>
      <c r="DE40" s="643"/>
      <c r="DF40" s="644"/>
      <c r="DG40" s="642"/>
      <c r="DH40" s="643"/>
      <c r="DI40" s="643"/>
      <c r="DJ40" s="643"/>
      <c r="DK40" s="644"/>
      <c r="DL40" s="642"/>
      <c r="DM40" s="643"/>
      <c r="DN40" s="643"/>
      <c r="DO40" s="643"/>
      <c r="DP40" s="644"/>
      <c r="DQ40" s="642"/>
      <c r="DR40" s="643"/>
      <c r="DS40" s="643"/>
      <c r="DT40" s="643"/>
      <c r="DU40" s="644"/>
      <c r="DV40" s="645"/>
      <c r="DW40" s="646"/>
      <c r="DX40" s="646"/>
      <c r="DY40" s="646"/>
      <c r="DZ40" s="647"/>
      <c r="EA40" s="189"/>
    </row>
    <row r="41" spans="1:131" s="190" customFormat="1" ht="26.25" customHeight="1" x14ac:dyDescent="0.15">
      <c r="A41" s="204">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59"/>
      <c r="AG41" s="699"/>
      <c r="AH41" s="699"/>
      <c r="AI41" s="699"/>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48"/>
      <c r="BT41" s="649"/>
      <c r="BU41" s="649"/>
      <c r="BV41" s="649"/>
      <c r="BW41" s="649"/>
      <c r="BX41" s="649"/>
      <c r="BY41" s="649"/>
      <c r="BZ41" s="649"/>
      <c r="CA41" s="649"/>
      <c r="CB41" s="649"/>
      <c r="CC41" s="649"/>
      <c r="CD41" s="649"/>
      <c r="CE41" s="649"/>
      <c r="CF41" s="649"/>
      <c r="CG41" s="650"/>
      <c r="CH41" s="642"/>
      <c r="CI41" s="643"/>
      <c r="CJ41" s="643"/>
      <c r="CK41" s="643"/>
      <c r="CL41" s="644"/>
      <c r="CM41" s="642"/>
      <c r="CN41" s="643"/>
      <c r="CO41" s="643"/>
      <c r="CP41" s="643"/>
      <c r="CQ41" s="644"/>
      <c r="CR41" s="642"/>
      <c r="CS41" s="643"/>
      <c r="CT41" s="643"/>
      <c r="CU41" s="643"/>
      <c r="CV41" s="644"/>
      <c r="CW41" s="642"/>
      <c r="CX41" s="643"/>
      <c r="CY41" s="643"/>
      <c r="CZ41" s="643"/>
      <c r="DA41" s="644"/>
      <c r="DB41" s="642"/>
      <c r="DC41" s="643"/>
      <c r="DD41" s="643"/>
      <c r="DE41" s="643"/>
      <c r="DF41" s="644"/>
      <c r="DG41" s="642"/>
      <c r="DH41" s="643"/>
      <c r="DI41" s="643"/>
      <c r="DJ41" s="643"/>
      <c r="DK41" s="644"/>
      <c r="DL41" s="642"/>
      <c r="DM41" s="643"/>
      <c r="DN41" s="643"/>
      <c r="DO41" s="643"/>
      <c r="DP41" s="644"/>
      <c r="DQ41" s="642"/>
      <c r="DR41" s="643"/>
      <c r="DS41" s="643"/>
      <c r="DT41" s="643"/>
      <c r="DU41" s="644"/>
      <c r="DV41" s="645"/>
      <c r="DW41" s="646"/>
      <c r="DX41" s="646"/>
      <c r="DY41" s="646"/>
      <c r="DZ41" s="647"/>
      <c r="EA41" s="189"/>
    </row>
    <row r="42" spans="1:131" s="190" customFormat="1" ht="26.25" customHeight="1" x14ac:dyDescent="0.15">
      <c r="A42" s="204">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59"/>
      <c r="AG42" s="699"/>
      <c r="AH42" s="699"/>
      <c r="AI42" s="699"/>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48"/>
      <c r="BT42" s="649"/>
      <c r="BU42" s="649"/>
      <c r="BV42" s="649"/>
      <c r="BW42" s="649"/>
      <c r="BX42" s="649"/>
      <c r="BY42" s="649"/>
      <c r="BZ42" s="649"/>
      <c r="CA42" s="649"/>
      <c r="CB42" s="649"/>
      <c r="CC42" s="649"/>
      <c r="CD42" s="649"/>
      <c r="CE42" s="649"/>
      <c r="CF42" s="649"/>
      <c r="CG42" s="650"/>
      <c r="CH42" s="642"/>
      <c r="CI42" s="643"/>
      <c r="CJ42" s="643"/>
      <c r="CK42" s="643"/>
      <c r="CL42" s="644"/>
      <c r="CM42" s="642"/>
      <c r="CN42" s="643"/>
      <c r="CO42" s="643"/>
      <c r="CP42" s="643"/>
      <c r="CQ42" s="644"/>
      <c r="CR42" s="642"/>
      <c r="CS42" s="643"/>
      <c r="CT42" s="643"/>
      <c r="CU42" s="643"/>
      <c r="CV42" s="644"/>
      <c r="CW42" s="642"/>
      <c r="CX42" s="643"/>
      <c r="CY42" s="643"/>
      <c r="CZ42" s="643"/>
      <c r="DA42" s="644"/>
      <c r="DB42" s="642"/>
      <c r="DC42" s="643"/>
      <c r="DD42" s="643"/>
      <c r="DE42" s="643"/>
      <c r="DF42" s="644"/>
      <c r="DG42" s="642"/>
      <c r="DH42" s="643"/>
      <c r="DI42" s="643"/>
      <c r="DJ42" s="643"/>
      <c r="DK42" s="644"/>
      <c r="DL42" s="642"/>
      <c r="DM42" s="643"/>
      <c r="DN42" s="643"/>
      <c r="DO42" s="643"/>
      <c r="DP42" s="644"/>
      <c r="DQ42" s="642"/>
      <c r="DR42" s="643"/>
      <c r="DS42" s="643"/>
      <c r="DT42" s="643"/>
      <c r="DU42" s="644"/>
      <c r="DV42" s="645"/>
      <c r="DW42" s="646"/>
      <c r="DX42" s="646"/>
      <c r="DY42" s="646"/>
      <c r="DZ42" s="647"/>
      <c r="EA42" s="189"/>
    </row>
    <row r="43" spans="1:131" s="190" customFormat="1" ht="26.25" customHeight="1" x14ac:dyDescent="0.15">
      <c r="A43" s="204">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59"/>
      <c r="AG43" s="699"/>
      <c r="AH43" s="699"/>
      <c r="AI43" s="699"/>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48"/>
      <c r="BT43" s="649"/>
      <c r="BU43" s="649"/>
      <c r="BV43" s="649"/>
      <c r="BW43" s="649"/>
      <c r="BX43" s="649"/>
      <c r="BY43" s="649"/>
      <c r="BZ43" s="649"/>
      <c r="CA43" s="649"/>
      <c r="CB43" s="649"/>
      <c r="CC43" s="649"/>
      <c r="CD43" s="649"/>
      <c r="CE43" s="649"/>
      <c r="CF43" s="649"/>
      <c r="CG43" s="650"/>
      <c r="CH43" s="642"/>
      <c r="CI43" s="643"/>
      <c r="CJ43" s="643"/>
      <c r="CK43" s="643"/>
      <c r="CL43" s="644"/>
      <c r="CM43" s="642"/>
      <c r="CN43" s="643"/>
      <c r="CO43" s="643"/>
      <c r="CP43" s="643"/>
      <c r="CQ43" s="644"/>
      <c r="CR43" s="642"/>
      <c r="CS43" s="643"/>
      <c r="CT43" s="643"/>
      <c r="CU43" s="643"/>
      <c r="CV43" s="644"/>
      <c r="CW43" s="642"/>
      <c r="CX43" s="643"/>
      <c r="CY43" s="643"/>
      <c r="CZ43" s="643"/>
      <c r="DA43" s="644"/>
      <c r="DB43" s="642"/>
      <c r="DC43" s="643"/>
      <c r="DD43" s="643"/>
      <c r="DE43" s="643"/>
      <c r="DF43" s="644"/>
      <c r="DG43" s="642"/>
      <c r="DH43" s="643"/>
      <c r="DI43" s="643"/>
      <c r="DJ43" s="643"/>
      <c r="DK43" s="644"/>
      <c r="DL43" s="642"/>
      <c r="DM43" s="643"/>
      <c r="DN43" s="643"/>
      <c r="DO43" s="643"/>
      <c r="DP43" s="644"/>
      <c r="DQ43" s="642"/>
      <c r="DR43" s="643"/>
      <c r="DS43" s="643"/>
      <c r="DT43" s="643"/>
      <c r="DU43" s="644"/>
      <c r="DV43" s="645"/>
      <c r="DW43" s="646"/>
      <c r="DX43" s="646"/>
      <c r="DY43" s="646"/>
      <c r="DZ43" s="647"/>
      <c r="EA43" s="189"/>
    </row>
    <row r="44" spans="1:131" s="190" customFormat="1" ht="26.25" customHeight="1" x14ac:dyDescent="0.15">
      <c r="A44" s="204">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59"/>
      <c r="AG44" s="699"/>
      <c r="AH44" s="699"/>
      <c r="AI44" s="699"/>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48"/>
      <c r="BT44" s="649"/>
      <c r="BU44" s="649"/>
      <c r="BV44" s="649"/>
      <c r="BW44" s="649"/>
      <c r="BX44" s="649"/>
      <c r="BY44" s="649"/>
      <c r="BZ44" s="649"/>
      <c r="CA44" s="649"/>
      <c r="CB44" s="649"/>
      <c r="CC44" s="649"/>
      <c r="CD44" s="649"/>
      <c r="CE44" s="649"/>
      <c r="CF44" s="649"/>
      <c r="CG44" s="650"/>
      <c r="CH44" s="642"/>
      <c r="CI44" s="643"/>
      <c r="CJ44" s="643"/>
      <c r="CK44" s="643"/>
      <c r="CL44" s="644"/>
      <c r="CM44" s="642"/>
      <c r="CN44" s="643"/>
      <c r="CO44" s="643"/>
      <c r="CP44" s="643"/>
      <c r="CQ44" s="644"/>
      <c r="CR44" s="642"/>
      <c r="CS44" s="643"/>
      <c r="CT44" s="643"/>
      <c r="CU44" s="643"/>
      <c r="CV44" s="644"/>
      <c r="CW44" s="642"/>
      <c r="CX44" s="643"/>
      <c r="CY44" s="643"/>
      <c r="CZ44" s="643"/>
      <c r="DA44" s="644"/>
      <c r="DB44" s="642"/>
      <c r="DC44" s="643"/>
      <c r="DD44" s="643"/>
      <c r="DE44" s="643"/>
      <c r="DF44" s="644"/>
      <c r="DG44" s="642"/>
      <c r="DH44" s="643"/>
      <c r="DI44" s="643"/>
      <c r="DJ44" s="643"/>
      <c r="DK44" s="644"/>
      <c r="DL44" s="642"/>
      <c r="DM44" s="643"/>
      <c r="DN44" s="643"/>
      <c r="DO44" s="643"/>
      <c r="DP44" s="644"/>
      <c r="DQ44" s="642"/>
      <c r="DR44" s="643"/>
      <c r="DS44" s="643"/>
      <c r="DT44" s="643"/>
      <c r="DU44" s="644"/>
      <c r="DV44" s="645"/>
      <c r="DW44" s="646"/>
      <c r="DX44" s="646"/>
      <c r="DY44" s="646"/>
      <c r="DZ44" s="647"/>
      <c r="EA44" s="189"/>
    </row>
    <row r="45" spans="1:131" s="190" customFormat="1" ht="26.25" customHeight="1" x14ac:dyDescent="0.15">
      <c r="A45" s="204">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59"/>
      <c r="AG45" s="699"/>
      <c r="AH45" s="699"/>
      <c r="AI45" s="699"/>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48"/>
      <c r="BT45" s="649"/>
      <c r="BU45" s="649"/>
      <c r="BV45" s="649"/>
      <c r="BW45" s="649"/>
      <c r="BX45" s="649"/>
      <c r="BY45" s="649"/>
      <c r="BZ45" s="649"/>
      <c r="CA45" s="649"/>
      <c r="CB45" s="649"/>
      <c r="CC45" s="649"/>
      <c r="CD45" s="649"/>
      <c r="CE45" s="649"/>
      <c r="CF45" s="649"/>
      <c r="CG45" s="650"/>
      <c r="CH45" s="642"/>
      <c r="CI45" s="643"/>
      <c r="CJ45" s="643"/>
      <c r="CK45" s="643"/>
      <c r="CL45" s="644"/>
      <c r="CM45" s="642"/>
      <c r="CN45" s="643"/>
      <c r="CO45" s="643"/>
      <c r="CP45" s="643"/>
      <c r="CQ45" s="644"/>
      <c r="CR45" s="642"/>
      <c r="CS45" s="643"/>
      <c r="CT45" s="643"/>
      <c r="CU45" s="643"/>
      <c r="CV45" s="644"/>
      <c r="CW45" s="642"/>
      <c r="CX45" s="643"/>
      <c r="CY45" s="643"/>
      <c r="CZ45" s="643"/>
      <c r="DA45" s="644"/>
      <c r="DB45" s="642"/>
      <c r="DC45" s="643"/>
      <c r="DD45" s="643"/>
      <c r="DE45" s="643"/>
      <c r="DF45" s="644"/>
      <c r="DG45" s="642"/>
      <c r="DH45" s="643"/>
      <c r="DI45" s="643"/>
      <c r="DJ45" s="643"/>
      <c r="DK45" s="644"/>
      <c r="DL45" s="642"/>
      <c r="DM45" s="643"/>
      <c r="DN45" s="643"/>
      <c r="DO45" s="643"/>
      <c r="DP45" s="644"/>
      <c r="DQ45" s="642"/>
      <c r="DR45" s="643"/>
      <c r="DS45" s="643"/>
      <c r="DT45" s="643"/>
      <c r="DU45" s="644"/>
      <c r="DV45" s="645"/>
      <c r="DW45" s="646"/>
      <c r="DX45" s="646"/>
      <c r="DY45" s="646"/>
      <c r="DZ45" s="647"/>
      <c r="EA45" s="189"/>
    </row>
    <row r="46" spans="1:131" s="190" customFormat="1" ht="26.25" customHeight="1" x14ac:dyDescent="0.15">
      <c r="A46" s="204">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59"/>
      <c r="AG46" s="699"/>
      <c r="AH46" s="699"/>
      <c r="AI46" s="699"/>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48"/>
      <c r="BT46" s="649"/>
      <c r="BU46" s="649"/>
      <c r="BV46" s="649"/>
      <c r="BW46" s="649"/>
      <c r="BX46" s="649"/>
      <c r="BY46" s="649"/>
      <c r="BZ46" s="649"/>
      <c r="CA46" s="649"/>
      <c r="CB46" s="649"/>
      <c r="CC46" s="649"/>
      <c r="CD46" s="649"/>
      <c r="CE46" s="649"/>
      <c r="CF46" s="649"/>
      <c r="CG46" s="650"/>
      <c r="CH46" s="642"/>
      <c r="CI46" s="643"/>
      <c r="CJ46" s="643"/>
      <c r="CK46" s="643"/>
      <c r="CL46" s="644"/>
      <c r="CM46" s="642"/>
      <c r="CN46" s="643"/>
      <c r="CO46" s="643"/>
      <c r="CP46" s="643"/>
      <c r="CQ46" s="644"/>
      <c r="CR46" s="642"/>
      <c r="CS46" s="643"/>
      <c r="CT46" s="643"/>
      <c r="CU46" s="643"/>
      <c r="CV46" s="644"/>
      <c r="CW46" s="642"/>
      <c r="CX46" s="643"/>
      <c r="CY46" s="643"/>
      <c r="CZ46" s="643"/>
      <c r="DA46" s="644"/>
      <c r="DB46" s="642"/>
      <c r="DC46" s="643"/>
      <c r="DD46" s="643"/>
      <c r="DE46" s="643"/>
      <c r="DF46" s="644"/>
      <c r="DG46" s="642"/>
      <c r="DH46" s="643"/>
      <c r="DI46" s="643"/>
      <c r="DJ46" s="643"/>
      <c r="DK46" s="644"/>
      <c r="DL46" s="642"/>
      <c r="DM46" s="643"/>
      <c r="DN46" s="643"/>
      <c r="DO46" s="643"/>
      <c r="DP46" s="644"/>
      <c r="DQ46" s="642"/>
      <c r="DR46" s="643"/>
      <c r="DS46" s="643"/>
      <c r="DT46" s="643"/>
      <c r="DU46" s="644"/>
      <c r="DV46" s="645"/>
      <c r="DW46" s="646"/>
      <c r="DX46" s="646"/>
      <c r="DY46" s="646"/>
      <c r="DZ46" s="647"/>
      <c r="EA46" s="189"/>
    </row>
    <row r="47" spans="1:131" s="190" customFormat="1" ht="26.25" customHeight="1" x14ac:dyDescent="0.15">
      <c r="A47" s="204">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59"/>
      <c r="AG47" s="699"/>
      <c r="AH47" s="699"/>
      <c r="AI47" s="699"/>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48"/>
      <c r="BT47" s="649"/>
      <c r="BU47" s="649"/>
      <c r="BV47" s="649"/>
      <c r="BW47" s="649"/>
      <c r="BX47" s="649"/>
      <c r="BY47" s="649"/>
      <c r="BZ47" s="649"/>
      <c r="CA47" s="649"/>
      <c r="CB47" s="649"/>
      <c r="CC47" s="649"/>
      <c r="CD47" s="649"/>
      <c r="CE47" s="649"/>
      <c r="CF47" s="649"/>
      <c r="CG47" s="650"/>
      <c r="CH47" s="642"/>
      <c r="CI47" s="643"/>
      <c r="CJ47" s="643"/>
      <c r="CK47" s="643"/>
      <c r="CL47" s="644"/>
      <c r="CM47" s="642"/>
      <c r="CN47" s="643"/>
      <c r="CO47" s="643"/>
      <c r="CP47" s="643"/>
      <c r="CQ47" s="644"/>
      <c r="CR47" s="642"/>
      <c r="CS47" s="643"/>
      <c r="CT47" s="643"/>
      <c r="CU47" s="643"/>
      <c r="CV47" s="644"/>
      <c r="CW47" s="642"/>
      <c r="CX47" s="643"/>
      <c r="CY47" s="643"/>
      <c r="CZ47" s="643"/>
      <c r="DA47" s="644"/>
      <c r="DB47" s="642"/>
      <c r="DC47" s="643"/>
      <c r="DD47" s="643"/>
      <c r="DE47" s="643"/>
      <c r="DF47" s="644"/>
      <c r="DG47" s="642"/>
      <c r="DH47" s="643"/>
      <c r="DI47" s="643"/>
      <c r="DJ47" s="643"/>
      <c r="DK47" s="644"/>
      <c r="DL47" s="642"/>
      <c r="DM47" s="643"/>
      <c r="DN47" s="643"/>
      <c r="DO47" s="643"/>
      <c r="DP47" s="644"/>
      <c r="DQ47" s="642"/>
      <c r="DR47" s="643"/>
      <c r="DS47" s="643"/>
      <c r="DT47" s="643"/>
      <c r="DU47" s="644"/>
      <c r="DV47" s="645"/>
      <c r="DW47" s="646"/>
      <c r="DX47" s="646"/>
      <c r="DY47" s="646"/>
      <c r="DZ47" s="647"/>
      <c r="EA47" s="189"/>
    </row>
    <row r="48" spans="1:131" s="190" customFormat="1" ht="26.25" customHeight="1" x14ac:dyDescent="0.15">
      <c r="A48" s="204">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59"/>
      <c r="AG48" s="699"/>
      <c r="AH48" s="699"/>
      <c r="AI48" s="699"/>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48"/>
      <c r="BT48" s="649"/>
      <c r="BU48" s="649"/>
      <c r="BV48" s="649"/>
      <c r="BW48" s="649"/>
      <c r="BX48" s="649"/>
      <c r="BY48" s="649"/>
      <c r="BZ48" s="649"/>
      <c r="CA48" s="649"/>
      <c r="CB48" s="649"/>
      <c r="CC48" s="649"/>
      <c r="CD48" s="649"/>
      <c r="CE48" s="649"/>
      <c r="CF48" s="649"/>
      <c r="CG48" s="650"/>
      <c r="CH48" s="642"/>
      <c r="CI48" s="643"/>
      <c r="CJ48" s="643"/>
      <c r="CK48" s="643"/>
      <c r="CL48" s="644"/>
      <c r="CM48" s="642"/>
      <c r="CN48" s="643"/>
      <c r="CO48" s="643"/>
      <c r="CP48" s="643"/>
      <c r="CQ48" s="644"/>
      <c r="CR48" s="642"/>
      <c r="CS48" s="643"/>
      <c r="CT48" s="643"/>
      <c r="CU48" s="643"/>
      <c r="CV48" s="644"/>
      <c r="CW48" s="642"/>
      <c r="CX48" s="643"/>
      <c r="CY48" s="643"/>
      <c r="CZ48" s="643"/>
      <c r="DA48" s="644"/>
      <c r="DB48" s="642"/>
      <c r="DC48" s="643"/>
      <c r="DD48" s="643"/>
      <c r="DE48" s="643"/>
      <c r="DF48" s="644"/>
      <c r="DG48" s="642"/>
      <c r="DH48" s="643"/>
      <c r="DI48" s="643"/>
      <c r="DJ48" s="643"/>
      <c r="DK48" s="644"/>
      <c r="DL48" s="642"/>
      <c r="DM48" s="643"/>
      <c r="DN48" s="643"/>
      <c r="DO48" s="643"/>
      <c r="DP48" s="644"/>
      <c r="DQ48" s="642"/>
      <c r="DR48" s="643"/>
      <c r="DS48" s="643"/>
      <c r="DT48" s="643"/>
      <c r="DU48" s="644"/>
      <c r="DV48" s="645"/>
      <c r="DW48" s="646"/>
      <c r="DX48" s="646"/>
      <c r="DY48" s="646"/>
      <c r="DZ48" s="647"/>
      <c r="EA48" s="189"/>
    </row>
    <row r="49" spans="1:131" s="190" customFormat="1" ht="26.25" customHeight="1" x14ac:dyDescent="0.15">
      <c r="A49" s="204">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59"/>
      <c r="AG49" s="699"/>
      <c r="AH49" s="699"/>
      <c r="AI49" s="699"/>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48"/>
      <c r="BT49" s="649"/>
      <c r="BU49" s="649"/>
      <c r="BV49" s="649"/>
      <c r="BW49" s="649"/>
      <c r="BX49" s="649"/>
      <c r="BY49" s="649"/>
      <c r="BZ49" s="649"/>
      <c r="CA49" s="649"/>
      <c r="CB49" s="649"/>
      <c r="CC49" s="649"/>
      <c r="CD49" s="649"/>
      <c r="CE49" s="649"/>
      <c r="CF49" s="649"/>
      <c r="CG49" s="650"/>
      <c r="CH49" s="642"/>
      <c r="CI49" s="643"/>
      <c r="CJ49" s="643"/>
      <c r="CK49" s="643"/>
      <c r="CL49" s="644"/>
      <c r="CM49" s="642"/>
      <c r="CN49" s="643"/>
      <c r="CO49" s="643"/>
      <c r="CP49" s="643"/>
      <c r="CQ49" s="644"/>
      <c r="CR49" s="642"/>
      <c r="CS49" s="643"/>
      <c r="CT49" s="643"/>
      <c r="CU49" s="643"/>
      <c r="CV49" s="644"/>
      <c r="CW49" s="642"/>
      <c r="CX49" s="643"/>
      <c r="CY49" s="643"/>
      <c r="CZ49" s="643"/>
      <c r="DA49" s="644"/>
      <c r="DB49" s="642"/>
      <c r="DC49" s="643"/>
      <c r="DD49" s="643"/>
      <c r="DE49" s="643"/>
      <c r="DF49" s="644"/>
      <c r="DG49" s="642"/>
      <c r="DH49" s="643"/>
      <c r="DI49" s="643"/>
      <c r="DJ49" s="643"/>
      <c r="DK49" s="644"/>
      <c r="DL49" s="642"/>
      <c r="DM49" s="643"/>
      <c r="DN49" s="643"/>
      <c r="DO49" s="643"/>
      <c r="DP49" s="644"/>
      <c r="DQ49" s="642"/>
      <c r="DR49" s="643"/>
      <c r="DS49" s="643"/>
      <c r="DT49" s="643"/>
      <c r="DU49" s="644"/>
      <c r="DV49" s="645"/>
      <c r="DW49" s="646"/>
      <c r="DX49" s="646"/>
      <c r="DY49" s="646"/>
      <c r="DZ49" s="647"/>
      <c r="EA49" s="189"/>
    </row>
    <row r="50" spans="1:131" s="190" customFormat="1" ht="26.25" customHeight="1" x14ac:dyDescent="0.15">
      <c r="A50" s="204">
        <v>23</v>
      </c>
      <c r="B50" s="695"/>
      <c r="C50" s="696"/>
      <c r="D50" s="696"/>
      <c r="E50" s="696"/>
      <c r="F50" s="696"/>
      <c r="G50" s="696"/>
      <c r="H50" s="696"/>
      <c r="I50" s="696"/>
      <c r="J50" s="696"/>
      <c r="K50" s="696"/>
      <c r="L50" s="696"/>
      <c r="M50" s="696"/>
      <c r="N50" s="696"/>
      <c r="O50" s="696"/>
      <c r="P50" s="697"/>
      <c r="Q50" s="766"/>
      <c r="R50" s="767"/>
      <c r="S50" s="767"/>
      <c r="T50" s="767"/>
      <c r="U50" s="767"/>
      <c r="V50" s="767"/>
      <c r="W50" s="767"/>
      <c r="X50" s="767"/>
      <c r="Y50" s="767"/>
      <c r="Z50" s="767"/>
      <c r="AA50" s="767"/>
      <c r="AB50" s="767"/>
      <c r="AC50" s="767"/>
      <c r="AD50" s="767"/>
      <c r="AE50" s="768"/>
      <c r="AF50" s="759"/>
      <c r="AG50" s="699"/>
      <c r="AH50" s="699"/>
      <c r="AI50" s="699"/>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48"/>
      <c r="BT50" s="649"/>
      <c r="BU50" s="649"/>
      <c r="BV50" s="649"/>
      <c r="BW50" s="649"/>
      <c r="BX50" s="649"/>
      <c r="BY50" s="649"/>
      <c r="BZ50" s="649"/>
      <c r="CA50" s="649"/>
      <c r="CB50" s="649"/>
      <c r="CC50" s="649"/>
      <c r="CD50" s="649"/>
      <c r="CE50" s="649"/>
      <c r="CF50" s="649"/>
      <c r="CG50" s="650"/>
      <c r="CH50" s="642"/>
      <c r="CI50" s="643"/>
      <c r="CJ50" s="643"/>
      <c r="CK50" s="643"/>
      <c r="CL50" s="644"/>
      <c r="CM50" s="642"/>
      <c r="CN50" s="643"/>
      <c r="CO50" s="643"/>
      <c r="CP50" s="643"/>
      <c r="CQ50" s="644"/>
      <c r="CR50" s="642"/>
      <c r="CS50" s="643"/>
      <c r="CT50" s="643"/>
      <c r="CU50" s="643"/>
      <c r="CV50" s="644"/>
      <c r="CW50" s="642"/>
      <c r="CX50" s="643"/>
      <c r="CY50" s="643"/>
      <c r="CZ50" s="643"/>
      <c r="DA50" s="644"/>
      <c r="DB50" s="642"/>
      <c r="DC50" s="643"/>
      <c r="DD50" s="643"/>
      <c r="DE50" s="643"/>
      <c r="DF50" s="644"/>
      <c r="DG50" s="642"/>
      <c r="DH50" s="643"/>
      <c r="DI50" s="643"/>
      <c r="DJ50" s="643"/>
      <c r="DK50" s="644"/>
      <c r="DL50" s="642"/>
      <c r="DM50" s="643"/>
      <c r="DN50" s="643"/>
      <c r="DO50" s="643"/>
      <c r="DP50" s="644"/>
      <c r="DQ50" s="642"/>
      <c r="DR50" s="643"/>
      <c r="DS50" s="643"/>
      <c r="DT50" s="643"/>
      <c r="DU50" s="644"/>
      <c r="DV50" s="645"/>
      <c r="DW50" s="646"/>
      <c r="DX50" s="646"/>
      <c r="DY50" s="646"/>
      <c r="DZ50" s="647"/>
      <c r="EA50" s="189"/>
    </row>
    <row r="51" spans="1:131" s="190" customFormat="1" ht="26.25" customHeight="1" x14ac:dyDescent="0.15">
      <c r="A51" s="204">
        <v>24</v>
      </c>
      <c r="B51" s="695"/>
      <c r="C51" s="696"/>
      <c r="D51" s="696"/>
      <c r="E51" s="696"/>
      <c r="F51" s="696"/>
      <c r="G51" s="696"/>
      <c r="H51" s="696"/>
      <c r="I51" s="696"/>
      <c r="J51" s="696"/>
      <c r="K51" s="696"/>
      <c r="L51" s="696"/>
      <c r="M51" s="696"/>
      <c r="N51" s="696"/>
      <c r="O51" s="696"/>
      <c r="P51" s="697"/>
      <c r="Q51" s="766"/>
      <c r="R51" s="767"/>
      <c r="S51" s="767"/>
      <c r="T51" s="767"/>
      <c r="U51" s="767"/>
      <c r="V51" s="767"/>
      <c r="W51" s="767"/>
      <c r="X51" s="767"/>
      <c r="Y51" s="767"/>
      <c r="Z51" s="767"/>
      <c r="AA51" s="767"/>
      <c r="AB51" s="767"/>
      <c r="AC51" s="767"/>
      <c r="AD51" s="767"/>
      <c r="AE51" s="768"/>
      <c r="AF51" s="759"/>
      <c r="AG51" s="699"/>
      <c r="AH51" s="699"/>
      <c r="AI51" s="699"/>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48"/>
      <c r="BT51" s="649"/>
      <c r="BU51" s="649"/>
      <c r="BV51" s="649"/>
      <c r="BW51" s="649"/>
      <c r="BX51" s="649"/>
      <c r="BY51" s="649"/>
      <c r="BZ51" s="649"/>
      <c r="CA51" s="649"/>
      <c r="CB51" s="649"/>
      <c r="CC51" s="649"/>
      <c r="CD51" s="649"/>
      <c r="CE51" s="649"/>
      <c r="CF51" s="649"/>
      <c r="CG51" s="650"/>
      <c r="CH51" s="642"/>
      <c r="CI51" s="643"/>
      <c r="CJ51" s="643"/>
      <c r="CK51" s="643"/>
      <c r="CL51" s="644"/>
      <c r="CM51" s="642"/>
      <c r="CN51" s="643"/>
      <c r="CO51" s="643"/>
      <c r="CP51" s="643"/>
      <c r="CQ51" s="644"/>
      <c r="CR51" s="642"/>
      <c r="CS51" s="643"/>
      <c r="CT51" s="643"/>
      <c r="CU51" s="643"/>
      <c r="CV51" s="644"/>
      <c r="CW51" s="642"/>
      <c r="CX51" s="643"/>
      <c r="CY51" s="643"/>
      <c r="CZ51" s="643"/>
      <c r="DA51" s="644"/>
      <c r="DB51" s="642"/>
      <c r="DC51" s="643"/>
      <c r="DD51" s="643"/>
      <c r="DE51" s="643"/>
      <c r="DF51" s="644"/>
      <c r="DG51" s="642"/>
      <c r="DH51" s="643"/>
      <c r="DI51" s="643"/>
      <c r="DJ51" s="643"/>
      <c r="DK51" s="644"/>
      <c r="DL51" s="642"/>
      <c r="DM51" s="643"/>
      <c r="DN51" s="643"/>
      <c r="DO51" s="643"/>
      <c r="DP51" s="644"/>
      <c r="DQ51" s="642"/>
      <c r="DR51" s="643"/>
      <c r="DS51" s="643"/>
      <c r="DT51" s="643"/>
      <c r="DU51" s="644"/>
      <c r="DV51" s="645"/>
      <c r="DW51" s="646"/>
      <c r="DX51" s="646"/>
      <c r="DY51" s="646"/>
      <c r="DZ51" s="647"/>
      <c r="EA51" s="189"/>
    </row>
    <row r="52" spans="1:131" s="190" customFormat="1" ht="26.25" customHeight="1" x14ac:dyDescent="0.15">
      <c r="A52" s="204">
        <v>25</v>
      </c>
      <c r="B52" s="695"/>
      <c r="C52" s="696"/>
      <c r="D52" s="696"/>
      <c r="E52" s="696"/>
      <c r="F52" s="696"/>
      <c r="G52" s="696"/>
      <c r="H52" s="696"/>
      <c r="I52" s="696"/>
      <c r="J52" s="696"/>
      <c r="K52" s="696"/>
      <c r="L52" s="696"/>
      <c r="M52" s="696"/>
      <c r="N52" s="696"/>
      <c r="O52" s="696"/>
      <c r="P52" s="697"/>
      <c r="Q52" s="766"/>
      <c r="R52" s="767"/>
      <c r="S52" s="767"/>
      <c r="T52" s="767"/>
      <c r="U52" s="767"/>
      <c r="V52" s="767"/>
      <c r="W52" s="767"/>
      <c r="X52" s="767"/>
      <c r="Y52" s="767"/>
      <c r="Z52" s="767"/>
      <c r="AA52" s="767"/>
      <c r="AB52" s="767"/>
      <c r="AC52" s="767"/>
      <c r="AD52" s="767"/>
      <c r="AE52" s="768"/>
      <c r="AF52" s="759"/>
      <c r="AG52" s="699"/>
      <c r="AH52" s="699"/>
      <c r="AI52" s="699"/>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48"/>
      <c r="BT52" s="649"/>
      <c r="BU52" s="649"/>
      <c r="BV52" s="649"/>
      <c r="BW52" s="649"/>
      <c r="BX52" s="649"/>
      <c r="BY52" s="649"/>
      <c r="BZ52" s="649"/>
      <c r="CA52" s="649"/>
      <c r="CB52" s="649"/>
      <c r="CC52" s="649"/>
      <c r="CD52" s="649"/>
      <c r="CE52" s="649"/>
      <c r="CF52" s="649"/>
      <c r="CG52" s="650"/>
      <c r="CH52" s="642"/>
      <c r="CI52" s="643"/>
      <c r="CJ52" s="643"/>
      <c r="CK52" s="643"/>
      <c r="CL52" s="644"/>
      <c r="CM52" s="642"/>
      <c r="CN52" s="643"/>
      <c r="CO52" s="643"/>
      <c r="CP52" s="643"/>
      <c r="CQ52" s="644"/>
      <c r="CR52" s="642"/>
      <c r="CS52" s="643"/>
      <c r="CT52" s="643"/>
      <c r="CU52" s="643"/>
      <c r="CV52" s="644"/>
      <c r="CW52" s="642"/>
      <c r="CX52" s="643"/>
      <c r="CY52" s="643"/>
      <c r="CZ52" s="643"/>
      <c r="DA52" s="644"/>
      <c r="DB52" s="642"/>
      <c r="DC52" s="643"/>
      <c r="DD52" s="643"/>
      <c r="DE52" s="643"/>
      <c r="DF52" s="644"/>
      <c r="DG52" s="642"/>
      <c r="DH52" s="643"/>
      <c r="DI52" s="643"/>
      <c r="DJ52" s="643"/>
      <c r="DK52" s="644"/>
      <c r="DL52" s="642"/>
      <c r="DM52" s="643"/>
      <c r="DN52" s="643"/>
      <c r="DO52" s="643"/>
      <c r="DP52" s="644"/>
      <c r="DQ52" s="642"/>
      <c r="DR52" s="643"/>
      <c r="DS52" s="643"/>
      <c r="DT52" s="643"/>
      <c r="DU52" s="644"/>
      <c r="DV52" s="645"/>
      <c r="DW52" s="646"/>
      <c r="DX52" s="646"/>
      <c r="DY52" s="646"/>
      <c r="DZ52" s="647"/>
      <c r="EA52" s="189"/>
    </row>
    <row r="53" spans="1:131" s="190" customFormat="1" ht="26.25" customHeight="1" x14ac:dyDescent="0.15">
      <c r="A53" s="204">
        <v>26</v>
      </c>
      <c r="B53" s="695"/>
      <c r="C53" s="696"/>
      <c r="D53" s="696"/>
      <c r="E53" s="696"/>
      <c r="F53" s="696"/>
      <c r="G53" s="696"/>
      <c r="H53" s="696"/>
      <c r="I53" s="696"/>
      <c r="J53" s="696"/>
      <c r="K53" s="696"/>
      <c r="L53" s="696"/>
      <c r="M53" s="696"/>
      <c r="N53" s="696"/>
      <c r="O53" s="696"/>
      <c r="P53" s="697"/>
      <c r="Q53" s="766"/>
      <c r="R53" s="767"/>
      <c r="S53" s="767"/>
      <c r="T53" s="767"/>
      <c r="U53" s="767"/>
      <c r="V53" s="767"/>
      <c r="W53" s="767"/>
      <c r="X53" s="767"/>
      <c r="Y53" s="767"/>
      <c r="Z53" s="767"/>
      <c r="AA53" s="767"/>
      <c r="AB53" s="767"/>
      <c r="AC53" s="767"/>
      <c r="AD53" s="767"/>
      <c r="AE53" s="768"/>
      <c r="AF53" s="759"/>
      <c r="AG53" s="699"/>
      <c r="AH53" s="699"/>
      <c r="AI53" s="699"/>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48"/>
      <c r="BT53" s="649"/>
      <c r="BU53" s="649"/>
      <c r="BV53" s="649"/>
      <c r="BW53" s="649"/>
      <c r="BX53" s="649"/>
      <c r="BY53" s="649"/>
      <c r="BZ53" s="649"/>
      <c r="CA53" s="649"/>
      <c r="CB53" s="649"/>
      <c r="CC53" s="649"/>
      <c r="CD53" s="649"/>
      <c r="CE53" s="649"/>
      <c r="CF53" s="649"/>
      <c r="CG53" s="650"/>
      <c r="CH53" s="642"/>
      <c r="CI53" s="643"/>
      <c r="CJ53" s="643"/>
      <c r="CK53" s="643"/>
      <c r="CL53" s="644"/>
      <c r="CM53" s="642"/>
      <c r="CN53" s="643"/>
      <c r="CO53" s="643"/>
      <c r="CP53" s="643"/>
      <c r="CQ53" s="644"/>
      <c r="CR53" s="642"/>
      <c r="CS53" s="643"/>
      <c r="CT53" s="643"/>
      <c r="CU53" s="643"/>
      <c r="CV53" s="644"/>
      <c r="CW53" s="642"/>
      <c r="CX53" s="643"/>
      <c r="CY53" s="643"/>
      <c r="CZ53" s="643"/>
      <c r="DA53" s="644"/>
      <c r="DB53" s="642"/>
      <c r="DC53" s="643"/>
      <c r="DD53" s="643"/>
      <c r="DE53" s="643"/>
      <c r="DF53" s="644"/>
      <c r="DG53" s="642"/>
      <c r="DH53" s="643"/>
      <c r="DI53" s="643"/>
      <c r="DJ53" s="643"/>
      <c r="DK53" s="644"/>
      <c r="DL53" s="642"/>
      <c r="DM53" s="643"/>
      <c r="DN53" s="643"/>
      <c r="DO53" s="643"/>
      <c r="DP53" s="644"/>
      <c r="DQ53" s="642"/>
      <c r="DR53" s="643"/>
      <c r="DS53" s="643"/>
      <c r="DT53" s="643"/>
      <c r="DU53" s="644"/>
      <c r="DV53" s="645"/>
      <c r="DW53" s="646"/>
      <c r="DX53" s="646"/>
      <c r="DY53" s="646"/>
      <c r="DZ53" s="647"/>
      <c r="EA53" s="189"/>
    </row>
    <row r="54" spans="1:131" s="190" customFormat="1" ht="26.25" customHeight="1" x14ac:dyDescent="0.15">
      <c r="A54" s="204">
        <v>27</v>
      </c>
      <c r="B54" s="695"/>
      <c r="C54" s="696"/>
      <c r="D54" s="696"/>
      <c r="E54" s="696"/>
      <c r="F54" s="696"/>
      <c r="G54" s="696"/>
      <c r="H54" s="696"/>
      <c r="I54" s="696"/>
      <c r="J54" s="696"/>
      <c r="K54" s="696"/>
      <c r="L54" s="696"/>
      <c r="M54" s="696"/>
      <c r="N54" s="696"/>
      <c r="O54" s="696"/>
      <c r="P54" s="697"/>
      <c r="Q54" s="766"/>
      <c r="R54" s="767"/>
      <c r="S54" s="767"/>
      <c r="T54" s="767"/>
      <c r="U54" s="767"/>
      <c r="V54" s="767"/>
      <c r="W54" s="767"/>
      <c r="X54" s="767"/>
      <c r="Y54" s="767"/>
      <c r="Z54" s="767"/>
      <c r="AA54" s="767"/>
      <c r="AB54" s="767"/>
      <c r="AC54" s="767"/>
      <c r="AD54" s="767"/>
      <c r="AE54" s="768"/>
      <c r="AF54" s="759"/>
      <c r="AG54" s="699"/>
      <c r="AH54" s="699"/>
      <c r="AI54" s="699"/>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48"/>
      <c r="BT54" s="649"/>
      <c r="BU54" s="649"/>
      <c r="BV54" s="649"/>
      <c r="BW54" s="649"/>
      <c r="BX54" s="649"/>
      <c r="BY54" s="649"/>
      <c r="BZ54" s="649"/>
      <c r="CA54" s="649"/>
      <c r="CB54" s="649"/>
      <c r="CC54" s="649"/>
      <c r="CD54" s="649"/>
      <c r="CE54" s="649"/>
      <c r="CF54" s="649"/>
      <c r="CG54" s="650"/>
      <c r="CH54" s="642"/>
      <c r="CI54" s="643"/>
      <c r="CJ54" s="643"/>
      <c r="CK54" s="643"/>
      <c r="CL54" s="644"/>
      <c r="CM54" s="642"/>
      <c r="CN54" s="643"/>
      <c r="CO54" s="643"/>
      <c r="CP54" s="643"/>
      <c r="CQ54" s="644"/>
      <c r="CR54" s="642"/>
      <c r="CS54" s="643"/>
      <c r="CT54" s="643"/>
      <c r="CU54" s="643"/>
      <c r="CV54" s="644"/>
      <c r="CW54" s="642"/>
      <c r="CX54" s="643"/>
      <c r="CY54" s="643"/>
      <c r="CZ54" s="643"/>
      <c r="DA54" s="644"/>
      <c r="DB54" s="642"/>
      <c r="DC54" s="643"/>
      <c r="DD54" s="643"/>
      <c r="DE54" s="643"/>
      <c r="DF54" s="644"/>
      <c r="DG54" s="642"/>
      <c r="DH54" s="643"/>
      <c r="DI54" s="643"/>
      <c r="DJ54" s="643"/>
      <c r="DK54" s="644"/>
      <c r="DL54" s="642"/>
      <c r="DM54" s="643"/>
      <c r="DN54" s="643"/>
      <c r="DO54" s="643"/>
      <c r="DP54" s="644"/>
      <c r="DQ54" s="642"/>
      <c r="DR54" s="643"/>
      <c r="DS54" s="643"/>
      <c r="DT54" s="643"/>
      <c r="DU54" s="644"/>
      <c r="DV54" s="645"/>
      <c r="DW54" s="646"/>
      <c r="DX54" s="646"/>
      <c r="DY54" s="646"/>
      <c r="DZ54" s="647"/>
      <c r="EA54" s="189"/>
    </row>
    <row r="55" spans="1:131" s="190" customFormat="1" ht="26.25" customHeight="1" x14ac:dyDescent="0.15">
      <c r="A55" s="204">
        <v>28</v>
      </c>
      <c r="B55" s="695"/>
      <c r="C55" s="696"/>
      <c r="D55" s="696"/>
      <c r="E55" s="696"/>
      <c r="F55" s="696"/>
      <c r="G55" s="696"/>
      <c r="H55" s="696"/>
      <c r="I55" s="696"/>
      <c r="J55" s="696"/>
      <c r="K55" s="696"/>
      <c r="L55" s="696"/>
      <c r="M55" s="696"/>
      <c r="N55" s="696"/>
      <c r="O55" s="696"/>
      <c r="P55" s="697"/>
      <c r="Q55" s="766"/>
      <c r="R55" s="767"/>
      <c r="S55" s="767"/>
      <c r="T55" s="767"/>
      <c r="U55" s="767"/>
      <c r="V55" s="767"/>
      <c r="W55" s="767"/>
      <c r="X55" s="767"/>
      <c r="Y55" s="767"/>
      <c r="Z55" s="767"/>
      <c r="AA55" s="767"/>
      <c r="AB55" s="767"/>
      <c r="AC55" s="767"/>
      <c r="AD55" s="767"/>
      <c r="AE55" s="768"/>
      <c r="AF55" s="759"/>
      <c r="AG55" s="699"/>
      <c r="AH55" s="699"/>
      <c r="AI55" s="699"/>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48"/>
      <c r="BT55" s="649"/>
      <c r="BU55" s="649"/>
      <c r="BV55" s="649"/>
      <c r="BW55" s="649"/>
      <c r="BX55" s="649"/>
      <c r="BY55" s="649"/>
      <c r="BZ55" s="649"/>
      <c r="CA55" s="649"/>
      <c r="CB55" s="649"/>
      <c r="CC55" s="649"/>
      <c r="CD55" s="649"/>
      <c r="CE55" s="649"/>
      <c r="CF55" s="649"/>
      <c r="CG55" s="650"/>
      <c r="CH55" s="642"/>
      <c r="CI55" s="643"/>
      <c r="CJ55" s="643"/>
      <c r="CK55" s="643"/>
      <c r="CL55" s="644"/>
      <c r="CM55" s="642"/>
      <c r="CN55" s="643"/>
      <c r="CO55" s="643"/>
      <c r="CP55" s="643"/>
      <c r="CQ55" s="644"/>
      <c r="CR55" s="642"/>
      <c r="CS55" s="643"/>
      <c r="CT55" s="643"/>
      <c r="CU55" s="643"/>
      <c r="CV55" s="644"/>
      <c r="CW55" s="642"/>
      <c r="CX55" s="643"/>
      <c r="CY55" s="643"/>
      <c r="CZ55" s="643"/>
      <c r="DA55" s="644"/>
      <c r="DB55" s="642"/>
      <c r="DC55" s="643"/>
      <c r="DD55" s="643"/>
      <c r="DE55" s="643"/>
      <c r="DF55" s="644"/>
      <c r="DG55" s="642"/>
      <c r="DH55" s="643"/>
      <c r="DI55" s="643"/>
      <c r="DJ55" s="643"/>
      <c r="DK55" s="644"/>
      <c r="DL55" s="642"/>
      <c r="DM55" s="643"/>
      <c r="DN55" s="643"/>
      <c r="DO55" s="643"/>
      <c r="DP55" s="644"/>
      <c r="DQ55" s="642"/>
      <c r="DR55" s="643"/>
      <c r="DS55" s="643"/>
      <c r="DT55" s="643"/>
      <c r="DU55" s="644"/>
      <c r="DV55" s="645"/>
      <c r="DW55" s="646"/>
      <c r="DX55" s="646"/>
      <c r="DY55" s="646"/>
      <c r="DZ55" s="647"/>
      <c r="EA55" s="189"/>
    </row>
    <row r="56" spans="1:131" s="190" customFormat="1" ht="26.25" customHeight="1" x14ac:dyDescent="0.15">
      <c r="A56" s="204">
        <v>29</v>
      </c>
      <c r="B56" s="695"/>
      <c r="C56" s="696"/>
      <c r="D56" s="696"/>
      <c r="E56" s="696"/>
      <c r="F56" s="696"/>
      <c r="G56" s="696"/>
      <c r="H56" s="696"/>
      <c r="I56" s="696"/>
      <c r="J56" s="696"/>
      <c r="K56" s="696"/>
      <c r="L56" s="696"/>
      <c r="M56" s="696"/>
      <c r="N56" s="696"/>
      <c r="O56" s="696"/>
      <c r="P56" s="697"/>
      <c r="Q56" s="766"/>
      <c r="R56" s="767"/>
      <c r="S56" s="767"/>
      <c r="T56" s="767"/>
      <c r="U56" s="767"/>
      <c r="V56" s="767"/>
      <c r="W56" s="767"/>
      <c r="X56" s="767"/>
      <c r="Y56" s="767"/>
      <c r="Z56" s="767"/>
      <c r="AA56" s="767"/>
      <c r="AB56" s="767"/>
      <c r="AC56" s="767"/>
      <c r="AD56" s="767"/>
      <c r="AE56" s="768"/>
      <c r="AF56" s="759"/>
      <c r="AG56" s="699"/>
      <c r="AH56" s="699"/>
      <c r="AI56" s="699"/>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48"/>
      <c r="BT56" s="649"/>
      <c r="BU56" s="649"/>
      <c r="BV56" s="649"/>
      <c r="BW56" s="649"/>
      <c r="BX56" s="649"/>
      <c r="BY56" s="649"/>
      <c r="BZ56" s="649"/>
      <c r="CA56" s="649"/>
      <c r="CB56" s="649"/>
      <c r="CC56" s="649"/>
      <c r="CD56" s="649"/>
      <c r="CE56" s="649"/>
      <c r="CF56" s="649"/>
      <c r="CG56" s="650"/>
      <c r="CH56" s="642"/>
      <c r="CI56" s="643"/>
      <c r="CJ56" s="643"/>
      <c r="CK56" s="643"/>
      <c r="CL56" s="644"/>
      <c r="CM56" s="642"/>
      <c r="CN56" s="643"/>
      <c r="CO56" s="643"/>
      <c r="CP56" s="643"/>
      <c r="CQ56" s="644"/>
      <c r="CR56" s="642"/>
      <c r="CS56" s="643"/>
      <c r="CT56" s="643"/>
      <c r="CU56" s="643"/>
      <c r="CV56" s="644"/>
      <c r="CW56" s="642"/>
      <c r="CX56" s="643"/>
      <c r="CY56" s="643"/>
      <c r="CZ56" s="643"/>
      <c r="DA56" s="644"/>
      <c r="DB56" s="642"/>
      <c r="DC56" s="643"/>
      <c r="DD56" s="643"/>
      <c r="DE56" s="643"/>
      <c r="DF56" s="644"/>
      <c r="DG56" s="642"/>
      <c r="DH56" s="643"/>
      <c r="DI56" s="643"/>
      <c r="DJ56" s="643"/>
      <c r="DK56" s="644"/>
      <c r="DL56" s="642"/>
      <c r="DM56" s="643"/>
      <c r="DN56" s="643"/>
      <c r="DO56" s="643"/>
      <c r="DP56" s="644"/>
      <c r="DQ56" s="642"/>
      <c r="DR56" s="643"/>
      <c r="DS56" s="643"/>
      <c r="DT56" s="643"/>
      <c r="DU56" s="644"/>
      <c r="DV56" s="645"/>
      <c r="DW56" s="646"/>
      <c r="DX56" s="646"/>
      <c r="DY56" s="646"/>
      <c r="DZ56" s="647"/>
      <c r="EA56" s="189"/>
    </row>
    <row r="57" spans="1:131" s="190" customFormat="1" ht="26.25" customHeight="1" x14ac:dyDescent="0.15">
      <c r="A57" s="204">
        <v>30</v>
      </c>
      <c r="B57" s="695"/>
      <c r="C57" s="696"/>
      <c r="D57" s="696"/>
      <c r="E57" s="696"/>
      <c r="F57" s="696"/>
      <c r="G57" s="696"/>
      <c r="H57" s="696"/>
      <c r="I57" s="696"/>
      <c r="J57" s="696"/>
      <c r="K57" s="696"/>
      <c r="L57" s="696"/>
      <c r="M57" s="696"/>
      <c r="N57" s="696"/>
      <c r="O57" s="696"/>
      <c r="P57" s="697"/>
      <c r="Q57" s="766"/>
      <c r="R57" s="767"/>
      <c r="S57" s="767"/>
      <c r="T57" s="767"/>
      <c r="U57" s="767"/>
      <c r="V57" s="767"/>
      <c r="W57" s="767"/>
      <c r="X57" s="767"/>
      <c r="Y57" s="767"/>
      <c r="Z57" s="767"/>
      <c r="AA57" s="767"/>
      <c r="AB57" s="767"/>
      <c r="AC57" s="767"/>
      <c r="AD57" s="767"/>
      <c r="AE57" s="768"/>
      <c r="AF57" s="759"/>
      <c r="AG57" s="699"/>
      <c r="AH57" s="699"/>
      <c r="AI57" s="699"/>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48"/>
      <c r="BT57" s="649"/>
      <c r="BU57" s="649"/>
      <c r="BV57" s="649"/>
      <c r="BW57" s="649"/>
      <c r="BX57" s="649"/>
      <c r="BY57" s="649"/>
      <c r="BZ57" s="649"/>
      <c r="CA57" s="649"/>
      <c r="CB57" s="649"/>
      <c r="CC57" s="649"/>
      <c r="CD57" s="649"/>
      <c r="CE57" s="649"/>
      <c r="CF57" s="649"/>
      <c r="CG57" s="650"/>
      <c r="CH57" s="642"/>
      <c r="CI57" s="643"/>
      <c r="CJ57" s="643"/>
      <c r="CK57" s="643"/>
      <c r="CL57" s="644"/>
      <c r="CM57" s="642"/>
      <c r="CN57" s="643"/>
      <c r="CO57" s="643"/>
      <c r="CP57" s="643"/>
      <c r="CQ57" s="644"/>
      <c r="CR57" s="642"/>
      <c r="CS57" s="643"/>
      <c r="CT57" s="643"/>
      <c r="CU57" s="643"/>
      <c r="CV57" s="644"/>
      <c r="CW57" s="642"/>
      <c r="CX57" s="643"/>
      <c r="CY57" s="643"/>
      <c r="CZ57" s="643"/>
      <c r="DA57" s="644"/>
      <c r="DB57" s="642"/>
      <c r="DC57" s="643"/>
      <c r="DD57" s="643"/>
      <c r="DE57" s="643"/>
      <c r="DF57" s="644"/>
      <c r="DG57" s="642"/>
      <c r="DH57" s="643"/>
      <c r="DI57" s="643"/>
      <c r="DJ57" s="643"/>
      <c r="DK57" s="644"/>
      <c r="DL57" s="642"/>
      <c r="DM57" s="643"/>
      <c r="DN57" s="643"/>
      <c r="DO57" s="643"/>
      <c r="DP57" s="644"/>
      <c r="DQ57" s="642"/>
      <c r="DR57" s="643"/>
      <c r="DS57" s="643"/>
      <c r="DT57" s="643"/>
      <c r="DU57" s="644"/>
      <c r="DV57" s="645"/>
      <c r="DW57" s="646"/>
      <c r="DX57" s="646"/>
      <c r="DY57" s="646"/>
      <c r="DZ57" s="647"/>
      <c r="EA57" s="189"/>
    </row>
    <row r="58" spans="1:131" s="190" customFormat="1" ht="26.25" customHeight="1" x14ac:dyDescent="0.15">
      <c r="A58" s="204">
        <v>31</v>
      </c>
      <c r="B58" s="695"/>
      <c r="C58" s="696"/>
      <c r="D58" s="696"/>
      <c r="E58" s="696"/>
      <c r="F58" s="696"/>
      <c r="G58" s="696"/>
      <c r="H58" s="696"/>
      <c r="I58" s="696"/>
      <c r="J58" s="696"/>
      <c r="K58" s="696"/>
      <c r="L58" s="696"/>
      <c r="M58" s="696"/>
      <c r="N58" s="696"/>
      <c r="O58" s="696"/>
      <c r="P58" s="697"/>
      <c r="Q58" s="766"/>
      <c r="R58" s="767"/>
      <c r="S58" s="767"/>
      <c r="T58" s="767"/>
      <c r="U58" s="767"/>
      <c r="V58" s="767"/>
      <c r="W58" s="767"/>
      <c r="X58" s="767"/>
      <c r="Y58" s="767"/>
      <c r="Z58" s="767"/>
      <c r="AA58" s="767"/>
      <c r="AB58" s="767"/>
      <c r="AC58" s="767"/>
      <c r="AD58" s="767"/>
      <c r="AE58" s="768"/>
      <c r="AF58" s="759"/>
      <c r="AG58" s="699"/>
      <c r="AH58" s="699"/>
      <c r="AI58" s="699"/>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48"/>
      <c r="BT58" s="649"/>
      <c r="BU58" s="649"/>
      <c r="BV58" s="649"/>
      <c r="BW58" s="649"/>
      <c r="BX58" s="649"/>
      <c r="BY58" s="649"/>
      <c r="BZ58" s="649"/>
      <c r="CA58" s="649"/>
      <c r="CB58" s="649"/>
      <c r="CC58" s="649"/>
      <c r="CD58" s="649"/>
      <c r="CE58" s="649"/>
      <c r="CF58" s="649"/>
      <c r="CG58" s="650"/>
      <c r="CH58" s="642"/>
      <c r="CI58" s="643"/>
      <c r="CJ58" s="643"/>
      <c r="CK58" s="643"/>
      <c r="CL58" s="644"/>
      <c r="CM58" s="642"/>
      <c r="CN58" s="643"/>
      <c r="CO58" s="643"/>
      <c r="CP58" s="643"/>
      <c r="CQ58" s="644"/>
      <c r="CR58" s="642"/>
      <c r="CS58" s="643"/>
      <c r="CT58" s="643"/>
      <c r="CU58" s="643"/>
      <c r="CV58" s="644"/>
      <c r="CW58" s="642"/>
      <c r="CX58" s="643"/>
      <c r="CY58" s="643"/>
      <c r="CZ58" s="643"/>
      <c r="DA58" s="644"/>
      <c r="DB58" s="642"/>
      <c r="DC58" s="643"/>
      <c r="DD58" s="643"/>
      <c r="DE58" s="643"/>
      <c r="DF58" s="644"/>
      <c r="DG58" s="642"/>
      <c r="DH58" s="643"/>
      <c r="DI58" s="643"/>
      <c r="DJ58" s="643"/>
      <c r="DK58" s="644"/>
      <c r="DL58" s="642"/>
      <c r="DM58" s="643"/>
      <c r="DN58" s="643"/>
      <c r="DO58" s="643"/>
      <c r="DP58" s="644"/>
      <c r="DQ58" s="642"/>
      <c r="DR58" s="643"/>
      <c r="DS58" s="643"/>
      <c r="DT58" s="643"/>
      <c r="DU58" s="644"/>
      <c r="DV58" s="645"/>
      <c r="DW58" s="646"/>
      <c r="DX58" s="646"/>
      <c r="DY58" s="646"/>
      <c r="DZ58" s="647"/>
      <c r="EA58" s="189"/>
    </row>
    <row r="59" spans="1:131" s="190" customFormat="1" ht="26.25" customHeight="1" x14ac:dyDescent="0.15">
      <c r="A59" s="204">
        <v>32</v>
      </c>
      <c r="B59" s="695"/>
      <c r="C59" s="696"/>
      <c r="D59" s="696"/>
      <c r="E59" s="696"/>
      <c r="F59" s="696"/>
      <c r="G59" s="696"/>
      <c r="H59" s="696"/>
      <c r="I59" s="696"/>
      <c r="J59" s="696"/>
      <c r="K59" s="696"/>
      <c r="L59" s="696"/>
      <c r="M59" s="696"/>
      <c r="N59" s="696"/>
      <c r="O59" s="696"/>
      <c r="P59" s="697"/>
      <c r="Q59" s="766"/>
      <c r="R59" s="767"/>
      <c r="S59" s="767"/>
      <c r="T59" s="767"/>
      <c r="U59" s="767"/>
      <c r="V59" s="767"/>
      <c r="W59" s="767"/>
      <c r="X59" s="767"/>
      <c r="Y59" s="767"/>
      <c r="Z59" s="767"/>
      <c r="AA59" s="767"/>
      <c r="AB59" s="767"/>
      <c r="AC59" s="767"/>
      <c r="AD59" s="767"/>
      <c r="AE59" s="768"/>
      <c r="AF59" s="759"/>
      <c r="AG59" s="699"/>
      <c r="AH59" s="699"/>
      <c r="AI59" s="699"/>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48"/>
      <c r="BT59" s="649"/>
      <c r="BU59" s="649"/>
      <c r="BV59" s="649"/>
      <c r="BW59" s="649"/>
      <c r="BX59" s="649"/>
      <c r="BY59" s="649"/>
      <c r="BZ59" s="649"/>
      <c r="CA59" s="649"/>
      <c r="CB59" s="649"/>
      <c r="CC59" s="649"/>
      <c r="CD59" s="649"/>
      <c r="CE59" s="649"/>
      <c r="CF59" s="649"/>
      <c r="CG59" s="650"/>
      <c r="CH59" s="642"/>
      <c r="CI59" s="643"/>
      <c r="CJ59" s="643"/>
      <c r="CK59" s="643"/>
      <c r="CL59" s="644"/>
      <c r="CM59" s="642"/>
      <c r="CN59" s="643"/>
      <c r="CO59" s="643"/>
      <c r="CP59" s="643"/>
      <c r="CQ59" s="644"/>
      <c r="CR59" s="642"/>
      <c r="CS59" s="643"/>
      <c r="CT59" s="643"/>
      <c r="CU59" s="643"/>
      <c r="CV59" s="644"/>
      <c r="CW59" s="642"/>
      <c r="CX59" s="643"/>
      <c r="CY59" s="643"/>
      <c r="CZ59" s="643"/>
      <c r="DA59" s="644"/>
      <c r="DB59" s="642"/>
      <c r="DC59" s="643"/>
      <c r="DD59" s="643"/>
      <c r="DE59" s="643"/>
      <c r="DF59" s="644"/>
      <c r="DG59" s="642"/>
      <c r="DH59" s="643"/>
      <c r="DI59" s="643"/>
      <c r="DJ59" s="643"/>
      <c r="DK59" s="644"/>
      <c r="DL59" s="642"/>
      <c r="DM59" s="643"/>
      <c r="DN59" s="643"/>
      <c r="DO59" s="643"/>
      <c r="DP59" s="644"/>
      <c r="DQ59" s="642"/>
      <c r="DR59" s="643"/>
      <c r="DS59" s="643"/>
      <c r="DT59" s="643"/>
      <c r="DU59" s="644"/>
      <c r="DV59" s="645"/>
      <c r="DW59" s="646"/>
      <c r="DX59" s="646"/>
      <c r="DY59" s="646"/>
      <c r="DZ59" s="647"/>
      <c r="EA59" s="189"/>
    </row>
    <row r="60" spans="1:131" s="190" customFormat="1" ht="26.25" customHeight="1" x14ac:dyDescent="0.15">
      <c r="A60" s="204">
        <v>33</v>
      </c>
      <c r="B60" s="695"/>
      <c r="C60" s="696"/>
      <c r="D60" s="696"/>
      <c r="E60" s="696"/>
      <c r="F60" s="696"/>
      <c r="G60" s="696"/>
      <c r="H60" s="696"/>
      <c r="I60" s="696"/>
      <c r="J60" s="696"/>
      <c r="K60" s="696"/>
      <c r="L60" s="696"/>
      <c r="M60" s="696"/>
      <c r="N60" s="696"/>
      <c r="O60" s="696"/>
      <c r="P60" s="697"/>
      <c r="Q60" s="766"/>
      <c r="R60" s="767"/>
      <c r="S60" s="767"/>
      <c r="T60" s="767"/>
      <c r="U60" s="767"/>
      <c r="V60" s="767"/>
      <c r="W60" s="767"/>
      <c r="X60" s="767"/>
      <c r="Y60" s="767"/>
      <c r="Z60" s="767"/>
      <c r="AA60" s="767"/>
      <c r="AB60" s="767"/>
      <c r="AC60" s="767"/>
      <c r="AD60" s="767"/>
      <c r="AE60" s="768"/>
      <c r="AF60" s="759"/>
      <c r="AG60" s="699"/>
      <c r="AH60" s="699"/>
      <c r="AI60" s="699"/>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48"/>
      <c r="BT60" s="649"/>
      <c r="BU60" s="649"/>
      <c r="BV60" s="649"/>
      <c r="BW60" s="649"/>
      <c r="BX60" s="649"/>
      <c r="BY60" s="649"/>
      <c r="BZ60" s="649"/>
      <c r="CA60" s="649"/>
      <c r="CB60" s="649"/>
      <c r="CC60" s="649"/>
      <c r="CD60" s="649"/>
      <c r="CE60" s="649"/>
      <c r="CF60" s="649"/>
      <c r="CG60" s="650"/>
      <c r="CH60" s="642"/>
      <c r="CI60" s="643"/>
      <c r="CJ60" s="643"/>
      <c r="CK60" s="643"/>
      <c r="CL60" s="644"/>
      <c r="CM60" s="642"/>
      <c r="CN60" s="643"/>
      <c r="CO60" s="643"/>
      <c r="CP60" s="643"/>
      <c r="CQ60" s="644"/>
      <c r="CR60" s="642"/>
      <c r="CS60" s="643"/>
      <c r="CT60" s="643"/>
      <c r="CU60" s="643"/>
      <c r="CV60" s="644"/>
      <c r="CW60" s="642"/>
      <c r="CX60" s="643"/>
      <c r="CY60" s="643"/>
      <c r="CZ60" s="643"/>
      <c r="DA60" s="644"/>
      <c r="DB60" s="642"/>
      <c r="DC60" s="643"/>
      <c r="DD60" s="643"/>
      <c r="DE60" s="643"/>
      <c r="DF60" s="644"/>
      <c r="DG60" s="642"/>
      <c r="DH60" s="643"/>
      <c r="DI60" s="643"/>
      <c r="DJ60" s="643"/>
      <c r="DK60" s="644"/>
      <c r="DL60" s="642"/>
      <c r="DM60" s="643"/>
      <c r="DN60" s="643"/>
      <c r="DO60" s="643"/>
      <c r="DP60" s="644"/>
      <c r="DQ60" s="642"/>
      <c r="DR60" s="643"/>
      <c r="DS60" s="643"/>
      <c r="DT60" s="643"/>
      <c r="DU60" s="644"/>
      <c r="DV60" s="645"/>
      <c r="DW60" s="646"/>
      <c r="DX60" s="646"/>
      <c r="DY60" s="646"/>
      <c r="DZ60" s="647"/>
      <c r="EA60" s="189"/>
    </row>
    <row r="61" spans="1:131" s="190" customFormat="1" ht="26.25" customHeight="1" thickBot="1" x14ac:dyDescent="0.2">
      <c r="A61" s="204">
        <v>34</v>
      </c>
      <c r="B61" s="695"/>
      <c r="C61" s="696"/>
      <c r="D61" s="696"/>
      <c r="E61" s="696"/>
      <c r="F61" s="696"/>
      <c r="G61" s="696"/>
      <c r="H61" s="696"/>
      <c r="I61" s="696"/>
      <c r="J61" s="696"/>
      <c r="K61" s="696"/>
      <c r="L61" s="696"/>
      <c r="M61" s="696"/>
      <c r="N61" s="696"/>
      <c r="O61" s="696"/>
      <c r="P61" s="697"/>
      <c r="Q61" s="766"/>
      <c r="R61" s="767"/>
      <c r="S61" s="767"/>
      <c r="T61" s="767"/>
      <c r="U61" s="767"/>
      <c r="V61" s="767"/>
      <c r="W61" s="767"/>
      <c r="X61" s="767"/>
      <c r="Y61" s="767"/>
      <c r="Z61" s="767"/>
      <c r="AA61" s="767"/>
      <c r="AB61" s="767"/>
      <c r="AC61" s="767"/>
      <c r="AD61" s="767"/>
      <c r="AE61" s="768"/>
      <c r="AF61" s="759"/>
      <c r="AG61" s="699"/>
      <c r="AH61" s="699"/>
      <c r="AI61" s="699"/>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48"/>
      <c r="BT61" s="649"/>
      <c r="BU61" s="649"/>
      <c r="BV61" s="649"/>
      <c r="BW61" s="649"/>
      <c r="BX61" s="649"/>
      <c r="BY61" s="649"/>
      <c r="BZ61" s="649"/>
      <c r="CA61" s="649"/>
      <c r="CB61" s="649"/>
      <c r="CC61" s="649"/>
      <c r="CD61" s="649"/>
      <c r="CE61" s="649"/>
      <c r="CF61" s="649"/>
      <c r="CG61" s="650"/>
      <c r="CH61" s="642"/>
      <c r="CI61" s="643"/>
      <c r="CJ61" s="643"/>
      <c r="CK61" s="643"/>
      <c r="CL61" s="644"/>
      <c r="CM61" s="642"/>
      <c r="CN61" s="643"/>
      <c r="CO61" s="643"/>
      <c r="CP61" s="643"/>
      <c r="CQ61" s="644"/>
      <c r="CR61" s="642"/>
      <c r="CS61" s="643"/>
      <c r="CT61" s="643"/>
      <c r="CU61" s="643"/>
      <c r="CV61" s="644"/>
      <c r="CW61" s="642"/>
      <c r="CX61" s="643"/>
      <c r="CY61" s="643"/>
      <c r="CZ61" s="643"/>
      <c r="DA61" s="644"/>
      <c r="DB61" s="642"/>
      <c r="DC61" s="643"/>
      <c r="DD61" s="643"/>
      <c r="DE61" s="643"/>
      <c r="DF61" s="644"/>
      <c r="DG61" s="642"/>
      <c r="DH61" s="643"/>
      <c r="DI61" s="643"/>
      <c r="DJ61" s="643"/>
      <c r="DK61" s="644"/>
      <c r="DL61" s="642"/>
      <c r="DM61" s="643"/>
      <c r="DN61" s="643"/>
      <c r="DO61" s="643"/>
      <c r="DP61" s="644"/>
      <c r="DQ61" s="642"/>
      <c r="DR61" s="643"/>
      <c r="DS61" s="643"/>
      <c r="DT61" s="643"/>
      <c r="DU61" s="644"/>
      <c r="DV61" s="645"/>
      <c r="DW61" s="646"/>
      <c r="DX61" s="646"/>
      <c r="DY61" s="646"/>
      <c r="DZ61" s="647"/>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359</v>
      </c>
      <c r="BK62" s="737"/>
      <c r="BL62" s="737"/>
      <c r="BM62" s="737"/>
      <c r="BN62" s="738"/>
      <c r="BO62" s="208"/>
      <c r="BP62" s="208"/>
      <c r="BQ62" s="205">
        <v>56</v>
      </c>
      <c r="BR62" s="206"/>
      <c r="BS62" s="648"/>
      <c r="BT62" s="649"/>
      <c r="BU62" s="649"/>
      <c r="BV62" s="649"/>
      <c r="BW62" s="649"/>
      <c r="BX62" s="649"/>
      <c r="BY62" s="649"/>
      <c r="BZ62" s="649"/>
      <c r="CA62" s="649"/>
      <c r="CB62" s="649"/>
      <c r="CC62" s="649"/>
      <c r="CD62" s="649"/>
      <c r="CE62" s="649"/>
      <c r="CF62" s="649"/>
      <c r="CG62" s="650"/>
      <c r="CH62" s="642"/>
      <c r="CI62" s="643"/>
      <c r="CJ62" s="643"/>
      <c r="CK62" s="643"/>
      <c r="CL62" s="644"/>
      <c r="CM62" s="642"/>
      <c r="CN62" s="643"/>
      <c r="CO62" s="643"/>
      <c r="CP62" s="643"/>
      <c r="CQ62" s="644"/>
      <c r="CR62" s="642"/>
      <c r="CS62" s="643"/>
      <c r="CT62" s="643"/>
      <c r="CU62" s="643"/>
      <c r="CV62" s="644"/>
      <c r="CW62" s="642"/>
      <c r="CX62" s="643"/>
      <c r="CY62" s="643"/>
      <c r="CZ62" s="643"/>
      <c r="DA62" s="644"/>
      <c r="DB62" s="642"/>
      <c r="DC62" s="643"/>
      <c r="DD62" s="643"/>
      <c r="DE62" s="643"/>
      <c r="DF62" s="644"/>
      <c r="DG62" s="642"/>
      <c r="DH62" s="643"/>
      <c r="DI62" s="643"/>
      <c r="DJ62" s="643"/>
      <c r="DK62" s="644"/>
      <c r="DL62" s="642"/>
      <c r="DM62" s="643"/>
      <c r="DN62" s="643"/>
      <c r="DO62" s="643"/>
      <c r="DP62" s="644"/>
      <c r="DQ62" s="642"/>
      <c r="DR62" s="643"/>
      <c r="DS62" s="643"/>
      <c r="DT62" s="643"/>
      <c r="DU62" s="644"/>
      <c r="DV62" s="645"/>
      <c r="DW62" s="646"/>
      <c r="DX62" s="646"/>
      <c r="DY62" s="646"/>
      <c r="DZ62" s="647"/>
      <c r="EA62" s="189"/>
    </row>
    <row r="63" spans="1:131" s="190" customFormat="1" ht="26.25" customHeight="1" thickBot="1" x14ac:dyDescent="0.2">
      <c r="A63" s="207" t="s">
        <v>339</v>
      </c>
      <c r="B63" s="721" t="s">
        <v>360</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17214</v>
      </c>
      <c r="AG63" s="775"/>
      <c r="AH63" s="775"/>
      <c r="AI63" s="775"/>
      <c r="AJ63" s="776"/>
      <c r="AK63" s="777"/>
      <c r="AL63" s="772"/>
      <c r="AM63" s="772"/>
      <c r="AN63" s="772"/>
      <c r="AO63" s="772"/>
      <c r="AP63" s="775">
        <v>33812</v>
      </c>
      <c r="AQ63" s="775"/>
      <c r="AR63" s="775"/>
      <c r="AS63" s="775"/>
      <c r="AT63" s="775"/>
      <c r="AU63" s="775">
        <v>5294</v>
      </c>
      <c r="AV63" s="775"/>
      <c r="AW63" s="775"/>
      <c r="AX63" s="775"/>
      <c r="AY63" s="775"/>
      <c r="AZ63" s="786"/>
      <c r="BA63" s="786"/>
      <c r="BB63" s="786"/>
      <c r="BC63" s="786"/>
      <c r="BD63" s="786"/>
      <c r="BE63" s="787"/>
      <c r="BF63" s="787"/>
      <c r="BG63" s="787"/>
      <c r="BH63" s="787"/>
      <c r="BI63" s="788"/>
      <c r="BJ63" s="789" t="s">
        <v>99</v>
      </c>
      <c r="BK63" s="790"/>
      <c r="BL63" s="790"/>
      <c r="BM63" s="790"/>
      <c r="BN63" s="791"/>
      <c r="BO63" s="208"/>
      <c r="BP63" s="208"/>
      <c r="BQ63" s="205">
        <v>57</v>
      </c>
      <c r="BR63" s="206"/>
      <c r="BS63" s="648"/>
      <c r="BT63" s="649"/>
      <c r="BU63" s="649"/>
      <c r="BV63" s="649"/>
      <c r="BW63" s="649"/>
      <c r="BX63" s="649"/>
      <c r="BY63" s="649"/>
      <c r="BZ63" s="649"/>
      <c r="CA63" s="649"/>
      <c r="CB63" s="649"/>
      <c r="CC63" s="649"/>
      <c r="CD63" s="649"/>
      <c r="CE63" s="649"/>
      <c r="CF63" s="649"/>
      <c r="CG63" s="650"/>
      <c r="CH63" s="642"/>
      <c r="CI63" s="643"/>
      <c r="CJ63" s="643"/>
      <c r="CK63" s="643"/>
      <c r="CL63" s="644"/>
      <c r="CM63" s="642"/>
      <c r="CN63" s="643"/>
      <c r="CO63" s="643"/>
      <c r="CP63" s="643"/>
      <c r="CQ63" s="644"/>
      <c r="CR63" s="642"/>
      <c r="CS63" s="643"/>
      <c r="CT63" s="643"/>
      <c r="CU63" s="643"/>
      <c r="CV63" s="644"/>
      <c r="CW63" s="642"/>
      <c r="CX63" s="643"/>
      <c r="CY63" s="643"/>
      <c r="CZ63" s="643"/>
      <c r="DA63" s="644"/>
      <c r="DB63" s="642"/>
      <c r="DC63" s="643"/>
      <c r="DD63" s="643"/>
      <c r="DE63" s="643"/>
      <c r="DF63" s="644"/>
      <c r="DG63" s="642"/>
      <c r="DH63" s="643"/>
      <c r="DI63" s="643"/>
      <c r="DJ63" s="643"/>
      <c r="DK63" s="644"/>
      <c r="DL63" s="642"/>
      <c r="DM63" s="643"/>
      <c r="DN63" s="643"/>
      <c r="DO63" s="643"/>
      <c r="DP63" s="644"/>
      <c r="DQ63" s="642"/>
      <c r="DR63" s="643"/>
      <c r="DS63" s="643"/>
      <c r="DT63" s="643"/>
      <c r="DU63" s="644"/>
      <c r="DV63" s="645"/>
      <c r="DW63" s="646"/>
      <c r="DX63" s="646"/>
      <c r="DY63" s="646"/>
      <c r="DZ63" s="64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48"/>
      <c r="BT64" s="649"/>
      <c r="BU64" s="649"/>
      <c r="BV64" s="649"/>
      <c r="BW64" s="649"/>
      <c r="BX64" s="649"/>
      <c r="BY64" s="649"/>
      <c r="BZ64" s="649"/>
      <c r="CA64" s="649"/>
      <c r="CB64" s="649"/>
      <c r="CC64" s="649"/>
      <c r="CD64" s="649"/>
      <c r="CE64" s="649"/>
      <c r="CF64" s="649"/>
      <c r="CG64" s="650"/>
      <c r="CH64" s="642"/>
      <c r="CI64" s="643"/>
      <c r="CJ64" s="643"/>
      <c r="CK64" s="643"/>
      <c r="CL64" s="644"/>
      <c r="CM64" s="642"/>
      <c r="CN64" s="643"/>
      <c r="CO64" s="643"/>
      <c r="CP64" s="643"/>
      <c r="CQ64" s="644"/>
      <c r="CR64" s="642"/>
      <c r="CS64" s="643"/>
      <c r="CT64" s="643"/>
      <c r="CU64" s="643"/>
      <c r="CV64" s="644"/>
      <c r="CW64" s="642"/>
      <c r="CX64" s="643"/>
      <c r="CY64" s="643"/>
      <c r="CZ64" s="643"/>
      <c r="DA64" s="644"/>
      <c r="DB64" s="642"/>
      <c r="DC64" s="643"/>
      <c r="DD64" s="643"/>
      <c r="DE64" s="643"/>
      <c r="DF64" s="644"/>
      <c r="DG64" s="642"/>
      <c r="DH64" s="643"/>
      <c r="DI64" s="643"/>
      <c r="DJ64" s="643"/>
      <c r="DK64" s="644"/>
      <c r="DL64" s="642"/>
      <c r="DM64" s="643"/>
      <c r="DN64" s="643"/>
      <c r="DO64" s="643"/>
      <c r="DP64" s="644"/>
      <c r="DQ64" s="642"/>
      <c r="DR64" s="643"/>
      <c r="DS64" s="643"/>
      <c r="DT64" s="643"/>
      <c r="DU64" s="644"/>
      <c r="DV64" s="645"/>
      <c r="DW64" s="646"/>
      <c r="DX64" s="646"/>
      <c r="DY64" s="646"/>
      <c r="DZ64" s="647"/>
      <c r="EA64" s="189"/>
    </row>
    <row r="65" spans="1:131" s="190" customFormat="1" ht="26.25" customHeight="1" thickBot="1" x14ac:dyDescent="0.2">
      <c r="A65" s="195" t="s">
        <v>361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48"/>
      <c r="BT65" s="649"/>
      <c r="BU65" s="649"/>
      <c r="BV65" s="649"/>
      <c r="BW65" s="649"/>
      <c r="BX65" s="649"/>
      <c r="BY65" s="649"/>
      <c r="BZ65" s="649"/>
      <c r="CA65" s="649"/>
      <c r="CB65" s="649"/>
      <c r="CC65" s="649"/>
      <c r="CD65" s="649"/>
      <c r="CE65" s="649"/>
      <c r="CF65" s="649"/>
      <c r="CG65" s="650"/>
      <c r="CH65" s="642"/>
      <c r="CI65" s="643"/>
      <c r="CJ65" s="643"/>
      <c r="CK65" s="643"/>
      <c r="CL65" s="644"/>
      <c r="CM65" s="642"/>
      <c r="CN65" s="643"/>
      <c r="CO65" s="643"/>
      <c r="CP65" s="643"/>
      <c r="CQ65" s="644"/>
      <c r="CR65" s="642"/>
      <c r="CS65" s="643"/>
      <c r="CT65" s="643"/>
      <c r="CU65" s="643"/>
      <c r="CV65" s="644"/>
      <c r="CW65" s="642"/>
      <c r="CX65" s="643"/>
      <c r="CY65" s="643"/>
      <c r="CZ65" s="643"/>
      <c r="DA65" s="644"/>
      <c r="DB65" s="642"/>
      <c r="DC65" s="643"/>
      <c r="DD65" s="643"/>
      <c r="DE65" s="643"/>
      <c r="DF65" s="644"/>
      <c r="DG65" s="642"/>
      <c r="DH65" s="643"/>
      <c r="DI65" s="643"/>
      <c r="DJ65" s="643"/>
      <c r="DK65" s="644"/>
      <c r="DL65" s="642"/>
      <c r="DM65" s="643"/>
      <c r="DN65" s="643"/>
      <c r="DO65" s="643"/>
      <c r="DP65" s="644"/>
      <c r="DQ65" s="642"/>
      <c r="DR65" s="643"/>
      <c r="DS65" s="643"/>
      <c r="DT65" s="643"/>
      <c r="DU65" s="644"/>
      <c r="DV65" s="645"/>
      <c r="DW65" s="646"/>
      <c r="DX65" s="646"/>
      <c r="DY65" s="646"/>
      <c r="DZ65" s="647"/>
      <c r="EA65" s="189"/>
    </row>
    <row r="66" spans="1:131" s="190" customFormat="1" ht="26.25" customHeight="1" x14ac:dyDescent="0.15">
      <c r="A66" s="680" t="s">
        <v>362</v>
      </c>
      <c r="B66" s="681"/>
      <c r="C66" s="681"/>
      <c r="D66" s="681"/>
      <c r="E66" s="681"/>
      <c r="F66" s="681"/>
      <c r="G66" s="681"/>
      <c r="H66" s="681"/>
      <c r="I66" s="681"/>
      <c r="J66" s="681"/>
      <c r="K66" s="681"/>
      <c r="L66" s="681"/>
      <c r="M66" s="681"/>
      <c r="N66" s="681"/>
      <c r="O66" s="681"/>
      <c r="P66" s="682"/>
      <c r="Q66" s="657" t="s">
        <v>343</v>
      </c>
      <c r="R66" s="658"/>
      <c r="S66" s="658"/>
      <c r="T66" s="658"/>
      <c r="U66" s="659"/>
      <c r="V66" s="657" t="s">
        <v>344</v>
      </c>
      <c r="W66" s="658"/>
      <c r="X66" s="658"/>
      <c r="Y66" s="658"/>
      <c r="Z66" s="659"/>
      <c r="AA66" s="657" t="s">
        <v>345</v>
      </c>
      <c r="AB66" s="658"/>
      <c r="AC66" s="658"/>
      <c r="AD66" s="658"/>
      <c r="AE66" s="659"/>
      <c r="AF66" s="792" t="s">
        <v>346</v>
      </c>
      <c r="AG66" s="744"/>
      <c r="AH66" s="744"/>
      <c r="AI66" s="744"/>
      <c r="AJ66" s="793"/>
      <c r="AK66" s="657" t="s">
        <v>347</v>
      </c>
      <c r="AL66" s="681"/>
      <c r="AM66" s="681"/>
      <c r="AN66" s="681"/>
      <c r="AO66" s="682"/>
      <c r="AP66" s="657" t="s">
        <v>348</v>
      </c>
      <c r="AQ66" s="658"/>
      <c r="AR66" s="658"/>
      <c r="AS66" s="658"/>
      <c r="AT66" s="659"/>
      <c r="AU66" s="657" t="s">
        <v>363</v>
      </c>
      <c r="AV66" s="658"/>
      <c r="AW66" s="658"/>
      <c r="AX66" s="658"/>
      <c r="AY66" s="659"/>
      <c r="AZ66" s="657" t="s">
        <v>319</v>
      </c>
      <c r="BA66" s="658"/>
      <c r="BB66" s="658"/>
      <c r="BC66" s="658"/>
      <c r="BD66" s="669"/>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83"/>
      <c r="B67" s="684"/>
      <c r="C67" s="684"/>
      <c r="D67" s="684"/>
      <c r="E67" s="684"/>
      <c r="F67" s="684"/>
      <c r="G67" s="684"/>
      <c r="H67" s="684"/>
      <c r="I67" s="684"/>
      <c r="J67" s="684"/>
      <c r="K67" s="684"/>
      <c r="L67" s="684"/>
      <c r="M67" s="684"/>
      <c r="N67" s="684"/>
      <c r="O67" s="684"/>
      <c r="P67" s="685"/>
      <c r="Q67" s="660"/>
      <c r="R67" s="661"/>
      <c r="S67" s="661"/>
      <c r="T67" s="661"/>
      <c r="U67" s="662"/>
      <c r="V67" s="660"/>
      <c r="W67" s="661"/>
      <c r="X67" s="661"/>
      <c r="Y67" s="661"/>
      <c r="Z67" s="662"/>
      <c r="AA67" s="660"/>
      <c r="AB67" s="661"/>
      <c r="AC67" s="661"/>
      <c r="AD67" s="661"/>
      <c r="AE67" s="662"/>
      <c r="AF67" s="794"/>
      <c r="AG67" s="747"/>
      <c r="AH67" s="747"/>
      <c r="AI67" s="747"/>
      <c r="AJ67" s="795"/>
      <c r="AK67" s="796"/>
      <c r="AL67" s="684"/>
      <c r="AM67" s="684"/>
      <c r="AN67" s="684"/>
      <c r="AO67" s="685"/>
      <c r="AP67" s="660"/>
      <c r="AQ67" s="661"/>
      <c r="AR67" s="661"/>
      <c r="AS67" s="661"/>
      <c r="AT67" s="662"/>
      <c r="AU67" s="660"/>
      <c r="AV67" s="661"/>
      <c r="AW67" s="661"/>
      <c r="AX67" s="661"/>
      <c r="AY67" s="662"/>
      <c r="AZ67" s="660"/>
      <c r="BA67" s="661"/>
      <c r="BB67" s="661"/>
      <c r="BC67" s="661"/>
      <c r="BD67" s="670"/>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339</v>
      </c>
      <c r="B88" s="721" t="s">
        <v>364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721" t="s">
        <v>365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15584</v>
      </c>
      <c r="CS102" s="790"/>
      <c r="CT102" s="790"/>
      <c r="CU102" s="790"/>
      <c r="CV102" s="833"/>
      <c r="CW102" s="832">
        <v>3674</v>
      </c>
      <c r="CX102" s="790"/>
      <c r="CY102" s="790"/>
      <c r="CZ102" s="790"/>
      <c r="DA102" s="833"/>
      <c r="DB102" s="832">
        <v>10668</v>
      </c>
      <c r="DC102" s="790"/>
      <c r="DD102" s="790"/>
      <c r="DE102" s="790"/>
      <c r="DF102" s="833"/>
      <c r="DG102" s="832">
        <v>1700</v>
      </c>
      <c r="DH102" s="790"/>
      <c r="DI102" s="790"/>
      <c r="DJ102" s="790"/>
      <c r="DK102" s="833"/>
      <c r="DL102" s="832">
        <v>131</v>
      </c>
      <c r="DM102" s="790"/>
      <c r="DN102" s="790"/>
      <c r="DO102" s="790"/>
      <c r="DP102" s="833"/>
      <c r="DQ102" s="832"/>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370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372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373</v>
      </c>
      <c r="AB109" s="835"/>
      <c r="AC109" s="835"/>
      <c r="AD109" s="835"/>
      <c r="AE109" s="836"/>
      <c r="AF109" s="834" t="s">
        <v>275</v>
      </c>
      <c r="AG109" s="835"/>
      <c r="AH109" s="835"/>
      <c r="AI109" s="835"/>
      <c r="AJ109" s="836"/>
      <c r="AK109" s="834" t="s">
        <v>274</v>
      </c>
      <c r="AL109" s="835"/>
      <c r="AM109" s="835"/>
      <c r="AN109" s="835"/>
      <c r="AO109" s="836"/>
      <c r="AP109" s="834" t="s">
        <v>374</v>
      </c>
      <c r="AQ109" s="835"/>
      <c r="AR109" s="835"/>
      <c r="AS109" s="835"/>
      <c r="AT109" s="837"/>
      <c r="AU109" s="856" t="s">
        <v>372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373</v>
      </c>
      <c r="BR109" s="835"/>
      <c r="BS109" s="835"/>
      <c r="BT109" s="835"/>
      <c r="BU109" s="836"/>
      <c r="BV109" s="834" t="s">
        <v>275</v>
      </c>
      <c r="BW109" s="835"/>
      <c r="BX109" s="835"/>
      <c r="BY109" s="835"/>
      <c r="BZ109" s="836"/>
      <c r="CA109" s="834" t="s">
        <v>274</v>
      </c>
      <c r="CB109" s="835"/>
      <c r="CC109" s="835"/>
      <c r="CD109" s="835"/>
      <c r="CE109" s="836"/>
      <c r="CF109" s="857" t="s">
        <v>374</v>
      </c>
      <c r="CG109" s="857"/>
      <c r="CH109" s="857"/>
      <c r="CI109" s="857"/>
      <c r="CJ109" s="857"/>
      <c r="CK109" s="834" t="s">
        <v>375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373</v>
      </c>
      <c r="DH109" s="835"/>
      <c r="DI109" s="835"/>
      <c r="DJ109" s="835"/>
      <c r="DK109" s="836"/>
      <c r="DL109" s="834" t="s">
        <v>275</v>
      </c>
      <c r="DM109" s="835"/>
      <c r="DN109" s="835"/>
      <c r="DO109" s="835"/>
      <c r="DP109" s="836"/>
      <c r="DQ109" s="834" t="s">
        <v>274</v>
      </c>
      <c r="DR109" s="835"/>
      <c r="DS109" s="835"/>
      <c r="DT109" s="835"/>
      <c r="DU109" s="836"/>
      <c r="DV109" s="834" t="s">
        <v>374</v>
      </c>
      <c r="DW109" s="835"/>
      <c r="DX109" s="835"/>
      <c r="DY109" s="835"/>
      <c r="DZ109" s="837"/>
    </row>
    <row r="110" spans="1:131" s="189" customFormat="1" ht="26.25" customHeight="1" x14ac:dyDescent="0.15">
      <c r="A110" s="838" t="s">
        <v>376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87562295</v>
      </c>
      <c r="AB110" s="842"/>
      <c r="AC110" s="842"/>
      <c r="AD110" s="842"/>
      <c r="AE110" s="843"/>
      <c r="AF110" s="844">
        <v>83835412</v>
      </c>
      <c r="AG110" s="842"/>
      <c r="AH110" s="842"/>
      <c r="AI110" s="842"/>
      <c r="AJ110" s="843"/>
      <c r="AK110" s="844">
        <v>80267372</v>
      </c>
      <c r="AL110" s="842"/>
      <c r="AM110" s="842"/>
      <c r="AN110" s="842"/>
      <c r="AO110" s="843"/>
      <c r="AP110" s="845">
        <v>29.5</v>
      </c>
      <c r="AQ110" s="846"/>
      <c r="AR110" s="846"/>
      <c r="AS110" s="846"/>
      <c r="AT110" s="847"/>
      <c r="AU110" s="848" t="s">
        <v>56</v>
      </c>
      <c r="AV110" s="849"/>
      <c r="AW110" s="849"/>
      <c r="AX110" s="849"/>
      <c r="AY110" s="850"/>
      <c r="AZ110" s="892" t="s">
        <v>377</v>
      </c>
      <c r="BA110" s="839"/>
      <c r="BB110" s="839"/>
      <c r="BC110" s="839"/>
      <c r="BD110" s="839"/>
      <c r="BE110" s="839"/>
      <c r="BF110" s="839"/>
      <c r="BG110" s="839"/>
      <c r="BH110" s="839"/>
      <c r="BI110" s="839"/>
      <c r="BJ110" s="839"/>
      <c r="BK110" s="839"/>
      <c r="BL110" s="839"/>
      <c r="BM110" s="839"/>
      <c r="BN110" s="839"/>
      <c r="BO110" s="839"/>
      <c r="BP110" s="840"/>
      <c r="BQ110" s="878">
        <v>1075323026</v>
      </c>
      <c r="BR110" s="879"/>
      <c r="BS110" s="879"/>
      <c r="BT110" s="879"/>
      <c r="BU110" s="879"/>
      <c r="BV110" s="879">
        <v>1076599708</v>
      </c>
      <c r="BW110" s="879"/>
      <c r="BX110" s="879"/>
      <c r="BY110" s="879"/>
      <c r="BZ110" s="879"/>
      <c r="CA110" s="879">
        <v>1075878409</v>
      </c>
      <c r="CB110" s="879"/>
      <c r="CC110" s="879"/>
      <c r="CD110" s="879"/>
      <c r="CE110" s="879"/>
      <c r="CF110" s="893">
        <v>396</v>
      </c>
      <c r="CG110" s="894"/>
      <c r="CH110" s="894"/>
      <c r="CI110" s="894"/>
      <c r="CJ110" s="894"/>
      <c r="CK110" s="895" t="s">
        <v>378</v>
      </c>
      <c r="CL110" s="896"/>
      <c r="CM110" s="875" t="s">
        <v>379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430187</v>
      </c>
      <c r="DH110" s="879"/>
      <c r="DI110" s="879"/>
      <c r="DJ110" s="879"/>
      <c r="DK110" s="879"/>
      <c r="DL110" s="879">
        <v>406742</v>
      </c>
      <c r="DM110" s="879"/>
      <c r="DN110" s="879"/>
      <c r="DO110" s="879"/>
      <c r="DP110" s="879"/>
      <c r="DQ110" s="879">
        <v>383297</v>
      </c>
      <c r="DR110" s="879"/>
      <c r="DS110" s="879"/>
      <c r="DT110" s="879"/>
      <c r="DU110" s="879"/>
      <c r="DV110" s="880">
        <v>0.1</v>
      </c>
      <c r="DW110" s="880"/>
      <c r="DX110" s="880"/>
      <c r="DY110" s="880"/>
      <c r="DZ110" s="881"/>
    </row>
    <row r="111" spans="1:131" s="189" customFormat="1" ht="26.25" customHeight="1" x14ac:dyDescent="0.15">
      <c r="A111" s="882" t="s">
        <v>380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99</v>
      </c>
      <c r="AB111" s="886"/>
      <c r="AC111" s="886"/>
      <c r="AD111" s="886"/>
      <c r="AE111" s="887"/>
      <c r="AF111" s="888" t="s">
        <v>99</v>
      </c>
      <c r="AG111" s="886"/>
      <c r="AH111" s="886"/>
      <c r="AI111" s="886"/>
      <c r="AJ111" s="887"/>
      <c r="AK111" s="888" t="s">
        <v>99</v>
      </c>
      <c r="AL111" s="886"/>
      <c r="AM111" s="886"/>
      <c r="AN111" s="886"/>
      <c r="AO111" s="887"/>
      <c r="AP111" s="889" t="s">
        <v>99</v>
      </c>
      <c r="AQ111" s="890"/>
      <c r="AR111" s="890"/>
      <c r="AS111" s="890"/>
      <c r="AT111" s="891"/>
      <c r="AU111" s="851"/>
      <c r="AV111" s="852"/>
      <c r="AW111" s="852"/>
      <c r="AX111" s="852"/>
      <c r="AY111" s="853"/>
      <c r="AZ111" s="901" t="s">
        <v>381</v>
      </c>
      <c r="BA111" s="902"/>
      <c r="BB111" s="902"/>
      <c r="BC111" s="902"/>
      <c r="BD111" s="902"/>
      <c r="BE111" s="902"/>
      <c r="BF111" s="902"/>
      <c r="BG111" s="902"/>
      <c r="BH111" s="902"/>
      <c r="BI111" s="902"/>
      <c r="BJ111" s="902"/>
      <c r="BK111" s="902"/>
      <c r="BL111" s="902"/>
      <c r="BM111" s="902"/>
      <c r="BN111" s="902"/>
      <c r="BO111" s="902"/>
      <c r="BP111" s="903"/>
      <c r="BQ111" s="871">
        <v>14935285</v>
      </c>
      <c r="BR111" s="872"/>
      <c r="BS111" s="872"/>
      <c r="BT111" s="872"/>
      <c r="BU111" s="872"/>
      <c r="BV111" s="872">
        <v>11686682</v>
      </c>
      <c r="BW111" s="872"/>
      <c r="BX111" s="872"/>
      <c r="BY111" s="872"/>
      <c r="BZ111" s="872"/>
      <c r="CA111" s="872">
        <v>10235639</v>
      </c>
      <c r="CB111" s="872"/>
      <c r="CC111" s="872"/>
      <c r="CD111" s="872"/>
      <c r="CE111" s="872"/>
      <c r="CF111" s="866">
        <v>3.8</v>
      </c>
      <c r="CG111" s="867"/>
      <c r="CH111" s="867"/>
      <c r="CI111" s="867"/>
      <c r="CJ111" s="867"/>
      <c r="CK111" s="897"/>
      <c r="CL111" s="898"/>
      <c r="CM111" s="868" t="s">
        <v>382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99</v>
      </c>
      <c r="DH111" s="872"/>
      <c r="DI111" s="872"/>
      <c r="DJ111" s="872"/>
      <c r="DK111" s="872"/>
      <c r="DL111" s="872" t="s">
        <v>99</v>
      </c>
      <c r="DM111" s="872"/>
      <c r="DN111" s="872"/>
      <c r="DO111" s="872"/>
      <c r="DP111" s="872"/>
      <c r="DQ111" s="872" t="s">
        <v>99</v>
      </c>
      <c r="DR111" s="872"/>
      <c r="DS111" s="872"/>
      <c r="DT111" s="872"/>
      <c r="DU111" s="872"/>
      <c r="DV111" s="873" t="s">
        <v>99</v>
      </c>
      <c r="DW111" s="873"/>
      <c r="DX111" s="873"/>
      <c r="DY111" s="873"/>
      <c r="DZ111" s="874"/>
    </row>
    <row r="112" spans="1:131" s="189" customFormat="1" ht="26.25" customHeight="1" x14ac:dyDescent="0.15">
      <c r="A112" s="911" t="s">
        <v>383</v>
      </c>
      <c r="B112" s="912"/>
      <c r="C112" s="902" t="s">
        <v>384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5666667</v>
      </c>
      <c r="AB112" s="905"/>
      <c r="AC112" s="905"/>
      <c r="AD112" s="905"/>
      <c r="AE112" s="906"/>
      <c r="AF112" s="907">
        <v>6666667</v>
      </c>
      <c r="AG112" s="905"/>
      <c r="AH112" s="905"/>
      <c r="AI112" s="905"/>
      <c r="AJ112" s="906"/>
      <c r="AK112" s="907">
        <v>7666667</v>
      </c>
      <c r="AL112" s="905"/>
      <c r="AM112" s="905"/>
      <c r="AN112" s="905"/>
      <c r="AO112" s="906"/>
      <c r="AP112" s="908">
        <v>2.8</v>
      </c>
      <c r="AQ112" s="909"/>
      <c r="AR112" s="909"/>
      <c r="AS112" s="909"/>
      <c r="AT112" s="910"/>
      <c r="AU112" s="851"/>
      <c r="AV112" s="852"/>
      <c r="AW112" s="852"/>
      <c r="AX112" s="852"/>
      <c r="AY112" s="853"/>
      <c r="AZ112" s="901" t="s">
        <v>385</v>
      </c>
      <c r="BA112" s="902"/>
      <c r="BB112" s="902"/>
      <c r="BC112" s="902"/>
      <c r="BD112" s="902"/>
      <c r="BE112" s="902"/>
      <c r="BF112" s="902"/>
      <c r="BG112" s="902"/>
      <c r="BH112" s="902"/>
      <c r="BI112" s="902"/>
      <c r="BJ112" s="902"/>
      <c r="BK112" s="902"/>
      <c r="BL112" s="902"/>
      <c r="BM112" s="902"/>
      <c r="BN112" s="902"/>
      <c r="BO112" s="902"/>
      <c r="BP112" s="903"/>
      <c r="BQ112" s="871">
        <v>8568931</v>
      </c>
      <c r="BR112" s="872"/>
      <c r="BS112" s="872"/>
      <c r="BT112" s="872"/>
      <c r="BU112" s="872"/>
      <c r="BV112" s="872">
        <v>6465241</v>
      </c>
      <c r="BW112" s="872"/>
      <c r="BX112" s="872"/>
      <c r="BY112" s="872"/>
      <c r="BZ112" s="872"/>
      <c r="CA112" s="872">
        <v>5293566</v>
      </c>
      <c r="CB112" s="872"/>
      <c r="CC112" s="872"/>
      <c r="CD112" s="872"/>
      <c r="CE112" s="872"/>
      <c r="CF112" s="866">
        <v>1.9</v>
      </c>
      <c r="CG112" s="867"/>
      <c r="CH112" s="867"/>
      <c r="CI112" s="867"/>
      <c r="CJ112" s="867"/>
      <c r="CK112" s="897"/>
      <c r="CL112" s="898"/>
      <c r="CM112" s="868" t="s">
        <v>386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1701806</v>
      </c>
      <c r="DH112" s="872"/>
      <c r="DI112" s="872"/>
      <c r="DJ112" s="872"/>
      <c r="DK112" s="872"/>
      <c r="DL112" s="872">
        <v>1349315</v>
      </c>
      <c r="DM112" s="872"/>
      <c r="DN112" s="872"/>
      <c r="DO112" s="872"/>
      <c r="DP112" s="872"/>
      <c r="DQ112" s="872">
        <v>1268292</v>
      </c>
      <c r="DR112" s="872"/>
      <c r="DS112" s="872"/>
      <c r="DT112" s="872"/>
      <c r="DU112" s="872"/>
      <c r="DV112" s="873">
        <v>0.5</v>
      </c>
      <c r="DW112" s="873"/>
      <c r="DX112" s="873"/>
      <c r="DY112" s="873"/>
      <c r="DZ112" s="874"/>
    </row>
    <row r="113" spans="1:130" s="189" customFormat="1" ht="26.25" customHeight="1" x14ac:dyDescent="0.15">
      <c r="A113" s="913"/>
      <c r="B113" s="914"/>
      <c r="C113" s="902" t="s">
        <v>387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1079824</v>
      </c>
      <c r="AB113" s="905"/>
      <c r="AC113" s="905"/>
      <c r="AD113" s="905"/>
      <c r="AE113" s="906"/>
      <c r="AF113" s="907">
        <v>710320</v>
      </c>
      <c r="AG113" s="905"/>
      <c r="AH113" s="905"/>
      <c r="AI113" s="905"/>
      <c r="AJ113" s="906"/>
      <c r="AK113" s="907">
        <v>707114</v>
      </c>
      <c r="AL113" s="905"/>
      <c r="AM113" s="905"/>
      <c r="AN113" s="905"/>
      <c r="AO113" s="906"/>
      <c r="AP113" s="908">
        <v>0.3</v>
      </c>
      <c r="AQ113" s="909"/>
      <c r="AR113" s="909"/>
      <c r="AS113" s="909"/>
      <c r="AT113" s="910"/>
      <c r="AU113" s="851"/>
      <c r="AV113" s="852"/>
      <c r="AW113" s="852"/>
      <c r="AX113" s="852"/>
      <c r="AY113" s="853"/>
      <c r="AZ113" s="901" t="s">
        <v>388</v>
      </c>
      <c r="BA113" s="902"/>
      <c r="BB113" s="902"/>
      <c r="BC113" s="902"/>
      <c r="BD113" s="902"/>
      <c r="BE113" s="902"/>
      <c r="BF113" s="902"/>
      <c r="BG113" s="902"/>
      <c r="BH113" s="902"/>
      <c r="BI113" s="902"/>
      <c r="BJ113" s="902"/>
      <c r="BK113" s="902"/>
      <c r="BL113" s="902"/>
      <c r="BM113" s="902"/>
      <c r="BN113" s="902"/>
      <c r="BO113" s="902"/>
      <c r="BP113" s="903"/>
      <c r="BQ113" s="871" t="s">
        <v>99</v>
      </c>
      <c r="BR113" s="872"/>
      <c r="BS113" s="872"/>
      <c r="BT113" s="872"/>
      <c r="BU113" s="872"/>
      <c r="BV113" s="872" t="s">
        <v>99</v>
      </c>
      <c r="BW113" s="872"/>
      <c r="BX113" s="872"/>
      <c r="BY113" s="872"/>
      <c r="BZ113" s="872"/>
      <c r="CA113" s="872" t="s">
        <v>99</v>
      </c>
      <c r="CB113" s="872"/>
      <c r="CC113" s="872"/>
      <c r="CD113" s="872"/>
      <c r="CE113" s="872"/>
      <c r="CF113" s="866" t="s">
        <v>99</v>
      </c>
      <c r="CG113" s="867"/>
      <c r="CH113" s="867"/>
      <c r="CI113" s="867"/>
      <c r="CJ113" s="867"/>
      <c r="CK113" s="897"/>
      <c r="CL113" s="898"/>
      <c r="CM113" s="868" t="s">
        <v>389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2067249</v>
      </c>
      <c r="DH113" s="872"/>
      <c r="DI113" s="872"/>
      <c r="DJ113" s="872"/>
      <c r="DK113" s="872"/>
      <c r="DL113" s="872">
        <v>1747882</v>
      </c>
      <c r="DM113" s="872"/>
      <c r="DN113" s="872"/>
      <c r="DO113" s="872"/>
      <c r="DP113" s="872"/>
      <c r="DQ113" s="872">
        <v>1431555</v>
      </c>
      <c r="DR113" s="872"/>
      <c r="DS113" s="872"/>
      <c r="DT113" s="872"/>
      <c r="DU113" s="872"/>
      <c r="DV113" s="873">
        <v>0.5</v>
      </c>
      <c r="DW113" s="873"/>
      <c r="DX113" s="873"/>
      <c r="DY113" s="873"/>
      <c r="DZ113" s="874"/>
    </row>
    <row r="114" spans="1:130" s="189" customFormat="1" ht="26.25" customHeight="1" x14ac:dyDescent="0.15">
      <c r="A114" s="913"/>
      <c r="B114" s="914"/>
      <c r="C114" s="902" t="s">
        <v>390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99</v>
      </c>
      <c r="AB114" s="905"/>
      <c r="AC114" s="905"/>
      <c r="AD114" s="905"/>
      <c r="AE114" s="906"/>
      <c r="AF114" s="907" t="s">
        <v>99</v>
      </c>
      <c r="AG114" s="905"/>
      <c r="AH114" s="905"/>
      <c r="AI114" s="905"/>
      <c r="AJ114" s="906"/>
      <c r="AK114" s="907" t="s">
        <v>99</v>
      </c>
      <c r="AL114" s="905"/>
      <c r="AM114" s="905"/>
      <c r="AN114" s="905"/>
      <c r="AO114" s="906"/>
      <c r="AP114" s="908" t="s">
        <v>99</v>
      </c>
      <c r="AQ114" s="909"/>
      <c r="AR114" s="909"/>
      <c r="AS114" s="909"/>
      <c r="AT114" s="910"/>
      <c r="AU114" s="851"/>
      <c r="AV114" s="852"/>
      <c r="AW114" s="852"/>
      <c r="AX114" s="852"/>
      <c r="AY114" s="853"/>
      <c r="AZ114" s="901" t="s">
        <v>391</v>
      </c>
      <c r="BA114" s="902"/>
      <c r="BB114" s="902"/>
      <c r="BC114" s="902"/>
      <c r="BD114" s="902"/>
      <c r="BE114" s="902"/>
      <c r="BF114" s="902"/>
      <c r="BG114" s="902"/>
      <c r="BH114" s="902"/>
      <c r="BI114" s="902"/>
      <c r="BJ114" s="902"/>
      <c r="BK114" s="902"/>
      <c r="BL114" s="902"/>
      <c r="BM114" s="902"/>
      <c r="BN114" s="902"/>
      <c r="BO114" s="902"/>
      <c r="BP114" s="903"/>
      <c r="BQ114" s="871">
        <v>160650746</v>
      </c>
      <c r="BR114" s="872"/>
      <c r="BS114" s="872"/>
      <c r="BT114" s="872"/>
      <c r="BU114" s="872"/>
      <c r="BV114" s="872">
        <v>151470629</v>
      </c>
      <c r="BW114" s="872"/>
      <c r="BX114" s="872"/>
      <c r="BY114" s="872"/>
      <c r="BZ114" s="872"/>
      <c r="CA114" s="872">
        <v>150244944</v>
      </c>
      <c r="CB114" s="872"/>
      <c r="CC114" s="872"/>
      <c r="CD114" s="872"/>
      <c r="CE114" s="872"/>
      <c r="CF114" s="866">
        <v>55.3</v>
      </c>
      <c r="CG114" s="867"/>
      <c r="CH114" s="867"/>
      <c r="CI114" s="867"/>
      <c r="CJ114" s="867"/>
      <c r="CK114" s="897"/>
      <c r="CL114" s="898"/>
      <c r="CM114" s="868" t="s">
        <v>392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3071726</v>
      </c>
      <c r="DH114" s="872"/>
      <c r="DI114" s="872"/>
      <c r="DJ114" s="872"/>
      <c r="DK114" s="872"/>
      <c r="DL114" s="872">
        <v>771440</v>
      </c>
      <c r="DM114" s="872"/>
      <c r="DN114" s="872"/>
      <c r="DO114" s="872"/>
      <c r="DP114" s="872"/>
      <c r="DQ114" s="872" t="s">
        <v>99</v>
      </c>
      <c r="DR114" s="872"/>
      <c r="DS114" s="872"/>
      <c r="DT114" s="872"/>
      <c r="DU114" s="872"/>
      <c r="DV114" s="873" t="s">
        <v>99</v>
      </c>
      <c r="DW114" s="873"/>
      <c r="DX114" s="873"/>
      <c r="DY114" s="873"/>
      <c r="DZ114" s="874"/>
    </row>
    <row r="115" spans="1:130" s="189" customFormat="1" ht="26.25" customHeight="1" x14ac:dyDescent="0.15">
      <c r="A115" s="913"/>
      <c r="B115" s="914"/>
      <c r="C115" s="902" t="s">
        <v>393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1855485</v>
      </c>
      <c r="AB115" s="905"/>
      <c r="AC115" s="905"/>
      <c r="AD115" s="905"/>
      <c r="AE115" s="906"/>
      <c r="AF115" s="907">
        <v>3884076</v>
      </c>
      <c r="AG115" s="905"/>
      <c r="AH115" s="905"/>
      <c r="AI115" s="905"/>
      <c r="AJ115" s="906"/>
      <c r="AK115" s="907">
        <v>1600309</v>
      </c>
      <c r="AL115" s="905"/>
      <c r="AM115" s="905"/>
      <c r="AN115" s="905"/>
      <c r="AO115" s="906"/>
      <c r="AP115" s="908">
        <v>0.6</v>
      </c>
      <c r="AQ115" s="909"/>
      <c r="AR115" s="909"/>
      <c r="AS115" s="909"/>
      <c r="AT115" s="910"/>
      <c r="AU115" s="851"/>
      <c r="AV115" s="852"/>
      <c r="AW115" s="852"/>
      <c r="AX115" s="852"/>
      <c r="AY115" s="853"/>
      <c r="AZ115" s="901" t="s">
        <v>394</v>
      </c>
      <c r="BA115" s="902"/>
      <c r="BB115" s="902"/>
      <c r="BC115" s="902"/>
      <c r="BD115" s="902"/>
      <c r="BE115" s="902"/>
      <c r="BF115" s="902"/>
      <c r="BG115" s="902"/>
      <c r="BH115" s="902"/>
      <c r="BI115" s="902"/>
      <c r="BJ115" s="902"/>
      <c r="BK115" s="902"/>
      <c r="BL115" s="902"/>
      <c r="BM115" s="902"/>
      <c r="BN115" s="902"/>
      <c r="BO115" s="902"/>
      <c r="BP115" s="903"/>
      <c r="BQ115" s="871">
        <v>80483</v>
      </c>
      <c r="BR115" s="872"/>
      <c r="BS115" s="872"/>
      <c r="BT115" s="872"/>
      <c r="BU115" s="872"/>
      <c r="BV115" s="872">
        <v>108874</v>
      </c>
      <c r="BW115" s="872"/>
      <c r="BX115" s="872"/>
      <c r="BY115" s="872"/>
      <c r="BZ115" s="872"/>
      <c r="CA115" s="872">
        <v>91843</v>
      </c>
      <c r="CB115" s="872"/>
      <c r="CC115" s="872"/>
      <c r="CD115" s="872"/>
      <c r="CE115" s="872"/>
      <c r="CF115" s="866">
        <v>0</v>
      </c>
      <c r="CG115" s="867"/>
      <c r="CH115" s="867"/>
      <c r="CI115" s="867"/>
      <c r="CJ115" s="867"/>
      <c r="CK115" s="897"/>
      <c r="CL115" s="898"/>
      <c r="CM115" s="901" t="s">
        <v>395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99</v>
      </c>
      <c r="DH115" s="872"/>
      <c r="DI115" s="872"/>
      <c r="DJ115" s="872"/>
      <c r="DK115" s="872"/>
      <c r="DL115" s="872" t="s">
        <v>99</v>
      </c>
      <c r="DM115" s="872"/>
      <c r="DN115" s="872"/>
      <c r="DO115" s="872"/>
      <c r="DP115" s="872"/>
      <c r="DQ115" s="872" t="s">
        <v>99</v>
      </c>
      <c r="DR115" s="872"/>
      <c r="DS115" s="872"/>
      <c r="DT115" s="872"/>
      <c r="DU115" s="872"/>
      <c r="DV115" s="873" t="s">
        <v>99</v>
      </c>
      <c r="DW115" s="873"/>
      <c r="DX115" s="873"/>
      <c r="DY115" s="873"/>
      <c r="DZ115" s="874"/>
    </row>
    <row r="116" spans="1:130" s="189" customFormat="1" ht="26.25" customHeight="1" x14ac:dyDescent="0.15">
      <c r="A116" s="915"/>
      <c r="B116" s="916"/>
      <c r="C116" s="923" t="s">
        <v>396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526</v>
      </c>
      <c r="AB116" s="905"/>
      <c r="AC116" s="905"/>
      <c r="AD116" s="905"/>
      <c r="AE116" s="906"/>
      <c r="AF116" s="907">
        <v>59</v>
      </c>
      <c r="AG116" s="905"/>
      <c r="AH116" s="905"/>
      <c r="AI116" s="905"/>
      <c r="AJ116" s="906"/>
      <c r="AK116" s="907">
        <v>121</v>
      </c>
      <c r="AL116" s="905"/>
      <c r="AM116" s="905"/>
      <c r="AN116" s="905"/>
      <c r="AO116" s="906"/>
      <c r="AP116" s="908">
        <v>0</v>
      </c>
      <c r="AQ116" s="909"/>
      <c r="AR116" s="909"/>
      <c r="AS116" s="909"/>
      <c r="AT116" s="910"/>
      <c r="AU116" s="851"/>
      <c r="AV116" s="852"/>
      <c r="AW116" s="852"/>
      <c r="AX116" s="852"/>
      <c r="AY116" s="853"/>
      <c r="AZ116" s="901" t="s">
        <v>397</v>
      </c>
      <c r="BA116" s="902"/>
      <c r="BB116" s="902"/>
      <c r="BC116" s="902"/>
      <c r="BD116" s="902"/>
      <c r="BE116" s="902"/>
      <c r="BF116" s="902"/>
      <c r="BG116" s="902"/>
      <c r="BH116" s="902"/>
      <c r="BI116" s="902"/>
      <c r="BJ116" s="902"/>
      <c r="BK116" s="902"/>
      <c r="BL116" s="902"/>
      <c r="BM116" s="902"/>
      <c r="BN116" s="902"/>
      <c r="BO116" s="902"/>
      <c r="BP116" s="903"/>
      <c r="BQ116" s="871" t="s">
        <v>99</v>
      </c>
      <c r="BR116" s="872"/>
      <c r="BS116" s="872"/>
      <c r="BT116" s="872"/>
      <c r="BU116" s="872"/>
      <c r="BV116" s="872" t="s">
        <v>99</v>
      </c>
      <c r="BW116" s="872"/>
      <c r="BX116" s="872"/>
      <c r="BY116" s="872"/>
      <c r="BZ116" s="872"/>
      <c r="CA116" s="872" t="s">
        <v>99</v>
      </c>
      <c r="CB116" s="872"/>
      <c r="CC116" s="872"/>
      <c r="CD116" s="872"/>
      <c r="CE116" s="872"/>
      <c r="CF116" s="866" t="s">
        <v>99</v>
      </c>
      <c r="CG116" s="867"/>
      <c r="CH116" s="867"/>
      <c r="CI116" s="867"/>
      <c r="CJ116" s="867"/>
      <c r="CK116" s="897"/>
      <c r="CL116" s="898"/>
      <c r="CM116" s="868" t="s">
        <v>398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99</v>
      </c>
      <c r="DH116" s="872"/>
      <c r="DI116" s="872"/>
      <c r="DJ116" s="872"/>
      <c r="DK116" s="872"/>
      <c r="DL116" s="872" t="s">
        <v>99</v>
      </c>
      <c r="DM116" s="872"/>
      <c r="DN116" s="872"/>
      <c r="DO116" s="872"/>
      <c r="DP116" s="872"/>
      <c r="DQ116" s="872" t="s">
        <v>99</v>
      </c>
      <c r="DR116" s="872"/>
      <c r="DS116" s="872"/>
      <c r="DT116" s="872"/>
      <c r="DU116" s="872"/>
      <c r="DV116" s="873" t="s">
        <v>99</v>
      </c>
      <c r="DW116" s="873"/>
      <c r="DX116" s="873"/>
      <c r="DY116" s="873"/>
      <c r="DZ116" s="874"/>
    </row>
    <row r="117" spans="1:130" s="189" customFormat="1" ht="26.25" customHeight="1" x14ac:dyDescent="0.15">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399</v>
      </c>
      <c r="Z117" s="836"/>
      <c r="AA117" s="948">
        <v>96164797</v>
      </c>
      <c r="AB117" s="918"/>
      <c r="AC117" s="918"/>
      <c r="AD117" s="918"/>
      <c r="AE117" s="919"/>
      <c r="AF117" s="917">
        <v>95096534</v>
      </c>
      <c r="AG117" s="918"/>
      <c r="AH117" s="918"/>
      <c r="AI117" s="918"/>
      <c r="AJ117" s="919"/>
      <c r="AK117" s="917">
        <v>90241583</v>
      </c>
      <c r="AL117" s="918"/>
      <c r="AM117" s="918"/>
      <c r="AN117" s="918"/>
      <c r="AO117" s="919"/>
      <c r="AP117" s="920"/>
      <c r="AQ117" s="921"/>
      <c r="AR117" s="921"/>
      <c r="AS117" s="921"/>
      <c r="AT117" s="922"/>
      <c r="AU117" s="851"/>
      <c r="AV117" s="852"/>
      <c r="AW117" s="852"/>
      <c r="AX117" s="852"/>
      <c r="AY117" s="853"/>
      <c r="AZ117" s="947" t="s">
        <v>400</v>
      </c>
      <c r="BA117" s="923"/>
      <c r="BB117" s="923"/>
      <c r="BC117" s="923"/>
      <c r="BD117" s="923"/>
      <c r="BE117" s="923"/>
      <c r="BF117" s="923"/>
      <c r="BG117" s="923"/>
      <c r="BH117" s="923"/>
      <c r="BI117" s="923"/>
      <c r="BJ117" s="923"/>
      <c r="BK117" s="923"/>
      <c r="BL117" s="923"/>
      <c r="BM117" s="923"/>
      <c r="BN117" s="923"/>
      <c r="BO117" s="923"/>
      <c r="BP117" s="924"/>
      <c r="BQ117" s="937" t="s">
        <v>99</v>
      </c>
      <c r="BR117" s="938"/>
      <c r="BS117" s="938"/>
      <c r="BT117" s="938"/>
      <c r="BU117" s="938"/>
      <c r="BV117" s="938" t="s">
        <v>99</v>
      </c>
      <c r="BW117" s="938"/>
      <c r="BX117" s="938"/>
      <c r="BY117" s="938"/>
      <c r="BZ117" s="938"/>
      <c r="CA117" s="938" t="s">
        <v>99</v>
      </c>
      <c r="CB117" s="938"/>
      <c r="CC117" s="938"/>
      <c r="CD117" s="938"/>
      <c r="CE117" s="938"/>
      <c r="CF117" s="866" t="s">
        <v>99</v>
      </c>
      <c r="CG117" s="867"/>
      <c r="CH117" s="867"/>
      <c r="CI117" s="867"/>
      <c r="CJ117" s="867"/>
      <c r="CK117" s="897"/>
      <c r="CL117" s="898"/>
      <c r="CM117" s="868" t="s">
        <v>401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99</v>
      </c>
      <c r="DH117" s="872"/>
      <c r="DI117" s="872"/>
      <c r="DJ117" s="872"/>
      <c r="DK117" s="872"/>
      <c r="DL117" s="872" t="s">
        <v>99</v>
      </c>
      <c r="DM117" s="872"/>
      <c r="DN117" s="872"/>
      <c r="DO117" s="872"/>
      <c r="DP117" s="872"/>
      <c r="DQ117" s="872" t="s">
        <v>99</v>
      </c>
      <c r="DR117" s="872"/>
      <c r="DS117" s="872"/>
      <c r="DT117" s="872"/>
      <c r="DU117" s="872"/>
      <c r="DV117" s="873" t="s">
        <v>99</v>
      </c>
      <c r="DW117" s="873"/>
      <c r="DX117" s="873"/>
      <c r="DY117" s="873"/>
      <c r="DZ117" s="874"/>
    </row>
    <row r="118" spans="1:130" s="189" customFormat="1" ht="26.25" customHeight="1" x14ac:dyDescent="0.15">
      <c r="A118" s="856" t="s">
        <v>375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373</v>
      </c>
      <c r="AB118" s="835"/>
      <c r="AC118" s="835"/>
      <c r="AD118" s="835"/>
      <c r="AE118" s="836"/>
      <c r="AF118" s="834" t="s">
        <v>275</v>
      </c>
      <c r="AG118" s="835"/>
      <c r="AH118" s="835"/>
      <c r="AI118" s="835"/>
      <c r="AJ118" s="836"/>
      <c r="AK118" s="834" t="s">
        <v>274</v>
      </c>
      <c r="AL118" s="835"/>
      <c r="AM118" s="835"/>
      <c r="AN118" s="835"/>
      <c r="AO118" s="836"/>
      <c r="AP118" s="942" t="s">
        <v>374</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402</v>
      </c>
      <c r="BP118" s="946"/>
      <c r="BQ118" s="937">
        <v>1259558471</v>
      </c>
      <c r="BR118" s="938"/>
      <c r="BS118" s="938"/>
      <c r="BT118" s="938"/>
      <c r="BU118" s="938"/>
      <c r="BV118" s="938">
        <v>1246331134</v>
      </c>
      <c r="BW118" s="938"/>
      <c r="BX118" s="938"/>
      <c r="BY118" s="938"/>
      <c r="BZ118" s="938"/>
      <c r="CA118" s="938">
        <v>1241744401</v>
      </c>
      <c r="CB118" s="938"/>
      <c r="CC118" s="938"/>
      <c r="CD118" s="938"/>
      <c r="CE118" s="938"/>
      <c r="CF118" s="939"/>
      <c r="CG118" s="940"/>
      <c r="CH118" s="940"/>
      <c r="CI118" s="940"/>
      <c r="CJ118" s="941"/>
      <c r="CK118" s="897"/>
      <c r="CL118" s="898"/>
      <c r="CM118" s="868" t="s">
        <v>403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v>7664317</v>
      </c>
      <c r="DH118" s="872"/>
      <c r="DI118" s="872"/>
      <c r="DJ118" s="872"/>
      <c r="DK118" s="872"/>
      <c r="DL118" s="872">
        <v>7411303</v>
      </c>
      <c r="DM118" s="872"/>
      <c r="DN118" s="872"/>
      <c r="DO118" s="872"/>
      <c r="DP118" s="872"/>
      <c r="DQ118" s="872">
        <v>7152495</v>
      </c>
      <c r="DR118" s="872"/>
      <c r="DS118" s="872"/>
      <c r="DT118" s="872"/>
      <c r="DU118" s="872"/>
      <c r="DV118" s="873">
        <v>2.6</v>
      </c>
      <c r="DW118" s="873"/>
      <c r="DX118" s="873"/>
      <c r="DY118" s="873"/>
      <c r="DZ118" s="874"/>
    </row>
    <row r="119" spans="1:130" s="189" customFormat="1" ht="26.25" customHeight="1" x14ac:dyDescent="0.15">
      <c r="A119" s="926" t="s">
        <v>378</v>
      </c>
      <c r="B119" s="896"/>
      <c r="C119" s="875" t="s">
        <v>379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8221</v>
      </c>
      <c r="AB119" s="842"/>
      <c r="AC119" s="842"/>
      <c r="AD119" s="842"/>
      <c r="AE119" s="843"/>
      <c r="AF119" s="844">
        <v>8893</v>
      </c>
      <c r="AG119" s="842"/>
      <c r="AH119" s="842"/>
      <c r="AI119" s="842"/>
      <c r="AJ119" s="843"/>
      <c r="AK119" s="844">
        <v>8950</v>
      </c>
      <c r="AL119" s="842"/>
      <c r="AM119" s="842"/>
      <c r="AN119" s="842"/>
      <c r="AO119" s="843"/>
      <c r="AP119" s="845">
        <v>0</v>
      </c>
      <c r="AQ119" s="846"/>
      <c r="AR119" s="846"/>
      <c r="AS119" s="846"/>
      <c r="AT119" s="847"/>
      <c r="AU119" s="929" t="s">
        <v>404</v>
      </c>
      <c r="AV119" s="930"/>
      <c r="AW119" s="930"/>
      <c r="AX119" s="930"/>
      <c r="AY119" s="931"/>
      <c r="AZ119" s="892" t="s">
        <v>405</v>
      </c>
      <c r="BA119" s="839"/>
      <c r="BB119" s="839"/>
      <c r="BC119" s="839"/>
      <c r="BD119" s="839"/>
      <c r="BE119" s="839"/>
      <c r="BF119" s="839"/>
      <c r="BG119" s="839"/>
      <c r="BH119" s="839"/>
      <c r="BI119" s="839"/>
      <c r="BJ119" s="839"/>
      <c r="BK119" s="839"/>
      <c r="BL119" s="839"/>
      <c r="BM119" s="839"/>
      <c r="BN119" s="839"/>
      <c r="BO119" s="839"/>
      <c r="BP119" s="840"/>
      <c r="BQ119" s="878">
        <v>96457297</v>
      </c>
      <c r="BR119" s="879"/>
      <c r="BS119" s="879"/>
      <c r="BT119" s="879"/>
      <c r="BU119" s="879"/>
      <c r="BV119" s="879">
        <v>103487803</v>
      </c>
      <c r="BW119" s="879"/>
      <c r="BX119" s="879"/>
      <c r="BY119" s="879"/>
      <c r="BZ119" s="879"/>
      <c r="CA119" s="879">
        <v>113950210</v>
      </c>
      <c r="CB119" s="879"/>
      <c r="CC119" s="879"/>
      <c r="CD119" s="879"/>
      <c r="CE119" s="879"/>
      <c r="CF119" s="893">
        <v>41.9</v>
      </c>
      <c r="CG119" s="894"/>
      <c r="CH119" s="894"/>
      <c r="CI119" s="894"/>
      <c r="CJ119" s="894"/>
      <c r="CK119" s="899"/>
      <c r="CL119" s="900"/>
      <c r="CM119" s="949" t="s">
        <v>406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99</v>
      </c>
      <c r="DH119" s="872"/>
      <c r="DI119" s="872"/>
      <c r="DJ119" s="872"/>
      <c r="DK119" s="872"/>
      <c r="DL119" s="872" t="s">
        <v>99</v>
      </c>
      <c r="DM119" s="872"/>
      <c r="DN119" s="872"/>
      <c r="DO119" s="872"/>
      <c r="DP119" s="872"/>
      <c r="DQ119" s="872" t="s">
        <v>99</v>
      </c>
      <c r="DR119" s="872"/>
      <c r="DS119" s="872"/>
      <c r="DT119" s="872"/>
      <c r="DU119" s="872"/>
      <c r="DV119" s="873" t="s">
        <v>99</v>
      </c>
      <c r="DW119" s="873"/>
      <c r="DX119" s="873"/>
      <c r="DY119" s="873"/>
      <c r="DZ119" s="874"/>
    </row>
    <row r="120" spans="1:130" s="189" customFormat="1" ht="26.25" customHeight="1" x14ac:dyDescent="0.15">
      <c r="A120" s="927"/>
      <c r="B120" s="898"/>
      <c r="C120" s="868" t="s">
        <v>382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99</v>
      </c>
      <c r="AB120" s="905"/>
      <c r="AC120" s="905"/>
      <c r="AD120" s="905"/>
      <c r="AE120" s="906"/>
      <c r="AF120" s="907" t="s">
        <v>99</v>
      </c>
      <c r="AG120" s="905"/>
      <c r="AH120" s="905"/>
      <c r="AI120" s="905"/>
      <c r="AJ120" s="906"/>
      <c r="AK120" s="907" t="s">
        <v>99</v>
      </c>
      <c r="AL120" s="905"/>
      <c r="AM120" s="905"/>
      <c r="AN120" s="905"/>
      <c r="AO120" s="906"/>
      <c r="AP120" s="908" t="s">
        <v>99</v>
      </c>
      <c r="AQ120" s="909"/>
      <c r="AR120" s="909"/>
      <c r="AS120" s="909"/>
      <c r="AT120" s="910"/>
      <c r="AU120" s="932"/>
      <c r="AV120" s="933"/>
      <c r="AW120" s="933"/>
      <c r="AX120" s="933"/>
      <c r="AY120" s="934"/>
      <c r="AZ120" s="901" t="s">
        <v>407</v>
      </c>
      <c r="BA120" s="902"/>
      <c r="BB120" s="902"/>
      <c r="BC120" s="902"/>
      <c r="BD120" s="902"/>
      <c r="BE120" s="902"/>
      <c r="BF120" s="902"/>
      <c r="BG120" s="902"/>
      <c r="BH120" s="902"/>
      <c r="BI120" s="902"/>
      <c r="BJ120" s="902"/>
      <c r="BK120" s="902"/>
      <c r="BL120" s="902"/>
      <c r="BM120" s="902"/>
      <c r="BN120" s="902"/>
      <c r="BO120" s="902"/>
      <c r="BP120" s="903"/>
      <c r="BQ120" s="871">
        <v>14021090</v>
      </c>
      <c r="BR120" s="872"/>
      <c r="BS120" s="872"/>
      <c r="BT120" s="872"/>
      <c r="BU120" s="872"/>
      <c r="BV120" s="872">
        <v>13315435</v>
      </c>
      <c r="BW120" s="872"/>
      <c r="BX120" s="872"/>
      <c r="BY120" s="872"/>
      <c r="BZ120" s="872"/>
      <c r="CA120" s="872">
        <v>21389116</v>
      </c>
      <c r="CB120" s="872"/>
      <c r="CC120" s="872"/>
      <c r="CD120" s="872"/>
      <c r="CE120" s="872"/>
      <c r="CF120" s="866">
        <v>7.9</v>
      </c>
      <c r="CG120" s="867"/>
      <c r="CH120" s="867"/>
      <c r="CI120" s="867"/>
      <c r="CJ120" s="867"/>
      <c r="CK120" s="958" t="s">
        <v>408</v>
      </c>
      <c r="CL120" s="959"/>
      <c r="CM120" s="959"/>
      <c r="CN120" s="959"/>
      <c r="CO120" s="960"/>
      <c r="CP120" s="966" t="s">
        <v>354</v>
      </c>
      <c r="CQ120" s="967"/>
      <c r="CR120" s="967"/>
      <c r="CS120" s="967"/>
      <c r="CT120" s="967"/>
      <c r="CU120" s="967"/>
      <c r="CV120" s="967"/>
      <c r="CW120" s="967"/>
      <c r="CX120" s="967"/>
      <c r="CY120" s="967"/>
      <c r="CZ120" s="967"/>
      <c r="DA120" s="967"/>
      <c r="DB120" s="967"/>
      <c r="DC120" s="967"/>
      <c r="DD120" s="967"/>
      <c r="DE120" s="967"/>
      <c r="DF120" s="968"/>
      <c r="DG120" s="878">
        <v>4421823</v>
      </c>
      <c r="DH120" s="879"/>
      <c r="DI120" s="879"/>
      <c r="DJ120" s="879"/>
      <c r="DK120" s="879"/>
      <c r="DL120" s="879">
        <v>3066447</v>
      </c>
      <c r="DM120" s="879"/>
      <c r="DN120" s="879"/>
      <c r="DO120" s="879"/>
      <c r="DP120" s="879"/>
      <c r="DQ120" s="879">
        <v>2235082</v>
      </c>
      <c r="DR120" s="879"/>
      <c r="DS120" s="879"/>
      <c r="DT120" s="879"/>
      <c r="DU120" s="879"/>
      <c r="DV120" s="880">
        <v>0.8</v>
      </c>
      <c r="DW120" s="880"/>
      <c r="DX120" s="880"/>
      <c r="DY120" s="880"/>
      <c r="DZ120" s="881"/>
    </row>
    <row r="121" spans="1:130" s="189" customFormat="1" ht="26.25" customHeight="1" x14ac:dyDescent="0.15">
      <c r="A121" s="927"/>
      <c r="B121" s="898"/>
      <c r="C121" s="955" t="s">
        <v>409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770882</v>
      </c>
      <c r="AB121" s="905"/>
      <c r="AC121" s="905"/>
      <c r="AD121" s="905"/>
      <c r="AE121" s="906"/>
      <c r="AF121" s="907">
        <v>701265</v>
      </c>
      <c r="AG121" s="905"/>
      <c r="AH121" s="905"/>
      <c r="AI121" s="905"/>
      <c r="AJ121" s="906"/>
      <c r="AK121" s="907">
        <v>649198</v>
      </c>
      <c r="AL121" s="905"/>
      <c r="AM121" s="905"/>
      <c r="AN121" s="905"/>
      <c r="AO121" s="906"/>
      <c r="AP121" s="908">
        <v>0.2</v>
      </c>
      <c r="AQ121" s="909"/>
      <c r="AR121" s="909"/>
      <c r="AS121" s="909"/>
      <c r="AT121" s="910"/>
      <c r="AU121" s="932"/>
      <c r="AV121" s="933"/>
      <c r="AW121" s="933"/>
      <c r="AX121" s="933"/>
      <c r="AY121" s="934"/>
      <c r="AZ121" s="947" t="s">
        <v>410</v>
      </c>
      <c r="BA121" s="923"/>
      <c r="BB121" s="923"/>
      <c r="BC121" s="923"/>
      <c r="BD121" s="923"/>
      <c r="BE121" s="923"/>
      <c r="BF121" s="923"/>
      <c r="BG121" s="923"/>
      <c r="BH121" s="923"/>
      <c r="BI121" s="923"/>
      <c r="BJ121" s="923"/>
      <c r="BK121" s="923"/>
      <c r="BL121" s="923"/>
      <c r="BM121" s="923"/>
      <c r="BN121" s="923"/>
      <c r="BO121" s="923"/>
      <c r="BP121" s="924"/>
      <c r="BQ121" s="937">
        <v>686116119</v>
      </c>
      <c r="BR121" s="938"/>
      <c r="BS121" s="938"/>
      <c r="BT121" s="938"/>
      <c r="BU121" s="938"/>
      <c r="BV121" s="938">
        <v>687844140</v>
      </c>
      <c r="BW121" s="938"/>
      <c r="BX121" s="938"/>
      <c r="BY121" s="938"/>
      <c r="BZ121" s="938"/>
      <c r="CA121" s="938">
        <v>679628547</v>
      </c>
      <c r="CB121" s="938"/>
      <c r="CC121" s="938"/>
      <c r="CD121" s="938"/>
      <c r="CE121" s="938"/>
      <c r="CF121" s="969">
        <v>250.2</v>
      </c>
      <c r="CG121" s="970"/>
      <c r="CH121" s="970"/>
      <c r="CI121" s="970"/>
      <c r="CJ121" s="970"/>
      <c r="CK121" s="961"/>
      <c r="CL121" s="962"/>
      <c r="CM121" s="962"/>
      <c r="CN121" s="962"/>
      <c r="CO121" s="963"/>
      <c r="CP121" s="952" t="s">
        <v>358</v>
      </c>
      <c r="CQ121" s="953"/>
      <c r="CR121" s="953"/>
      <c r="CS121" s="953"/>
      <c r="CT121" s="953"/>
      <c r="CU121" s="953"/>
      <c r="CV121" s="953"/>
      <c r="CW121" s="953"/>
      <c r="CX121" s="953"/>
      <c r="CY121" s="953"/>
      <c r="CZ121" s="953"/>
      <c r="DA121" s="953"/>
      <c r="DB121" s="953"/>
      <c r="DC121" s="953"/>
      <c r="DD121" s="953"/>
      <c r="DE121" s="953"/>
      <c r="DF121" s="954"/>
      <c r="DG121" s="871">
        <v>1308484</v>
      </c>
      <c r="DH121" s="872"/>
      <c r="DI121" s="872"/>
      <c r="DJ121" s="872"/>
      <c r="DK121" s="872"/>
      <c r="DL121" s="872">
        <v>1346536</v>
      </c>
      <c r="DM121" s="872"/>
      <c r="DN121" s="872"/>
      <c r="DO121" s="872"/>
      <c r="DP121" s="872"/>
      <c r="DQ121" s="872">
        <v>1359726</v>
      </c>
      <c r="DR121" s="872"/>
      <c r="DS121" s="872"/>
      <c r="DT121" s="872"/>
      <c r="DU121" s="872"/>
      <c r="DV121" s="873">
        <v>0.5</v>
      </c>
      <c r="DW121" s="873"/>
      <c r="DX121" s="873"/>
      <c r="DY121" s="873"/>
      <c r="DZ121" s="874"/>
    </row>
    <row r="122" spans="1:130" s="189" customFormat="1" ht="26.25" customHeight="1" x14ac:dyDescent="0.15">
      <c r="A122" s="927"/>
      <c r="B122" s="898"/>
      <c r="C122" s="868" t="s">
        <v>392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170778</v>
      </c>
      <c r="AB122" s="905"/>
      <c r="AC122" s="905"/>
      <c r="AD122" s="905"/>
      <c r="AE122" s="906"/>
      <c r="AF122" s="907">
        <v>2241797</v>
      </c>
      <c r="AG122" s="905"/>
      <c r="AH122" s="905"/>
      <c r="AI122" s="905"/>
      <c r="AJ122" s="906"/>
      <c r="AK122" s="907">
        <v>7883</v>
      </c>
      <c r="AL122" s="905"/>
      <c r="AM122" s="905"/>
      <c r="AN122" s="905"/>
      <c r="AO122" s="906"/>
      <c r="AP122" s="908">
        <v>0</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411</v>
      </c>
      <c r="BP122" s="946"/>
      <c r="BQ122" s="982">
        <v>796594506</v>
      </c>
      <c r="BR122" s="983"/>
      <c r="BS122" s="983"/>
      <c r="BT122" s="983"/>
      <c r="BU122" s="983"/>
      <c r="BV122" s="983">
        <v>804647378</v>
      </c>
      <c r="BW122" s="983"/>
      <c r="BX122" s="983"/>
      <c r="BY122" s="983"/>
      <c r="BZ122" s="983"/>
      <c r="CA122" s="983">
        <v>814967873</v>
      </c>
      <c r="CB122" s="983"/>
      <c r="CC122" s="983"/>
      <c r="CD122" s="983"/>
      <c r="CE122" s="983"/>
      <c r="CF122" s="939"/>
      <c r="CG122" s="940"/>
      <c r="CH122" s="940"/>
      <c r="CI122" s="940"/>
      <c r="CJ122" s="941"/>
      <c r="CK122" s="961"/>
      <c r="CL122" s="962"/>
      <c r="CM122" s="962"/>
      <c r="CN122" s="962"/>
      <c r="CO122" s="963"/>
      <c r="CP122" s="952" t="s">
        <v>357</v>
      </c>
      <c r="CQ122" s="953"/>
      <c r="CR122" s="953"/>
      <c r="CS122" s="953"/>
      <c r="CT122" s="953"/>
      <c r="CU122" s="953"/>
      <c r="CV122" s="953"/>
      <c r="CW122" s="953"/>
      <c r="CX122" s="953"/>
      <c r="CY122" s="953"/>
      <c r="CZ122" s="953"/>
      <c r="DA122" s="953"/>
      <c r="DB122" s="953"/>
      <c r="DC122" s="953"/>
      <c r="DD122" s="953"/>
      <c r="DE122" s="953"/>
      <c r="DF122" s="954"/>
      <c r="DG122" s="871">
        <v>1369958</v>
      </c>
      <c r="DH122" s="872"/>
      <c r="DI122" s="872"/>
      <c r="DJ122" s="872"/>
      <c r="DK122" s="872"/>
      <c r="DL122" s="872">
        <v>1151421</v>
      </c>
      <c r="DM122" s="872"/>
      <c r="DN122" s="872"/>
      <c r="DO122" s="872"/>
      <c r="DP122" s="872"/>
      <c r="DQ122" s="872">
        <v>928553</v>
      </c>
      <c r="DR122" s="872"/>
      <c r="DS122" s="872"/>
      <c r="DT122" s="872"/>
      <c r="DU122" s="872"/>
      <c r="DV122" s="873">
        <v>0.3</v>
      </c>
      <c r="DW122" s="873"/>
      <c r="DX122" s="873"/>
      <c r="DY122" s="873"/>
      <c r="DZ122" s="874"/>
    </row>
    <row r="123" spans="1:130" s="189" customFormat="1" ht="26.25" customHeight="1" thickBot="1" x14ac:dyDescent="0.2">
      <c r="A123" s="927"/>
      <c r="B123" s="898"/>
      <c r="C123" s="868" t="s">
        <v>398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99</v>
      </c>
      <c r="AB123" s="905"/>
      <c r="AC123" s="905"/>
      <c r="AD123" s="905"/>
      <c r="AE123" s="906"/>
      <c r="AF123" s="907" t="s">
        <v>99</v>
      </c>
      <c r="AG123" s="905"/>
      <c r="AH123" s="905"/>
      <c r="AI123" s="905"/>
      <c r="AJ123" s="906"/>
      <c r="AK123" s="907" t="s">
        <v>99</v>
      </c>
      <c r="AL123" s="905"/>
      <c r="AM123" s="905"/>
      <c r="AN123" s="905"/>
      <c r="AO123" s="906"/>
      <c r="AP123" s="908" t="s">
        <v>99</v>
      </c>
      <c r="AQ123" s="909"/>
      <c r="AR123" s="909"/>
      <c r="AS123" s="909"/>
      <c r="AT123" s="910"/>
      <c r="AU123" s="979" t="s">
        <v>412</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173</v>
      </c>
      <c r="BR123" s="975"/>
      <c r="BS123" s="975"/>
      <c r="BT123" s="975"/>
      <c r="BU123" s="975"/>
      <c r="BV123" s="975">
        <v>165.7</v>
      </c>
      <c r="BW123" s="975"/>
      <c r="BX123" s="975"/>
      <c r="BY123" s="975"/>
      <c r="BZ123" s="975"/>
      <c r="CA123" s="975">
        <v>157</v>
      </c>
      <c r="CB123" s="975"/>
      <c r="CC123" s="975"/>
      <c r="CD123" s="975"/>
      <c r="CE123" s="975"/>
      <c r="CF123" s="976"/>
      <c r="CG123" s="977"/>
      <c r="CH123" s="977"/>
      <c r="CI123" s="977"/>
      <c r="CJ123" s="978"/>
      <c r="CK123" s="961"/>
      <c r="CL123" s="962"/>
      <c r="CM123" s="962"/>
      <c r="CN123" s="962"/>
      <c r="CO123" s="963"/>
      <c r="CP123" s="952" t="s">
        <v>355</v>
      </c>
      <c r="CQ123" s="953"/>
      <c r="CR123" s="953"/>
      <c r="CS123" s="953"/>
      <c r="CT123" s="953"/>
      <c r="CU123" s="953"/>
      <c r="CV123" s="953"/>
      <c r="CW123" s="953"/>
      <c r="CX123" s="953"/>
      <c r="CY123" s="953"/>
      <c r="CZ123" s="953"/>
      <c r="DA123" s="953"/>
      <c r="DB123" s="953"/>
      <c r="DC123" s="953"/>
      <c r="DD123" s="953"/>
      <c r="DE123" s="953"/>
      <c r="DF123" s="954"/>
      <c r="DG123" s="871">
        <v>1468666</v>
      </c>
      <c r="DH123" s="872"/>
      <c r="DI123" s="872"/>
      <c r="DJ123" s="872"/>
      <c r="DK123" s="872"/>
      <c r="DL123" s="872">
        <v>900837</v>
      </c>
      <c r="DM123" s="872"/>
      <c r="DN123" s="872"/>
      <c r="DO123" s="872"/>
      <c r="DP123" s="872"/>
      <c r="DQ123" s="872">
        <v>770205</v>
      </c>
      <c r="DR123" s="872"/>
      <c r="DS123" s="872"/>
      <c r="DT123" s="872"/>
      <c r="DU123" s="872"/>
      <c r="DV123" s="873">
        <v>0.3</v>
      </c>
      <c r="DW123" s="873"/>
      <c r="DX123" s="873"/>
      <c r="DY123" s="873"/>
      <c r="DZ123" s="874"/>
    </row>
    <row r="124" spans="1:130" s="189" customFormat="1" ht="26.25" customHeight="1" x14ac:dyDescent="0.15">
      <c r="A124" s="927"/>
      <c r="B124" s="898"/>
      <c r="C124" s="868" t="s">
        <v>401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99</v>
      </c>
      <c r="AB124" s="905"/>
      <c r="AC124" s="905"/>
      <c r="AD124" s="905"/>
      <c r="AE124" s="906"/>
      <c r="AF124" s="907" t="s">
        <v>99</v>
      </c>
      <c r="AG124" s="905"/>
      <c r="AH124" s="905"/>
      <c r="AI124" s="905"/>
      <c r="AJ124" s="906"/>
      <c r="AK124" s="907" t="s">
        <v>99</v>
      </c>
      <c r="AL124" s="905"/>
      <c r="AM124" s="905"/>
      <c r="AN124" s="905"/>
      <c r="AO124" s="906"/>
      <c r="AP124" s="908" t="s">
        <v>99</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413</v>
      </c>
      <c r="CQ124" s="972"/>
      <c r="CR124" s="972"/>
      <c r="CS124" s="972"/>
      <c r="CT124" s="972"/>
      <c r="CU124" s="972"/>
      <c r="CV124" s="972"/>
      <c r="CW124" s="972"/>
      <c r="CX124" s="972"/>
      <c r="CY124" s="972"/>
      <c r="CZ124" s="972"/>
      <c r="DA124" s="972"/>
      <c r="DB124" s="972"/>
      <c r="DC124" s="972"/>
      <c r="DD124" s="972"/>
      <c r="DE124" s="972"/>
      <c r="DF124" s="973"/>
      <c r="DG124" s="937" t="s">
        <v>99</v>
      </c>
      <c r="DH124" s="938"/>
      <c r="DI124" s="938"/>
      <c r="DJ124" s="938"/>
      <c r="DK124" s="938"/>
      <c r="DL124" s="938" t="s">
        <v>99</v>
      </c>
      <c r="DM124" s="938"/>
      <c r="DN124" s="938"/>
      <c r="DO124" s="938"/>
      <c r="DP124" s="938"/>
      <c r="DQ124" s="938" t="s">
        <v>99</v>
      </c>
      <c r="DR124" s="938"/>
      <c r="DS124" s="938"/>
      <c r="DT124" s="938"/>
      <c r="DU124" s="938"/>
      <c r="DV124" s="987" t="s">
        <v>99</v>
      </c>
      <c r="DW124" s="987"/>
      <c r="DX124" s="987"/>
      <c r="DY124" s="987"/>
      <c r="DZ124" s="988"/>
    </row>
    <row r="125" spans="1:130" s="189" customFormat="1" ht="26.25" customHeight="1" thickBot="1" x14ac:dyDescent="0.2">
      <c r="A125" s="927"/>
      <c r="B125" s="898"/>
      <c r="C125" s="868" t="s">
        <v>403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v>369742</v>
      </c>
      <c r="AB125" s="905"/>
      <c r="AC125" s="905"/>
      <c r="AD125" s="905"/>
      <c r="AE125" s="906"/>
      <c r="AF125" s="907">
        <v>382840</v>
      </c>
      <c r="AG125" s="905"/>
      <c r="AH125" s="905"/>
      <c r="AI125" s="905"/>
      <c r="AJ125" s="906"/>
      <c r="AK125" s="907">
        <v>384297</v>
      </c>
      <c r="AL125" s="905"/>
      <c r="AM125" s="905"/>
      <c r="AN125" s="905"/>
      <c r="AO125" s="906"/>
      <c r="AP125" s="908">
        <v>0.1</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414</v>
      </c>
      <c r="CL125" s="959"/>
      <c r="CM125" s="959"/>
      <c r="CN125" s="959"/>
      <c r="CO125" s="960"/>
      <c r="CP125" s="892" t="s">
        <v>415</v>
      </c>
      <c r="CQ125" s="839"/>
      <c r="CR125" s="839"/>
      <c r="CS125" s="839"/>
      <c r="CT125" s="839"/>
      <c r="CU125" s="839"/>
      <c r="CV125" s="839"/>
      <c r="CW125" s="839"/>
      <c r="CX125" s="839"/>
      <c r="CY125" s="839"/>
      <c r="CZ125" s="839"/>
      <c r="DA125" s="839"/>
      <c r="DB125" s="839"/>
      <c r="DC125" s="839"/>
      <c r="DD125" s="839"/>
      <c r="DE125" s="839"/>
      <c r="DF125" s="840"/>
      <c r="DG125" s="878" t="s">
        <v>99</v>
      </c>
      <c r="DH125" s="879"/>
      <c r="DI125" s="879"/>
      <c r="DJ125" s="879"/>
      <c r="DK125" s="879"/>
      <c r="DL125" s="879" t="s">
        <v>99</v>
      </c>
      <c r="DM125" s="879"/>
      <c r="DN125" s="879"/>
      <c r="DO125" s="879"/>
      <c r="DP125" s="879"/>
      <c r="DQ125" s="879" t="s">
        <v>99</v>
      </c>
      <c r="DR125" s="879"/>
      <c r="DS125" s="879"/>
      <c r="DT125" s="879"/>
      <c r="DU125" s="879"/>
      <c r="DV125" s="880" t="s">
        <v>99</v>
      </c>
      <c r="DW125" s="880"/>
      <c r="DX125" s="880"/>
      <c r="DY125" s="880"/>
      <c r="DZ125" s="881"/>
    </row>
    <row r="126" spans="1:130" s="189" customFormat="1" ht="26.25" customHeight="1" x14ac:dyDescent="0.15">
      <c r="A126" s="927"/>
      <c r="B126" s="898"/>
      <c r="C126" s="868" t="s">
        <v>406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99</v>
      </c>
      <c r="AB126" s="905"/>
      <c r="AC126" s="905"/>
      <c r="AD126" s="905"/>
      <c r="AE126" s="906"/>
      <c r="AF126" s="907" t="s">
        <v>99</v>
      </c>
      <c r="AG126" s="905"/>
      <c r="AH126" s="905"/>
      <c r="AI126" s="905"/>
      <c r="AJ126" s="906"/>
      <c r="AK126" s="907" t="s">
        <v>99</v>
      </c>
      <c r="AL126" s="905"/>
      <c r="AM126" s="905"/>
      <c r="AN126" s="905"/>
      <c r="AO126" s="906"/>
      <c r="AP126" s="908" t="s">
        <v>99</v>
      </c>
      <c r="AQ126" s="909"/>
      <c r="AR126" s="909"/>
      <c r="AS126" s="909"/>
      <c r="AT126" s="910"/>
      <c r="AU126" s="225"/>
      <c r="AV126" s="225"/>
      <c r="AW126" s="225"/>
      <c r="AX126" s="984" t="s">
        <v>416</v>
      </c>
      <c r="AY126" s="985"/>
      <c r="AZ126" s="985"/>
      <c r="BA126" s="985"/>
      <c r="BB126" s="985"/>
      <c r="BC126" s="985"/>
      <c r="BD126" s="985"/>
      <c r="BE126" s="986"/>
      <c r="BF126" s="1002" t="s">
        <v>417</v>
      </c>
      <c r="BG126" s="985"/>
      <c r="BH126" s="985"/>
      <c r="BI126" s="985"/>
      <c r="BJ126" s="985"/>
      <c r="BK126" s="985"/>
      <c r="BL126" s="986"/>
      <c r="BM126" s="1002" t="s">
        <v>418</v>
      </c>
      <c r="BN126" s="985"/>
      <c r="BO126" s="985"/>
      <c r="BP126" s="985"/>
      <c r="BQ126" s="985"/>
      <c r="BR126" s="985"/>
      <c r="BS126" s="986"/>
      <c r="BT126" s="1002" t="s">
        <v>419</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420</v>
      </c>
      <c r="CQ126" s="902"/>
      <c r="CR126" s="902"/>
      <c r="CS126" s="902"/>
      <c r="CT126" s="902"/>
      <c r="CU126" s="902"/>
      <c r="CV126" s="902"/>
      <c r="CW126" s="902"/>
      <c r="CX126" s="902"/>
      <c r="CY126" s="902"/>
      <c r="CZ126" s="902"/>
      <c r="DA126" s="902"/>
      <c r="DB126" s="902"/>
      <c r="DC126" s="902"/>
      <c r="DD126" s="902"/>
      <c r="DE126" s="902"/>
      <c r="DF126" s="903"/>
      <c r="DG126" s="871" t="s">
        <v>99</v>
      </c>
      <c r="DH126" s="872"/>
      <c r="DI126" s="872"/>
      <c r="DJ126" s="872"/>
      <c r="DK126" s="872"/>
      <c r="DL126" s="872" t="s">
        <v>99</v>
      </c>
      <c r="DM126" s="872"/>
      <c r="DN126" s="872"/>
      <c r="DO126" s="872"/>
      <c r="DP126" s="872"/>
      <c r="DQ126" s="872" t="s">
        <v>99</v>
      </c>
      <c r="DR126" s="872"/>
      <c r="DS126" s="872"/>
      <c r="DT126" s="872"/>
      <c r="DU126" s="872"/>
      <c r="DV126" s="873" t="s">
        <v>99</v>
      </c>
      <c r="DW126" s="873"/>
      <c r="DX126" s="873"/>
      <c r="DY126" s="873"/>
      <c r="DZ126" s="874"/>
    </row>
    <row r="127" spans="1:130" s="189" customFormat="1" ht="26.25" customHeight="1" thickBot="1" x14ac:dyDescent="0.2">
      <c r="A127" s="928"/>
      <c r="B127" s="900"/>
      <c r="C127" s="949" t="s">
        <v>421</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535862</v>
      </c>
      <c r="AB127" s="905"/>
      <c r="AC127" s="905"/>
      <c r="AD127" s="905"/>
      <c r="AE127" s="906"/>
      <c r="AF127" s="907">
        <v>549281</v>
      </c>
      <c r="AG127" s="905"/>
      <c r="AH127" s="905"/>
      <c r="AI127" s="905"/>
      <c r="AJ127" s="906"/>
      <c r="AK127" s="907">
        <v>549981</v>
      </c>
      <c r="AL127" s="905"/>
      <c r="AM127" s="905"/>
      <c r="AN127" s="905"/>
      <c r="AO127" s="906"/>
      <c r="AP127" s="908">
        <v>0.2</v>
      </c>
      <c r="AQ127" s="909"/>
      <c r="AR127" s="909"/>
      <c r="AS127" s="909"/>
      <c r="AT127" s="910"/>
      <c r="AU127" s="225"/>
      <c r="AV127" s="225"/>
      <c r="AW127" s="225"/>
      <c r="AX127" s="838" t="s">
        <v>422</v>
      </c>
      <c r="AY127" s="839"/>
      <c r="AZ127" s="839"/>
      <c r="BA127" s="839"/>
      <c r="BB127" s="839"/>
      <c r="BC127" s="839"/>
      <c r="BD127" s="839"/>
      <c r="BE127" s="840"/>
      <c r="BF127" s="991" t="s">
        <v>99</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423</v>
      </c>
      <c r="CQ127" s="995"/>
      <c r="CR127" s="995"/>
      <c r="CS127" s="995"/>
      <c r="CT127" s="995"/>
      <c r="CU127" s="995"/>
      <c r="CV127" s="995"/>
      <c r="CW127" s="995"/>
      <c r="CX127" s="995"/>
      <c r="CY127" s="995"/>
      <c r="CZ127" s="995"/>
      <c r="DA127" s="995"/>
      <c r="DB127" s="995"/>
      <c r="DC127" s="995"/>
      <c r="DD127" s="995"/>
      <c r="DE127" s="995"/>
      <c r="DF127" s="996"/>
      <c r="DG127" s="997">
        <v>80483</v>
      </c>
      <c r="DH127" s="998"/>
      <c r="DI127" s="998"/>
      <c r="DJ127" s="998"/>
      <c r="DK127" s="998"/>
      <c r="DL127" s="998">
        <v>108874</v>
      </c>
      <c r="DM127" s="998"/>
      <c r="DN127" s="998"/>
      <c r="DO127" s="998"/>
      <c r="DP127" s="998"/>
      <c r="DQ127" s="998">
        <v>91843</v>
      </c>
      <c r="DR127" s="998"/>
      <c r="DS127" s="998"/>
      <c r="DT127" s="998"/>
      <c r="DU127" s="998"/>
      <c r="DV127" s="999">
        <v>0</v>
      </c>
      <c r="DW127" s="999"/>
      <c r="DX127" s="999"/>
      <c r="DY127" s="999"/>
      <c r="DZ127" s="1000"/>
    </row>
    <row r="128" spans="1:130" s="189" customFormat="1" ht="26.25" customHeight="1" x14ac:dyDescent="0.15">
      <c r="A128" s="1021" t="s">
        <v>424</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425</v>
      </c>
      <c r="X128" s="1023"/>
      <c r="Y128" s="1023"/>
      <c r="Z128" s="1024"/>
      <c r="AA128" s="1043">
        <v>2121948</v>
      </c>
      <c r="AB128" s="1044"/>
      <c r="AC128" s="1044"/>
      <c r="AD128" s="1044"/>
      <c r="AE128" s="1045"/>
      <c r="AF128" s="1046">
        <v>2012245</v>
      </c>
      <c r="AG128" s="1044"/>
      <c r="AH128" s="1044"/>
      <c r="AI128" s="1044"/>
      <c r="AJ128" s="1045"/>
      <c r="AK128" s="1046">
        <v>1926894</v>
      </c>
      <c r="AL128" s="1044"/>
      <c r="AM128" s="1044"/>
      <c r="AN128" s="1044"/>
      <c r="AO128" s="1045"/>
      <c r="AP128" s="1047"/>
      <c r="AQ128" s="1048"/>
      <c r="AR128" s="1048"/>
      <c r="AS128" s="1048"/>
      <c r="AT128" s="1049"/>
      <c r="AU128" s="227"/>
      <c r="AV128" s="227"/>
      <c r="AW128" s="227"/>
      <c r="AX128" s="1004" t="s">
        <v>426</v>
      </c>
      <c r="AY128" s="902"/>
      <c r="AZ128" s="902"/>
      <c r="BA128" s="902"/>
      <c r="BB128" s="902"/>
      <c r="BC128" s="902"/>
      <c r="BD128" s="902"/>
      <c r="BE128" s="903"/>
      <c r="BF128" s="1016" t="s">
        <v>99</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427</v>
      </c>
      <c r="X129" s="1011"/>
      <c r="Y129" s="1011"/>
      <c r="Z129" s="1012"/>
      <c r="AA129" s="904">
        <v>323674045</v>
      </c>
      <c r="AB129" s="905"/>
      <c r="AC129" s="905"/>
      <c r="AD129" s="905"/>
      <c r="AE129" s="906"/>
      <c r="AF129" s="907">
        <v>324296306</v>
      </c>
      <c r="AG129" s="905"/>
      <c r="AH129" s="905"/>
      <c r="AI129" s="905"/>
      <c r="AJ129" s="906"/>
      <c r="AK129" s="907">
        <v>330745336</v>
      </c>
      <c r="AL129" s="905"/>
      <c r="AM129" s="905"/>
      <c r="AN129" s="905"/>
      <c r="AO129" s="906"/>
      <c r="AP129" s="1013"/>
      <c r="AQ129" s="1014"/>
      <c r="AR129" s="1014"/>
      <c r="AS129" s="1014"/>
      <c r="AT129" s="1015"/>
      <c r="AU129" s="227"/>
      <c r="AV129" s="227"/>
      <c r="AW129" s="227"/>
      <c r="AX129" s="1004" t="s">
        <v>428</v>
      </c>
      <c r="AY129" s="902"/>
      <c r="AZ129" s="902"/>
      <c r="BA129" s="902"/>
      <c r="BB129" s="902"/>
      <c r="BC129" s="902"/>
      <c r="BD129" s="902"/>
      <c r="BE129" s="903"/>
      <c r="BF129" s="1005">
        <v>12.7</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429</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430</v>
      </c>
      <c r="X130" s="1011"/>
      <c r="Y130" s="1011"/>
      <c r="Z130" s="1012"/>
      <c r="AA130" s="904">
        <v>56129499</v>
      </c>
      <c r="AB130" s="905"/>
      <c r="AC130" s="905"/>
      <c r="AD130" s="905"/>
      <c r="AE130" s="906"/>
      <c r="AF130" s="907">
        <v>57801487</v>
      </c>
      <c r="AG130" s="905"/>
      <c r="AH130" s="905"/>
      <c r="AI130" s="905"/>
      <c r="AJ130" s="906"/>
      <c r="AK130" s="907">
        <v>59064570</v>
      </c>
      <c r="AL130" s="905"/>
      <c r="AM130" s="905"/>
      <c r="AN130" s="905"/>
      <c r="AO130" s="906"/>
      <c r="AP130" s="1013"/>
      <c r="AQ130" s="1014"/>
      <c r="AR130" s="1014"/>
      <c r="AS130" s="1014"/>
      <c r="AT130" s="1015"/>
      <c r="AU130" s="227"/>
      <c r="AV130" s="227"/>
      <c r="AW130" s="227"/>
      <c r="AX130" s="1067" t="s">
        <v>431</v>
      </c>
      <c r="AY130" s="995"/>
      <c r="AZ130" s="995"/>
      <c r="BA130" s="995"/>
      <c r="BB130" s="995"/>
      <c r="BC130" s="995"/>
      <c r="BD130" s="995"/>
      <c r="BE130" s="996"/>
      <c r="BF130" s="1025">
        <v>157</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432</v>
      </c>
      <c r="X131" s="1034"/>
      <c r="Y131" s="1034"/>
      <c r="Z131" s="1035"/>
      <c r="AA131" s="1036">
        <v>267544546</v>
      </c>
      <c r="AB131" s="1037"/>
      <c r="AC131" s="1037"/>
      <c r="AD131" s="1037"/>
      <c r="AE131" s="1038"/>
      <c r="AF131" s="1039">
        <v>266494819</v>
      </c>
      <c r="AG131" s="1037"/>
      <c r="AH131" s="1037"/>
      <c r="AI131" s="1037"/>
      <c r="AJ131" s="1038"/>
      <c r="AK131" s="1039">
        <v>271680766</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433</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434</v>
      </c>
      <c r="W132" s="1055"/>
      <c r="X132" s="1055"/>
      <c r="Y132" s="1055"/>
      <c r="Z132" s="1056"/>
      <c r="AA132" s="1057">
        <v>14.170855120000001</v>
      </c>
      <c r="AB132" s="1058"/>
      <c r="AC132" s="1058"/>
      <c r="AD132" s="1058"/>
      <c r="AE132" s="1059"/>
      <c r="AF132" s="1060">
        <v>13.23958272</v>
      </c>
      <c r="AG132" s="1058"/>
      <c r="AH132" s="1058"/>
      <c r="AI132" s="1058"/>
      <c r="AJ132" s="1059"/>
      <c r="AK132" s="1060">
        <v>10.766356200000001</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435</v>
      </c>
      <c r="W133" s="1062"/>
      <c r="X133" s="1062"/>
      <c r="Y133" s="1062"/>
      <c r="Z133" s="1063"/>
      <c r="AA133" s="1064">
        <v>15</v>
      </c>
      <c r="AB133" s="1065"/>
      <c r="AC133" s="1065"/>
      <c r="AD133" s="1065"/>
      <c r="AE133" s="1066"/>
      <c r="AF133" s="1064">
        <v>14.4</v>
      </c>
      <c r="AG133" s="1065"/>
      <c r="AH133" s="1065"/>
      <c r="AI133" s="1065"/>
      <c r="AJ133" s="1066"/>
      <c r="AK133" s="1064">
        <v>12.7</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B39:P39"/>
    <mergeCell ref="Q39:U39"/>
    <mergeCell ref="V39:Z39"/>
    <mergeCell ref="AA39:AE39"/>
    <mergeCell ref="AF39:AJ39"/>
    <mergeCell ref="BE38:BI38"/>
    <mergeCell ref="B38:P38"/>
    <mergeCell ref="Q38:U38"/>
    <mergeCell ref="V38:Z38"/>
    <mergeCell ref="AA38:AE38"/>
    <mergeCell ref="AF38:AJ38"/>
    <mergeCell ref="AK38:AO38"/>
    <mergeCell ref="AP38:AT38"/>
    <mergeCell ref="AU38:AY38"/>
    <mergeCell ref="AZ38:BD38"/>
    <mergeCell ref="AU40:AY40"/>
    <mergeCell ref="AZ40:BD40"/>
    <mergeCell ref="BE40:BI40"/>
    <mergeCell ref="B36:P36"/>
    <mergeCell ref="Q36:U36"/>
    <mergeCell ref="V36:Z36"/>
    <mergeCell ref="AA36:AE36"/>
    <mergeCell ref="AF36:AJ36"/>
    <mergeCell ref="BE35:BI35"/>
    <mergeCell ref="B35:P35"/>
    <mergeCell ref="Q35:U35"/>
    <mergeCell ref="V35:Z35"/>
    <mergeCell ref="AA35:AE35"/>
    <mergeCell ref="AF35:AJ35"/>
    <mergeCell ref="AK35:AO35"/>
    <mergeCell ref="AP35:AT35"/>
    <mergeCell ref="AU35:AY35"/>
    <mergeCell ref="AZ35:BD35"/>
    <mergeCell ref="AU37:AY37"/>
    <mergeCell ref="AZ37:BD37"/>
    <mergeCell ref="BE37:BI37"/>
    <mergeCell ref="B37:P37"/>
    <mergeCell ref="Q37:U37"/>
    <mergeCell ref="V37:Z37"/>
    <mergeCell ref="AA37:AE37"/>
    <mergeCell ref="AF37:AJ37"/>
    <mergeCell ref="AK37:AO37"/>
    <mergeCell ref="AP37:AT37"/>
    <mergeCell ref="AK36:AO36"/>
    <mergeCell ref="AP36:AT36"/>
    <mergeCell ref="AU36:AY36"/>
    <mergeCell ref="AZ36:BD36"/>
    <mergeCell ref="BE36:BI36"/>
    <mergeCell ref="B33:P33"/>
    <mergeCell ref="Q33:U33"/>
    <mergeCell ref="V33:Z33"/>
    <mergeCell ref="AA33:AE33"/>
    <mergeCell ref="AF33:AJ33"/>
    <mergeCell ref="BE32:BI32"/>
    <mergeCell ref="B32:P32"/>
    <mergeCell ref="Q32:U32"/>
    <mergeCell ref="V32:Z32"/>
    <mergeCell ref="AA32:AE32"/>
    <mergeCell ref="AF32:AJ32"/>
    <mergeCell ref="AK32:AO32"/>
    <mergeCell ref="AP32:AT32"/>
    <mergeCell ref="AU32:AY32"/>
    <mergeCell ref="AZ32:BD32"/>
    <mergeCell ref="AU34:AY34"/>
    <mergeCell ref="AZ34:BD34"/>
    <mergeCell ref="BE34:BI34"/>
    <mergeCell ref="B34:P34"/>
    <mergeCell ref="Q34:U34"/>
    <mergeCell ref="V34:Z34"/>
    <mergeCell ref="AA34:AE34"/>
    <mergeCell ref="AF34:AJ34"/>
    <mergeCell ref="AK34:AO34"/>
    <mergeCell ref="AP34:AT34"/>
    <mergeCell ref="AK33:AO33"/>
    <mergeCell ref="AP33:AT33"/>
    <mergeCell ref="AU33:AY33"/>
    <mergeCell ref="AZ33:BD33"/>
    <mergeCell ref="BE33:BI33"/>
    <mergeCell ref="B30:P30"/>
    <mergeCell ref="Q30:U30"/>
    <mergeCell ref="V30:Z30"/>
    <mergeCell ref="AA30:AE30"/>
    <mergeCell ref="AF30:AJ30"/>
    <mergeCell ref="BE29:BI29"/>
    <mergeCell ref="B29:P29"/>
    <mergeCell ref="Q29:U29"/>
    <mergeCell ref="V29:Z29"/>
    <mergeCell ref="AA29:AE29"/>
    <mergeCell ref="AF29:AJ29"/>
    <mergeCell ref="AK29:AO29"/>
    <mergeCell ref="AP29:AT29"/>
    <mergeCell ref="AU29:AY29"/>
    <mergeCell ref="AZ29:BD29"/>
    <mergeCell ref="AU31:AY31"/>
    <mergeCell ref="AZ31:BD31"/>
    <mergeCell ref="BE31:BI31"/>
    <mergeCell ref="B31:P31"/>
    <mergeCell ref="Q31:U31"/>
    <mergeCell ref="V31:Z31"/>
    <mergeCell ref="AA31:AE31"/>
    <mergeCell ref="AF31:AJ31"/>
    <mergeCell ref="AK31:AO31"/>
    <mergeCell ref="AP31:AT31"/>
    <mergeCell ref="AK30:AO30"/>
    <mergeCell ref="AP30:AT30"/>
    <mergeCell ref="AU30:AY30"/>
    <mergeCell ref="AZ30:BD30"/>
    <mergeCell ref="BE30:BI30"/>
    <mergeCell ref="BE26:BI27"/>
    <mergeCell ref="A26:P27"/>
    <mergeCell ref="Q26:U27"/>
    <mergeCell ref="V26:Z27"/>
    <mergeCell ref="AA26:AE27"/>
    <mergeCell ref="AF26:AJ27"/>
    <mergeCell ref="A25:BI25"/>
    <mergeCell ref="CR27:CV27"/>
    <mergeCell ref="CW27:DA27"/>
    <mergeCell ref="DB27:DF27"/>
    <mergeCell ref="DG27:DK27"/>
    <mergeCell ref="CM26:CQ26"/>
    <mergeCell ref="CR26:CV26"/>
    <mergeCell ref="CW26:DA26"/>
    <mergeCell ref="DB26:DF26"/>
    <mergeCell ref="DG26:DK26"/>
    <mergeCell ref="AU28:AY28"/>
    <mergeCell ref="AZ28:BD28"/>
    <mergeCell ref="BE28:BI28"/>
    <mergeCell ref="B28:P28"/>
    <mergeCell ref="Q28:U28"/>
    <mergeCell ref="V28:Z28"/>
    <mergeCell ref="AA28:AE28"/>
    <mergeCell ref="AF28:AJ28"/>
    <mergeCell ref="AK28:AO28"/>
    <mergeCell ref="AP28:AT28"/>
    <mergeCell ref="BS26:CG26"/>
    <mergeCell ref="B23:P23"/>
    <mergeCell ref="Q23:U23"/>
    <mergeCell ref="V23:Z23"/>
    <mergeCell ref="AA23:AE23"/>
    <mergeCell ref="AF23:AJ23"/>
    <mergeCell ref="AK23:AO23"/>
    <mergeCell ref="AP23:AT23"/>
    <mergeCell ref="AU23:AY23"/>
    <mergeCell ref="AK22:AO22"/>
    <mergeCell ref="AP22:AT22"/>
    <mergeCell ref="AU22:AY22"/>
    <mergeCell ref="AZ22:BD22"/>
    <mergeCell ref="A24:AY24"/>
    <mergeCell ref="AZ23:BD23"/>
    <mergeCell ref="AK26:AO27"/>
    <mergeCell ref="AP26:AT27"/>
    <mergeCell ref="AU26:AY27"/>
    <mergeCell ref="AZ26:BD27"/>
    <mergeCell ref="B20:P20"/>
    <mergeCell ref="Q20:U20"/>
    <mergeCell ref="V20:Z20"/>
    <mergeCell ref="AA20:AE20"/>
    <mergeCell ref="AF20:AJ20"/>
    <mergeCell ref="AK20:AO20"/>
    <mergeCell ref="AP20:AT20"/>
    <mergeCell ref="AU20:AY20"/>
    <mergeCell ref="AK19:AO19"/>
    <mergeCell ref="AP19:AT19"/>
    <mergeCell ref="AU19:AY19"/>
    <mergeCell ref="B22:P22"/>
    <mergeCell ref="Q22:U22"/>
    <mergeCell ref="V22:Z22"/>
    <mergeCell ref="AA22:AE22"/>
    <mergeCell ref="AF22:AJ22"/>
    <mergeCell ref="AU21:AY21"/>
    <mergeCell ref="B21:P21"/>
    <mergeCell ref="Q21:U21"/>
    <mergeCell ref="V21:Z21"/>
    <mergeCell ref="AA21:AE21"/>
    <mergeCell ref="AF21:AJ21"/>
    <mergeCell ref="AK21:AO21"/>
    <mergeCell ref="AP21:AT21"/>
    <mergeCell ref="B17:P17"/>
    <mergeCell ref="Q17:U17"/>
    <mergeCell ref="V17:Z17"/>
    <mergeCell ref="AA17:AE17"/>
    <mergeCell ref="AF17:AJ17"/>
    <mergeCell ref="AK17:AO17"/>
    <mergeCell ref="AP17:AT17"/>
    <mergeCell ref="AU17:AY17"/>
    <mergeCell ref="AK16:AO16"/>
    <mergeCell ref="AP16:AT16"/>
    <mergeCell ref="AU16:AY16"/>
    <mergeCell ref="B19:P19"/>
    <mergeCell ref="Q19:U19"/>
    <mergeCell ref="V19:Z19"/>
    <mergeCell ref="AA19:AE19"/>
    <mergeCell ref="AF19:AJ19"/>
    <mergeCell ref="AU18:AY18"/>
    <mergeCell ref="B18:P18"/>
    <mergeCell ref="Q18:U18"/>
    <mergeCell ref="V18:Z18"/>
    <mergeCell ref="AA18:AE18"/>
    <mergeCell ref="AF18:AJ18"/>
    <mergeCell ref="AK18:AO18"/>
    <mergeCell ref="AP18:AT18"/>
    <mergeCell ref="B14:P14"/>
    <mergeCell ref="Q14:U14"/>
    <mergeCell ref="V14:Z14"/>
    <mergeCell ref="AA14:AE14"/>
    <mergeCell ref="AF14:AJ14"/>
    <mergeCell ref="AK14:AO14"/>
    <mergeCell ref="AP14:AT14"/>
    <mergeCell ref="AU14:AY14"/>
    <mergeCell ref="AK13:AO13"/>
    <mergeCell ref="AP13:AT13"/>
    <mergeCell ref="AU13:AY13"/>
    <mergeCell ref="B16:P16"/>
    <mergeCell ref="Q16:U16"/>
    <mergeCell ref="V16:Z16"/>
    <mergeCell ref="AA16:AE16"/>
    <mergeCell ref="AF16:AJ16"/>
    <mergeCell ref="AU15:AY15"/>
    <mergeCell ref="B15:P15"/>
    <mergeCell ref="Q15:U15"/>
    <mergeCell ref="V15:Z15"/>
    <mergeCell ref="AA15:AE15"/>
    <mergeCell ref="AF15:AJ15"/>
    <mergeCell ref="AK15:AO15"/>
    <mergeCell ref="AP15:AT15"/>
    <mergeCell ref="B11:P11"/>
    <mergeCell ref="Q11:U11"/>
    <mergeCell ref="V11:Z11"/>
    <mergeCell ref="AA11:AE11"/>
    <mergeCell ref="AF11:AJ11"/>
    <mergeCell ref="AK11:AO11"/>
    <mergeCell ref="AP11:AT11"/>
    <mergeCell ref="AU11:AY11"/>
    <mergeCell ref="AK10:AO10"/>
    <mergeCell ref="AP10:AT10"/>
    <mergeCell ref="AU10:AY10"/>
    <mergeCell ref="B13:P13"/>
    <mergeCell ref="Q13:U13"/>
    <mergeCell ref="V13:Z13"/>
    <mergeCell ref="AA13:AE13"/>
    <mergeCell ref="AF13:AJ13"/>
    <mergeCell ref="AU12:AY12"/>
    <mergeCell ref="B12:P12"/>
    <mergeCell ref="Q12:U12"/>
    <mergeCell ref="V12:Z12"/>
    <mergeCell ref="AA12:AE12"/>
    <mergeCell ref="AF12:AJ12"/>
    <mergeCell ref="AK12:AO12"/>
    <mergeCell ref="AP12:AT12"/>
    <mergeCell ref="B8:P8"/>
    <mergeCell ref="Q8:U8"/>
    <mergeCell ref="V8:Z8"/>
    <mergeCell ref="AA8:AE8"/>
    <mergeCell ref="AF8:AJ8"/>
    <mergeCell ref="AK8:AO8"/>
    <mergeCell ref="AP8:AT8"/>
    <mergeCell ref="AU8:AY8"/>
    <mergeCell ref="AK7:AO7"/>
    <mergeCell ref="AP7:AT7"/>
    <mergeCell ref="AU7:AY7"/>
    <mergeCell ref="B10:P10"/>
    <mergeCell ref="Q10:U10"/>
    <mergeCell ref="V10:Z10"/>
    <mergeCell ref="AA10:AE10"/>
    <mergeCell ref="AF10:AJ10"/>
    <mergeCell ref="AU9:AY9"/>
    <mergeCell ref="B9:P9"/>
    <mergeCell ref="Q9:U9"/>
    <mergeCell ref="V9:Z9"/>
    <mergeCell ref="AA9:AE9"/>
    <mergeCell ref="AF9:AJ9"/>
    <mergeCell ref="AK9:AO9"/>
    <mergeCell ref="AP9:AT9"/>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DV10:DZ10"/>
    <mergeCell ref="BS11:CG11"/>
    <mergeCell ref="CR10:CV10"/>
    <mergeCell ref="CW10:DA10"/>
    <mergeCell ref="DB10:DF10"/>
    <mergeCell ref="DG10:DK10"/>
    <mergeCell ref="DL10:DP10"/>
    <mergeCell ref="DQ10:DU10"/>
    <mergeCell ref="BS10:CG10"/>
    <mergeCell ref="CH10:CL10"/>
    <mergeCell ref="CM10:CQ10"/>
    <mergeCell ref="DB12:DF12"/>
    <mergeCell ref="DG12:DK12"/>
    <mergeCell ref="DL12:DP12"/>
    <mergeCell ref="DQ12:DU12"/>
    <mergeCell ref="DV12:DZ12"/>
    <mergeCell ref="BS12:CG12"/>
    <mergeCell ref="CH12:CL12"/>
    <mergeCell ref="CM12:CQ12"/>
    <mergeCell ref="CR12:CV12"/>
    <mergeCell ref="CW12:DA12"/>
    <mergeCell ref="DL11:DP11"/>
    <mergeCell ref="DQ11:DU11"/>
    <mergeCell ref="DV11:DZ11"/>
    <mergeCell ref="CH11:CL11"/>
    <mergeCell ref="CM11:CQ11"/>
    <mergeCell ref="CR11:CV11"/>
    <mergeCell ref="CW11:DA11"/>
    <mergeCell ref="DV16:DZ16"/>
    <mergeCell ref="BS17:CG17"/>
    <mergeCell ref="CR16:CV16"/>
    <mergeCell ref="CW16:DA16"/>
    <mergeCell ref="DB16:DF16"/>
    <mergeCell ref="DG16:DK16"/>
    <mergeCell ref="DL16:DP16"/>
    <mergeCell ref="DQ16:DU16"/>
    <mergeCell ref="BS16:CG16"/>
    <mergeCell ref="CH16:CL16"/>
    <mergeCell ref="CM16:CQ16"/>
    <mergeCell ref="DB18:DF18"/>
    <mergeCell ref="DG18:DK18"/>
    <mergeCell ref="DL18:DP18"/>
    <mergeCell ref="DQ18:DU18"/>
    <mergeCell ref="DV18:DZ18"/>
    <mergeCell ref="BS18:CG18"/>
    <mergeCell ref="CH18:CL18"/>
    <mergeCell ref="CM18:CQ18"/>
    <mergeCell ref="CR18:CV18"/>
    <mergeCell ref="CW18:DA18"/>
    <mergeCell ref="DL17:DP17"/>
    <mergeCell ref="DQ17:DU17"/>
    <mergeCell ref="DV17:DZ17"/>
    <mergeCell ref="CH17:CL17"/>
    <mergeCell ref="CM17:CQ17"/>
    <mergeCell ref="CR17:CV17"/>
    <mergeCell ref="CW17:DA17"/>
    <mergeCell ref="DL27:DP27"/>
    <mergeCell ref="DQ27:DU27"/>
    <mergeCell ref="DV27:DZ27"/>
    <mergeCell ref="DL26:DP26"/>
    <mergeCell ref="DQ26:DU26"/>
    <mergeCell ref="DV26:DZ26"/>
    <mergeCell ref="BS27:CG27"/>
    <mergeCell ref="CH27:CL27"/>
    <mergeCell ref="CM27:CQ27"/>
    <mergeCell ref="DB25:DF25"/>
    <mergeCell ref="DG25:DK25"/>
    <mergeCell ref="DL25:DP25"/>
    <mergeCell ref="DQ25:DU25"/>
    <mergeCell ref="DV25:DZ25"/>
    <mergeCell ref="BS25:CG25"/>
    <mergeCell ref="CH25:CL25"/>
    <mergeCell ref="CM25:CQ25"/>
    <mergeCell ref="CR25:CV25"/>
    <mergeCell ref="CW25:DA25"/>
    <mergeCell ref="CH26:CL26"/>
    <mergeCell ref="BS38:CG38"/>
    <mergeCell ref="DB35:DF35"/>
    <mergeCell ref="DG35:DK35"/>
    <mergeCell ref="DL35:DP35"/>
    <mergeCell ref="DQ35:DU35"/>
    <mergeCell ref="DV35:DZ35"/>
    <mergeCell ref="BS35:CG35"/>
    <mergeCell ref="DB32:DF32"/>
    <mergeCell ref="DG32:DK32"/>
    <mergeCell ref="DL32:DP32"/>
    <mergeCell ref="DQ32:DU32"/>
    <mergeCell ref="DV32:DZ32"/>
    <mergeCell ref="BS32:CG32"/>
    <mergeCell ref="BS28:CG28"/>
    <mergeCell ref="CH28:CL28"/>
    <mergeCell ref="CM28:CQ28"/>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BS8:CG8"/>
    <mergeCell ref="CR7:CV7"/>
    <mergeCell ref="CW7:DA7"/>
    <mergeCell ref="DB7:DF7"/>
    <mergeCell ref="DG7:DK7"/>
    <mergeCell ref="DL7:DP7"/>
    <mergeCell ref="DQ7:DU7"/>
    <mergeCell ref="BS7:CG7"/>
    <mergeCell ref="CH7:CL7"/>
    <mergeCell ref="CM7:CQ7"/>
    <mergeCell ref="DB9:DF9"/>
    <mergeCell ref="DG9:DK9"/>
    <mergeCell ref="DL9:DP9"/>
    <mergeCell ref="DQ9:DU9"/>
    <mergeCell ref="DV9:DZ9"/>
    <mergeCell ref="BS9:CG9"/>
    <mergeCell ref="CH9:CL9"/>
    <mergeCell ref="CM9:CQ9"/>
    <mergeCell ref="CR9:CV9"/>
    <mergeCell ref="CW9:DA9"/>
    <mergeCell ref="DL8:DP8"/>
    <mergeCell ref="DQ8:DU8"/>
    <mergeCell ref="DV8:DZ8"/>
    <mergeCell ref="CH8:CL8"/>
    <mergeCell ref="CM8:CQ8"/>
    <mergeCell ref="CR8:CV8"/>
    <mergeCell ref="CW8:DA8"/>
    <mergeCell ref="DB8:DF8"/>
    <mergeCell ref="DG8:DK8"/>
    <mergeCell ref="DB11:DF11"/>
    <mergeCell ref="DG11:DK11"/>
    <mergeCell ref="DG15:DK15"/>
    <mergeCell ref="DL15:DP15"/>
    <mergeCell ref="DQ15:DU15"/>
    <mergeCell ref="DV15:DZ15"/>
    <mergeCell ref="BS15:CG15"/>
    <mergeCell ref="CH15:CL15"/>
    <mergeCell ref="CM15:CQ15"/>
    <mergeCell ref="CR15:CV15"/>
    <mergeCell ref="CW15:DA15"/>
    <mergeCell ref="DL14:DP14"/>
    <mergeCell ref="DQ14:DU14"/>
    <mergeCell ref="DV14:DZ14"/>
    <mergeCell ref="CH14:CL14"/>
    <mergeCell ref="CM14:CQ14"/>
    <mergeCell ref="CR14:CV14"/>
    <mergeCell ref="CW14:DA14"/>
    <mergeCell ref="DB14:DF14"/>
    <mergeCell ref="DG14:DK14"/>
    <mergeCell ref="DV13:DZ13"/>
    <mergeCell ref="BS14:CG14"/>
    <mergeCell ref="CR13:CV13"/>
    <mergeCell ref="CW13:DA13"/>
    <mergeCell ref="DB13:DF13"/>
    <mergeCell ref="DG13:DK13"/>
    <mergeCell ref="DL13:DP13"/>
    <mergeCell ref="DQ13:DU13"/>
    <mergeCell ref="BS13:CG13"/>
    <mergeCell ref="CH13:CL13"/>
    <mergeCell ref="CM13:CQ13"/>
    <mergeCell ref="DB15:DF15"/>
    <mergeCell ref="DB17:DF17"/>
    <mergeCell ref="DG17:DK17"/>
    <mergeCell ref="DG21:DK21"/>
    <mergeCell ref="DL21:DP21"/>
    <mergeCell ref="DQ21:DU21"/>
    <mergeCell ref="DV21:DZ21"/>
    <mergeCell ref="BS21:CG21"/>
    <mergeCell ref="CH21:CL21"/>
    <mergeCell ref="CM21:CQ21"/>
    <mergeCell ref="CR21:CV21"/>
    <mergeCell ref="CW21:DA21"/>
    <mergeCell ref="DL20:DP20"/>
    <mergeCell ref="DQ20:DU20"/>
    <mergeCell ref="DV20:DZ20"/>
    <mergeCell ref="CH20:CL20"/>
    <mergeCell ref="CM20:CQ20"/>
    <mergeCell ref="CR20:CV20"/>
    <mergeCell ref="CW20:DA20"/>
    <mergeCell ref="DB20:DF20"/>
    <mergeCell ref="DG20:DK20"/>
    <mergeCell ref="DV19:DZ19"/>
    <mergeCell ref="BS20:CG20"/>
    <mergeCell ref="CR19:CV19"/>
    <mergeCell ref="CW19:DA19"/>
    <mergeCell ref="DB19:DF19"/>
    <mergeCell ref="DG19:DK19"/>
    <mergeCell ref="DL19:DP19"/>
    <mergeCell ref="DQ19:DU19"/>
    <mergeCell ref="BS19:CG19"/>
    <mergeCell ref="CH19:CL19"/>
    <mergeCell ref="CM19:CQ19"/>
    <mergeCell ref="DB21:DF21"/>
    <mergeCell ref="DQ22:DU22"/>
    <mergeCell ref="DV22:DZ22"/>
    <mergeCell ref="CM22:CQ22"/>
    <mergeCell ref="CR22:CV22"/>
    <mergeCell ref="CW22:DA22"/>
    <mergeCell ref="DB22:DF22"/>
    <mergeCell ref="DG22:DK22"/>
    <mergeCell ref="DL22:DP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BS24:CG24"/>
    <mergeCell ref="CH24:CL24"/>
    <mergeCell ref="CM24:CQ24"/>
    <mergeCell ref="CR24:CV24"/>
    <mergeCell ref="BS23:CG23"/>
    <mergeCell ref="CH23:CL23"/>
    <mergeCell ref="CM23:CQ23"/>
    <mergeCell ref="CR23:CV23"/>
    <mergeCell ref="CW23:DA23"/>
    <mergeCell ref="DQ28:DU28"/>
    <mergeCell ref="BS31:CG31"/>
    <mergeCell ref="CH31:CL31"/>
    <mergeCell ref="CM31:CQ31"/>
    <mergeCell ref="DL30:DP30"/>
    <mergeCell ref="DQ30:DU30"/>
    <mergeCell ref="DV30:DZ30"/>
    <mergeCell ref="CH30:CL30"/>
    <mergeCell ref="CM30:CQ30"/>
    <mergeCell ref="CR30:CV30"/>
    <mergeCell ref="CW30:DA30"/>
    <mergeCell ref="DB30:DF30"/>
    <mergeCell ref="DG30:DK30"/>
    <mergeCell ref="BS30:CG30"/>
    <mergeCell ref="DV31:DZ31"/>
    <mergeCell ref="CR31:CV31"/>
    <mergeCell ref="CW31:DA31"/>
    <mergeCell ref="DB31:DF31"/>
    <mergeCell ref="DG31:DK31"/>
    <mergeCell ref="DL31:DP31"/>
    <mergeCell ref="DQ31:DU31"/>
    <mergeCell ref="BS34:CG34"/>
    <mergeCell ref="CH34:CL34"/>
    <mergeCell ref="CM34:CQ34"/>
    <mergeCell ref="DL33:DP33"/>
    <mergeCell ref="DQ33:DU33"/>
    <mergeCell ref="DV33:DZ33"/>
    <mergeCell ref="CH33:CL33"/>
    <mergeCell ref="CM33:CQ33"/>
    <mergeCell ref="CR33:CV33"/>
    <mergeCell ref="CW33:DA33"/>
    <mergeCell ref="DB33:DF33"/>
    <mergeCell ref="DG33:DK33"/>
    <mergeCell ref="BS33:CG33"/>
    <mergeCell ref="BS37:CG37"/>
    <mergeCell ref="CH37:CL37"/>
    <mergeCell ref="CM37:CQ37"/>
    <mergeCell ref="DL36:DP36"/>
    <mergeCell ref="DQ36:DU36"/>
    <mergeCell ref="DV36:DZ36"/>
    <mergeCell ref="CH36:CL36"/>
    <mergeCell ref="CM36:CQ36"/>
    <mergeCell ref="CR36:CV36"/>
    <mergeCell ref="CW36:DA36"/>
    <mergeCell ref="DB36:DF36"/>
    <mergeCell ref="DG36:DK36"/>
    <mergeCell ref="BS36:CG36"/>
    <mergeCell ref="CH32:CL32"/>
    <mergeCell ref="CM32:CQ32"/>
    <mergeCell ref="CR32:CV32"/>
    <mergeCell ref="CW32:DA32"/>
    <mergeCell ref="CH38:CL38"/>
    <mergeCell ref="CM38:CQ38"/>
    <mergeCell ref="CR38:CV38"/>
    <mergeCell ref="CW38:DA38"/>
    <mergeCell ref="DV37:DZ37"/>
    <mergeCell ref="CR37:CV37"/>
    <mergeCell ref="CW37:DA37"/>
    <mergeCell ref="DB37:DF37"/>
    <mergeCell ref="DG37:DK37"/>
    <mergeCell ref="DL37:DP37"/>
    <mergeCell ref="DQ37:DU37"/>
    <mergeCell ref="CH35:CL35"/>
    <mergeCell ref="CM35:CQ35"/>
    <mergeCell ref="CR35:CV35"/>
    <mergeCell ref="CW35:DA35"/>
    <mergeCell ref="DV34:DZ34"/>
    <mergeCell ref="CR34:CV34"/>
    <mergeCell ref="CW34:DA34"/>
    <mergeCell ref="DB34:DF34"/>
    <mergeCell ref="DG34:DK34"/>
    <mergeCell ref="DL34:DP34"/>
    <mergeCell ref="DQ34:DU34"/>
    <mergeCell ref="DB38:DF38"/>
    <mergeCell ref="DG38:DK38"/>
    <mergeCell ref="DL38:DP38"/>
    <mergeCell ref="DQ38:DU38"/>
    <mergeCell ref="DV38:DZ38"/>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100" workbookViewId="0">
      <selection activeCell="AD29" sqref="AD29"/>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19" zoomScaleNormal="4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436</v>
      </c>
      <c r="B5" s="238"/>
      <c r="C5" s="238"/>
      <c r="D5" s="238"/>
      <c r="E5" s="238"/>
      <c r="F5" s="238"/>
      <c r="G5" s="238"/>
      <c r="H5" s="238"/>
      <c r="I5" s="238"/>
      <c r="J5" s="238"/>
      <c r="K5" s="238"/>
      <c r="L5" s="238"/>
      <c r="M5" s="238"/>
      <c r="N5" s="238"/>
      <c r="O5" s="239"/>
    </row>
    <row r="6" spans="1:16" x14ac:dyDescent="0.15">
      <c r="A6" s="240"/>
      <c r="B6" s="236"/>
      <c r="C6" s="236"/>
      <c r="D6" s="236"/>
      <c r="E6" s="236"/>
      <c r="F6" s="236"/>
      <c r="G6" s="241" t="s">
        <v>437</v>
      </c>
      <c r="H6" s="241"/>
      <c r="I6" s="241"/>
      <c r="J6" s="241"/>
      <c r="K6" s="236"/>
      <c r="L6" s="236"/>
      <c r="M6" s="236"/>
      <c r="N6" s="236"/>
    </row>
    <row r="7" spans="1:16" x14ac:dyDescent="0.15">
      <c r="A7" s="240"/>
      <c r="B7" s="236"/>
      <c r="C7" s="236"/>
      <c r="D7" s="236"/>
      <c r="E7" s="236"/>
      <c r="F7" s="236"/>
      <c r="G7" s="243"/>
      <c r="H7" s="244"/>
      <c r="I7" s="244"/>
      <c r="J7" s="245"/>
      <c r="K7" s="1068" t="s">
        <v>438</v>
      </c>
      <c r="L7" s="246"/>
      <c r="M7" s="247" t="s">
        <v>439</v>
      </c>
      <c r="N7" s="248"/>
    </row>
    <row r="8" spans="1:16" x14ac:dyDescent="0.15">
      <c r="A8" s="240"/>
      <c r="B8" s="236"/>
      <c r="C8" s="236"/>
      <c r="D8" s="236"/>
      <c r="E8" s="236"/>
      <c r="F8" s="236"/>
      <c r="G8" s="249"/>
      <c r="H8" s="250"/>
      <c r="I8" s="250"/>
      <c r="J8" s="251"/>
      <c r="K8" s="1069"/>
      <c r="L8" s="252" t="s">
        <v>440</v>
      </c>
      <c r="M8" s="253" t="s">
        <v>441</v>
      </c>
      <c r="N8" s="254" t="s">
        <v>442</v>
      </c>
    </row>
    <row r="9" spans="1:16" x14ac:dyDescent="0.15">
      <c r="A9" s="240"/>
      <c r="B9" s="236"/>
      <c r="C9" s="236"/>
      <c r="D9" s="236"/>
      <c r="E9" s="236"/>
      <c r="F9" s="236"/>
      <c r="G9" s="1070" t="s">
        <v>443</v>
      </c>
      <c r="H9" s="1071"/>
      <c r="I9" s="1071"/>
      <c r="J9" s="1072"/>
      <c r="K9" s="255">
        <v>155310114</v>
      </c>
      <c r="L9" s="256">
        <v>131178</v>
      </c>
      <c r="M9" s="257">
        <v>133214</v>
      </c>
      <c r="N9" s="258">
        <v>-1.5</v>
      </c>
    </row>
    <row r="10" spans="1:16" x14ac:dyDescent="0.15">
      <c r="A10" s="240"/>
      <c r="B10" s="236"/>
      <c r="C10" s="236"/>
      <c r="D10" s="236"/>
      <c r="E10" s="236"/>
      <c r="F10" s="236"/>
      <c r="G10" s="1070" t="s">
        <v>444</v>
      </c>
      <c r="H10" s="1071"/>
      <c r="I10" s="1071"/>
      <c r="J10" s="1072"/>
      <c r="K10" s="255">
        <v>467478</v>
      </c>
      <c r="L10" s="256">
        <v>395</v>
      </c>
      <c r="M10" s="257">
        <v>476</v>
      </c>
      <c r="N10" s="258">
        <v>-17</v>
      </c>
    </row>
    <row r="11" spans="1:16" ht="13.5" customHeight="1" x14ac:dyDescent="0.15">
      <c r="A11" s="240"/>
      <c r="B11" s="236"/>
      <c r="C11" s="236"/>
      <c r="D11" s="236"/>
      <c r="E11" s="236"/>
      <c r="F11" s="236"/>
      <c r="G11" s="1070" t="s">
        <v>445</v>
      </c>
      <c r="H11" s="1071"/>
      <c r="I11" s="1071"/>
      <c r="J11" s="1072"/>
      <c r="K11" s="255">
        <v>1888</v>
      </c>
      <c r="L11" s="256">
        <v>2</v>
      </c>
      <c r="M11" s="257">
        <v>657</v>
      </c>
      <c r="N11" s="258">
        <v>-99.7</v>
      </c>
    </row>
    <row r="12" spans="1:16" ht="13.5" customHeight="1" x14ac:dyDescent="0.15">
      <c r="A12" s="240"/>
      <c r="B12" s="236"/>
      <c r="C12" s="236"/>
      <c r="D12" s="236"/>
      <c r="E12" s="236"/>
      <c r="F12" s="236"/>
      <c r="G12" s="1070" t="s">
        <v>446</v>
      </c>
      <c r="H12" s="1071"/>
      <c r="I12" s="1071"/>
      <c r="J12" s="1072"/>
      <c r="K12" s="255" t="s">
        <v>447</v>
      </c>
      <c r="L12" s="256" t="s">
        <v>447</v>
      </c>
      <c r="M12" s="257" t="s">
        <v>447</v>
      </c>
      <c r="N12" s="258" t="s">
        <v>447</v>
      </c>
    </row>
    <row r="13" spans="1:16" ht="13.5" customHeight="1" x14ac:dyDescent="0.15">
      <c r="A13" s="240"/>
      <c r="B13" s="236"/>
      <c r="C13" s="236"/>
      <c r="D13" s="236"/>
      <c r="E13" s="236"/>
      <c r="F13" s="236"/>
      <c r="G13" s="1070" t="s">
        <v>448</v>
      </c>
      <c r="H13" s="1071"/>
      <c r="I13" s="1071"/>
      <c r="J13" s="1072"/>
      <c r="K13" s="255" t="s">
        <v>447</v>
      </c>
      <c r="L13" s="256" t="s">
        <v>447</v>
      </c>
      <c r="M13" s="257">
        <v>6</v>
      </c>
      <c r="N13" s="258" t="s">
        <v>447</v>
      </c>
    </row>
    <row r="14" spans="1:16" ht="13.5" customHeight="1" x14ac:dyDescent="0.15">
      <c r="A14" s="240"/>
      <c r="B14" s="236"/>
      <c r="C14" s="236"/>
      <c r="D14" s="236"/>
      <c r="E14" s="236"/>
      <c r="F14" s="236"/>
      <c r="G14" s="1070" t="s">
        <v>449</v>
      </c>
      <c r="H14" s="1071"/>
      <c r="I14" s="1071"/>
      <c r="J14" s="1072"/>
      <c r="K14" s="255">
        <v>2413826</v>
      </c>
      <c r="L14" s="256">
        <v>2039</v>
      </c>
      <c r="M14" s="257">
        <v>2246</v>
      </c>
      <c r="N14" s="258">
        <v>-9.1999999999999993</v>
      </c>
    </row>
    <row r="15" spans="1:16" x14ac:dyDescent="0.15">
      <c r="A15" s="240"/>
      <c r="B15" s="236"/>
      <c r="C15" s="236"/>
      <c r="D15" s="236"/>
      <c r="E15" s="236"/>
      <c r="F15" s="236"/>
      <c r="G15" s="1070" t="s">
        <v>450</v>
      </c>
      <c r="H15" s="1071"/>
      <c r="I15" s="1071"/>
      <c r="J15" s="1072"/>
      <c r="K15" s="255">
        <v>-14703067</v>
      </c>
      <c r="L15" s="256">
        <v>-12419</v>
      </c>
      <c r="M15" s="257">
        <v>-11366</v>
      </c>
      <c r="N15" s="258">
        <v>9.3000000000000007</v>
      </c>
    </row>
    <row r="16" spans="1:16" x14ac:dyDescent="0.15">
      <c r="A16" s="240"/>
      <c r="B16" s="236"/>
      <c r="C16" s="236"/>
      <c r="D16" s="236"/>
      <c r="E16" s="236"/>
      <c r="F16" s="236"/>
      <c r="G16" s="1076" t="s">
        <v>135</v>
      </c>
      <c r="H16" s="1077"/>
      <c r="I16" s="1077"/>
      <c r="J16" s="1078"/>
      <c r="K16" s="256">
        <v>143490239</v>
      </c>
      <c r="L16" s="256">
        <v>121195</v>
      </c>
      <c r="M16" s="257">
        <v>125234</v>
      </c>
      <c r="N16" s="258">
        <v>-3.2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451</v>
      </c>
      <c r="H19" s="236"/>
      <c r="I19" s="236"/>
      <c r="J19" s="236"/>
      <c r="K19" s="236"/>
      <c r="L19" s="236"/>
      <c r="M19" s="236"/>
      <c r="N19" s="236"/>
    </row>
    <row r="20" spans="1:16" x14ac:dyDescent="0.15">
      <c r="A20" s="240"/>
      <c r="B20" s="236"/>
      <c r="C20" s="236"/>
      <c r="D20" s="236"/>
      <c r="E20" s="236"/>
      <c r="F20" s="236"/>
      <c r="G20" s="263"/>
      <c r="H20" s="264"/>
      <c r="I20" s="264"/>
      <c r="J20" s="265"/>
      <c r="K20" s="266" t="s">
        <v>452</v>
      </c>
      <c r="L20" s="267" t="s">
        <v>453</v>
      </c>
      <c r="M20" s="268" t="s">
        <v>454</v>
      </c>
      <c r="N20" s="269"/>
    </row>
    <row r="21" spans="1:16" s="275" customFormat="1" x14ac:dyDescent="0.15">
      <c r="A21" s="270"/>
      <c r="B21" s="241"/>
      <c r="C21" s="241"/>
      <c r="D21" s="241"/>
      <c r="E21" s="241"/>
      <c r="F21" s="241"/>
      <c r="G21" s="1079" t="s">
        <v>455</v>
      </c>
      <c r="H21" s="1080"/>
      <c r="I21" s="1080"/>
      <c r="J21" s="1081"/>
      <c r="K21" s="271">
        <v>1363.05</v>
      </c>
      <c r="L21" s="272">
        <v>1420.92</v>
      </c>
      <c r="M21" s="273">
        <v>-57.87</v>
      </c>
      <c r="N21" s="241"/>
      <c r="O21" s="274"/>
      <c r="P21" s="270"/>
    </row>
    <row r="22" spans="1:16" s="275" customFormat="1" x14ac:dyDescent="0.15">
      <c r="A22" s="270"/>
      <c r="B22" s="241"/>
      <c r="C22" s="241"/>
      <c r="D22" s="241"/>
      <c r="E22" s="241"/>
      <c r="F22" s="241"/>
      <c r="G22" s="1079" t="s">
        <v>456</v>
      </c>
      <c r="H22" s="1080"/>
      <c r="I22" s="1080"/>
      <c r="J22" s="1081"/>
      <c r="K22" s="276">
        <v>99.7</v>
      </c>
      <c r="L22" s="277">
        <v>99.4</v>
      </c>
      <c r="M22" s="278">
        <v>0.3</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457</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458</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459</v>
      </c>
      <c r="H29" s="241"/>
      <c r="I29" s="241"/>
      <c r="J29" s="241"/>
      <c r="K29" s="236"/>
      <c r="L29" s="236"/>
      <c r="M29" s="236"/>
      <c r="N29" s="236"/>
      <c r="O29" s="284"/>
    </row>
    <row r="30" spans="1:16" x14ac:dyDescent="0.15">
      <c r="A30" s="240"/>
      <c r="B30" s="236"/>
      <c r="C30" s="236"/>
      <c r="D30" s="236"/>
      <c r="E30" s="236"/>
      <c r="F30" s="236"/>
      <c r="G30" s="243"/>
      <c r="H30" s="244"/>
      <c r="I30" s="244"/>
      <c r="J30" s="245"/>
      <c r="K30" s="1068" t="s">
        <v>438</v>
      </c>
      <c r="L30" s="246"/>
      <c r="M30" s="247" t="s">
        <v>439</v>
      </c>
      <c r="N30" s="248"/>
    </row>
    <row r="31" spans="1:16" x14ac:dyDescent="0.15">
      <c r="A31" s="240"/>
      <c r="B31" s="236"/>
      <c r="C31" s="236"/>
      <c r="D31" s="236"/>
      <c r="E31" s="236"/>
      <c r="F31" s="236"/>
      <c r="G31" s="249"/>
      <c r="H31" s="250"/>
      <c r="I31" s="250"/>
      <c r="J31" s="251"/>
      <c r="K31" s="1069"/>
      <c r="L31" s="252" t="s">
        <v>440</v>
      </c>
      <c r="M31" s="253" t="s">
        <v>441</v>
      </c>
      <c r="N31" s="254" t="s">
        <v>442</v>
      </c>
    </row>
    <row r="32" spans="1:16" ht="27" customHeight="1" x14ac:dyDescent="0.15">
      <c r="A32" s="240"/>
      <c r="B32" s="236"/>
      <c r="C32" s="236"/>
      <c r="D32" s="236"/>
      <c r="E32" s="236"/>
      <c r="F32" s="236"/>
      <c r="G32" s="1073" t="s">
        <v>460</v>
      </c>
      <c r="H32" s="1074"/>
      <c r="I32" s="1074"/>
      <c r="J32" s="1075"/>
      <c r="K32" s="256">
        <v>80267372</v>
      </c>
      <c r="L32" s="256">
        <v>67796</v>
      </c>
      <c r="M32" s="257">
        <v>76366</v>
      </c>
      <c r="N32" s="258">
        <v>-11.2</v>
      </c>
    </row>
    <row r="33" spans="1:16" ht="13.5" customHeight="1" x14ac:dyDescent="0.15">
      <c r="A33" s="240"/>
      <c r="B33" s="236"/>
      <c r="C33" s="236"/>
      <c r="D33" s="236"/>
      <c r="E33" s="236"/>
      <c r="F33" s="236"/>
      <c r="G33" s="1073" t="s">
        <v>461</v>
      </c>
      <c r="H33" s="1074"/>
      <c r="I33" s="1074"/>
      <c r="J33" s="1075"/>
      <c r="K33" s="256" t="s">
        <v>447</v>
      </c>
      <c r="L33" s="256" t="s">
        <v>447</v>
      </c>
      <c r="M33" s="257" t="s">
        <v>447</v>
      </c>
      <c r="N33" s="258" t="s">
        <v>447</v>
      </c>
    </row>
    <row r="34" spans="1:16" ht="27" customHeight="1" x14ac:dyDescent="0.15">
      <c r="A34" s="240"/>
      <c r="B34" s="236"/>
      <c r="C34" s="236"/>
      <c r="D34" s="236"/>
      <c r="E34" s="236"/>
      <c r="F34" s="236"/>
      <c r="G34" s="1073" t="s">
        <v>462</v>
      </c>
      <c r="H34" s="1074"/>
      <c r="I34" s="1074"/>
      <c r="J34" s="1075"/>
      <c r="K34" s="256">
        <v>7666667</v>
      </c>
      <c r="L34" s="256">
        <v>6475</v>
      </c>
      <c r="M34" s="257">
        <v>4754</v>
      </c>
      <c r="N34" s="258">
        <v>36.200000000000003</v>
      </c>
    </row>
    <row r="35" spans="1:16" ht="27" customHeight="1" x14ac:dyDescent="0.15">
      <c r="A35" s="240"/>
      <c r="B35" s="236"/>
      <c r="C35" s="236"/>
      <c r="D35" s="236"/>
      <c r="E35" s="236"/>
      <c r="F35" s="236"/>
      <c r="G35" s="1073" t="s">
        <v>463</v>
      </c>
      <c r="H35" s="1074"/>
      <c r="I35" s="1074"/>
      <c r="J35" s="1075"/>
      <c r="K35" s="256">
        <v>707114</v>
      </c>
      <c r="L35" s="256">
        <v>597</v>
      </c>
      <c r="M35" s="257">
        <v>1996</v>
      </c>
      <c r="N35" s="258">
        <v>-70.099999999999994</v>
      </c>
    </row>
    <row r="36" spans="1:16" ht="27" customHeight="1" x14ac:dyDescent="0.15">
      <c r="A36" s="240"/>
      <c r="B36" s="236"/>
      <c r="C36" s="236"/>
      <c r="D36" s="236"/>
      <c r="E36" s="236"/>
      <c r="F36" s="236"/>
      <c r="G36" s="1073" t="s">
        <v>464</v>
      </c>
      <c r="H36" s="1074"/>
      <c r="I36" s="1074"/>
      <c r="J36" s="1075"/>
      <c r="K36" s="256" t="s">
        <v>447</v>
      </c>
      <c r="L36" s="256" t="s">
        <v>447</v>
      </c>
      <c r="M36" s="257">
        <v>128</v>
      </c>
      <c r="N36" s="258" t="s">
        <v>447</v>
      </c>
    </row>
    <row r="37" spans="1:16" ht="13.5" customHeight="1" x14ac:dyDescent="0.15">
      <c r="A37" s="240"/>
      <c r="B37" s="236"/>
      <c r="C37" s="236"/>
      <c r="D37" s="236"/>
      <c r="E37" s="236"/>
      <c r="F37" s="236"/>
      <c r="G37" s="1073" t="s">
        <v>465</v>
      </c>
      <c r="H37" s="1074"/>
      <c r="I37" s="1074"/>
      <c r="J37" s="1075"/>
      <c r="K37" s="256">
        <v>1600309</v>
      </c>
      <c r="L37" s="256">
        <v>1352</v>
      </c>
      <c r="M37" s="257">
        <v>1225</v>
      </c>
      <c r="N37" s="258">
        <v>10.4</v>
      </c>
    </row>
    <row r="38" spans="1:16" ht="27" customHeight="1" x14ac:dyDescent="0.15">
      <c r="A38" s="240"/>
      <c r="B38" s="236"/>
      <c r="C38" s="236"/>
      <c r="D38" s="236"/>
      <c r="E38" s="236"/>
      <c r="F38" s="236"/>
      <c r="G38" s="1082" t="s">
        <v>466</v>
      </c>
      <c r="H38" s="1083"/>
      <c r="I38" s="1083"/>
      <c r="J38" s="1084"/>
      <c r="K38" s="285">
        <v>121</v>
      </c>
      <c r="L38" s="285">
        <v>0</v>
      </c>
      <c r="M38" s="286">
        <v>6</v>
      </c>
      <c r="N38" s="287">
        <v>-100</v>
      </c>
      <c r="O38" s="284"/>
    </row>
    <row r="39" spans="1:16" x14ac:dyDescent="0.15">
      <c r="A39" s="240"/>
      <c r="B39" s="236"/>
      <c r="C39" s="236"/>
      <c r="D39" s="236"/>
      <c r="E39" s="236"/>
      <c r="F39" s="236"/>
      <c r="G39" s="1082" t="s">
        <v>467</v>
      </c>
      <c r="H39" s="1083"/>
      <c r="I39" s="1083"/>
      <c r="J39" s="1084"/>
      <c r="K39" s="255">
        <v>-1926894</v>
      </c>
      <c r="L39" s="255">
        <v>-1627</v>
      </c>
      <c r="M39" s="288">
        <v>-3036</v>
      </c>
      <c r="N39" s="289">
        <v>-46.4</v>
      </c>
      <c r="O39" s="284"/>
    </row>
    <row r="40" spans="1:16" ht="27" customHeight="1" x14ac:dyDescent="0.15">
      <c r="A40" s="240"/>
      <c r="B40" s="236"/>
      <c r="C40" s="236"/>
      <c r="D40" s="236"/>
      <c r="E40" s="236"/>
      <c r="F40" s="236"/>
      <c r="G40" s="1073" t="s">
        <v>468</v>
      </c>
      <c r="H40" s="1074"/>
      <c r="I40" s="1074"/>
      <c r="J40" s="1075"/>
      <c r="K40" s="255">
        <v>-59064570</v>
      </c>
      <c r="L40" s="255">
        <v>-49887</v>
      </c>
      <c r="M40" s="288">
        <v>-50412</v>
      </c>
      <c r="N40" s="289">
        <v>-1</v>
      </c>
      <c r="O40" s="284"/>
    </row>
    <row r="41" spans="1:16" x14ac:dyDescent="0.15">
      <c r="A41" s="240"/>
      <c r="B41" s="236"/>
      <c r="C41" s="236"/>
      <c r="D41" s="236"/>
      <c r="E41" s="236"/>
      <c r="F41" s="236"/>
      <c r="G41" s="1076" t="s">
        <v>469</v>
      </c>
      <c r="H41" s="1077"/>
      <c r="I41" s="1077"/>
      <c r="J41" s="1078"/>
      <c r="K41" s="256">
        <v>29250119</v>
      </c>
      <c r="L41" s="255">
        <v>24705</v>
      </c>
      <c r="M41" s="288">
        <v>31028</v>
      </c>
      <c r="N41" s="289">
        <v>-20.399999999999999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470</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471</v>
      </c>
      <c r="H48" s="294"/>
      <c r="I48" s="294"/>
      <c r="J48" s="294"/>
      <c r="K48" s="294"/>
      <c r="L48" s="294"/>
      <c r="M48" s="295"/>
      <c r="N48" s="294"/>
    </row>
    <row r="49" spans="1:14" ht="13.5" customHeight="1" x14ac:dyDescent="0.15">
      <c r="A49" s="240"/>
      <c r="B49" s="236"/>
      <c r="C49" s="236"/>
      <c r="D49" s="236"/>
      <c r="E49" s="236"/>
      <c r="F49" s="236"/>
      <c r="G49" s="296"/>
      <c r="H49" s="297"/>
      <c r="I49" s="1085" t="s">
        <v>438</v>
      </c>
      <c r="J49" s="1087" t="s">
        <v>472</v>
      </c>
      <c r="K49" s="1088"/>
      <c r="L49" s="1088"/>
      <c r="M49" s="1088"/>
      <c r="N49" s="1089"/>
    </row>
    <row r="50" spans="1:14" x14ac:dyDescent="0.15">
      <c r="A50" s="240"/>
      <c r="B50" s="236"/>
      <c r="C50" s="236"/>
      <c r="D50" s="236"/>
      <c r="E50" s="236"/>
      <c r="F50" s="236"/>
      <c r="G50" s="298"/>
      <c r="H50" s="299"/>
      <c r="I50" s="1086"/>
      <c r="J50" s="300" t="s">
        <v>473</v>
      </c>
      <c r="K50" s="301" t="s">
        <v>474</v>
      </c>
      <c r="L50" s="302" t="s">
        <v>475</v>
      </c>
      <c r="M50" s="303" t="s">
        <v>476</v>
      </c>
      <c r="N50" s="304" t="s">
        <v>477</v>
      </c>
    </row>
    <row r="51" spans="1:14" x14ac:dyDescent="0.15">
      <c r="A51" s="240"/>
      <c r="B51" s="236"/>
      <c r="C51" s="236"/>
      <c r="D51" s="236"/>
      <c r="E51" s="236"/>
      <c r="F51" s="236"/>
      <c r="G51" s="296" t="s">
        <v>478</v>
      </c>
      <c r="H51" s="297"/>
      <c r="I51" s="305">
        <v>114316487</v>
      </c>
      <c r="J51" s="306">
        <v>95518</v>
      </c>
      <c r="K51" s="307">
        <v>-3.8</v>
      </c>
      <c r="L51" s="308">
        <v>84976</v>
      </c>
      <c r="M51" s="309">
        <v>-6.5</v>
      </c>
      <c r="N51" s="310">
        <v>2.7</v>
      </c>
    </row>
    <row r="52" spans="1:14" x14ac:dyDescent="0.15">
      <c r="A52" s="240"/>
      <c r="B52" s="236"/>
      <c r="C52" s="236"/>
      <c r="D52" s="236"/>
      <c r="E52" s="236"/>
      <c r="F52" s="236"/>
      <c r="G52" s="311"/>
      <c r="H52" s="312" t="s">
        <v>479</v>
      </c>
      <c r="I52" s="313">
        <v>49106821</v>
      </c>
      <c r="J52" s="314">
        <v>41032</v>
      </c>
      <c r="K52" s="315">
        <v>-4.0999999999999996</v>
      </c>
      <c r="L52" s="316">
        <v>26480</v>
      </c>
      <c r="M52" s="317">
        <v>-29</v>
      </c>
      <c r="N52" s="318">
        <v>24.9</v>
      </c>
    </row>
    <row r="53" spans="1:14" x14ac:dyDescent="0.15">
      <c r="A53" s="240"/>
      <c r="B53" s="236"/>
      <c r="C53" s="236"/>
      <c r="D53" s="236"/>
      <c r="E53" s="236"/>
      <c r="F53" s="236"/>
      <c r="G53" s="296" t="s">
        <v>480</v>
      </c>
      <c r="H53" s="297"/>
      <c r="I53" s="305">
        <v>105787938</v>
      </c>
      <c r="J53" s="306">
        <v>88201</v>
      </c>
      <c r="K53" s="307">
        <v>-7.7</v>
      </c>
      <c r="L53" s="308">
        <v>78803</v>
      </c>
      <c r="M53" s="309">
        <v>-7.3</v>
      </c>
      <c r="N53" s="310">
        <v>-0.4</v>
      </c>
    </row>
    <row r="54" spans="1:14" x14ac:dyDescent="0.15">
      <c r="A54" s="240"/>
      <c r="B54" s="236"/>
      <c r="C54" s="236"/>
      <c r="D54" s="236"/>
      <c r="E54" s="236"/>
      <c r="F54" s="236"/>
      <c r="G54" s="311"/>
      <c r="H54" s="312" t="s">
        <v>479</v>
      </c>
      <c r="I54" s="313">
        <v>40168131</v>
      </c>
      <c r="J54" s="314">
        <v>33490</v>
      </c>
      <c r="K54" s="315">
        <v>-18.399999999999999</v>
      </c>
      <c r="L54" s="316">
        <v>19976</v>
      </c>
      <c r="M54" s="317">
        <v>-24.6</v>
      </c>
      <c r="N54" s="318">
        <v>6.2</v>
      </c>
    </row>
    <row r="55" spans="1:14" x14ac:dyDescent="0.15">
      <c r="A55" s="240"/>
      <c r="B55" s="236"/>
      <c r="C55" s="236"/>
      <c r="D55" s="236"/>
      <c r="E55" s="236"/>
      <c r="F55" s="236"/>
      <c r="G55" s="296" t="s">
        <v>481</v>
      </c>
      <c r="H55" s="297"/>
      <c r="I55" s="305">
        <v>119529177</v>
      </c>
      <c r="J55" s="306">
        <v>99786</v>
      </c>
      <c r="K55" s="307">
        <v>13.1</v>
      </c>
      <c r="L55" s="308">
        <v>88620</v>
      </c>
      <c r="M55" s="309">
        <v>12.5</v>
      </c>
      <c r="N55" s="310">
        <v>0.6</v>
      </c>
    </row>
    <row r="56" spans="1:14" x14ac:dyDescent="0.15">
      <c r="A56" s="240"/>
      <c r="B56" s="236"/>
      <c r="C56" s="236"/>
      <c r="D56" s="236"/>
      <c r="E56" s="236"/>
      <c r="F56" s="236"/>
      <c r="G56" s="311"/>
      <c r="H56" s="312" t="s">
        <v>479</v>
      </c>
      <c r="I56" s="313">
        <v>41564484</v>
      </c>
      <c r="J56" s="314">
        <v>34699</v>
      </c>
      <c r="K56" s="315">
        <v>3.6</v>
      </c>
      <c r="L56" s="316">
        <v>19309</v>
      </c>
      <c r="M56" s="317">
        <v>-3.3</v>
      </c>
      <c r="N56" s="318">
        <v>6.9</v>
      </c>
    </row>
    <row r="57" spans="1:14" x14ac:dyDescent="0.15">
      <c r="A57" s="240"/>
      <c r="B57" s="236"/>
      <c r="C57" s="236"/>
      <c r="D57" s="236"/>
      <c r="E57" s="236"/>
      <c r="F57" s="236"/>
      <c r="G57" s="296" t="s">
        <v>482</v>
      </c>
      <c r="H57" s="297"/>
      <c r="I57" s="305">
        <v>118583194</v>
      </c>
      <c r="J57" s="306">
        <v>99583</v>
      </c>
      <c r="K57" s="307">
        <v>-0.2</v>
      </c>
      <c r="L57" s="308">
        <v>94715</v>
      </c>
      <c r="M57" s="309">
        <v>6.9</v>
      </c>
      <c r="N57" s="310">
        <v>-7.1</v>
      </c>
    </row>
    <row r="58" spans="1:14" x14ac:dyDescent="0.15">
      <c r="A58" s="240"/>
      <c r="B58" s="236"/>
      <c r="C58" s="236"/>
      <c r="D58" s="236"/>
      <c r="E58" s="236"/>
      <c r="F58" s="236"/>
      <c r="G58" s="311"/>
      <c r="H58" s="312" t="s">
        <v>479</v>
      </c>
      <c r="I58" s="313">
        <v>35194694</v>
      </c>
      <c r="J58" s="314">
        <v>29556</v>
      </c>
      <c r="K58" s="315">
        <v>-14.8</v>
      </c>
      <c r="L58" s="316">
        <v>24902</v>
      </c>
      <c r="M58" s="317">
        <v>29</v>
      </c>
      <c r="N58" s="318">
        <v>-43.8</v>
      </c>
    </row>
    <row r="59" spans="1:14" x14ac:dyDescent="0.15">
      <c r="A59" s="240"/>
      <c r="B59" s="236"/>
      <c r="C59" s="236"/>
      <c r="D59" s="236"/>
      <c r="E59" s="236"/>
      <c r="F59" s="236"/>
      <c r="G59" s="296" t="s">
        <v>483</v>
      </c>
      <c r="H59" s="297"/>
      <c r="I59" s="305">
        <v>107264465</v>
      </c>
      <c r="J59" s="306">
        <v>90598</v>
      </c>
      <c r="K59" s="307">
        <v>-9</v>
      </c>
      <c r="L59" s="308">
        <v>97161</v>
      </c>
      <c r="M59" s="309">
        <v>2.6</v>
      </c>
      <c r="N59" s="310">
        <v>-11.6</v>
      </c>
    </row>
    <row r="60" spans="1:14" x14ac:dyDescent="0.15">
      <c r="A60" s="240"/>
      <c r="B60" s="236"/>
      <c r="C60" s="236"/>
      <c r="D60" s="236"/>
      <c r="E60" s="236"/>
      <c r="F60" s="236"/>
      <c r="G60" s="311"/>
      <c r="H60" s="312" t="s">
        <v>479</v>
      </c>
      <c r="I60" s="319">
        <v>27212904</v>
      </c>
      <c r="J60" s="314">
        <v>22985</v>
      </c>
      <c r="K60" s="315">
        <v>-22.2</v>
      </c>
      <c r="L60" s="316">
        <v>26543</v>
      </c>
      <c r="M60" s="317">
        <v>6.6</v>
      </c>
      <c r="N60" s="318">
        <v>-28.8</v>
      </c>
    </row>
    <row r="61" spans="1:14" x14ac:dyDescent="0.15">
      <c r="A61" s="240"/>
      <c r="B61" s="236"/>
      <c r="C61" s="236"/>
      <c r="D61" s="236"/>
      <c r="E61" s="236"/>
      <c r="F61" s="236"/>
      <c r="G61" s="296" t="s">
        <v>484</v>
      </c>
      <c r="H61" s="320"/>
      <c r="I61" s="321">
        <v>113096252</v>
      </c>
      <c r="J61" s="322">
        <v>94737</v>
      </c>
      <c r="K61" s="323">
        <v>-1.5</v>
      </c>
      <c r="L61" s="324">
        <v>88855</v>
      </c>
      <c r="M61" s="325">
        <v>1.6</v>
      </c>
      <c r="N61" s="310">
        <v>-3.1</v>
      </c>
    </row>
    <row r="62" spans="1:14" x14ac:dyDescent="0.15">
      <c r="A62" s="240"/>
      <c r="B62" s="236"/>
      <c r="C62" s="236"/>
      <c r="D62" s="236"/>
      <c r="E62" s="236"/>
      <c r="F62" s="236"/>
      <c r="G62" s="311"/>
      <c r="H62" s="312" t="s">
        <v>479</v>
      </c>
      <c r="I62" s="313">
        <v>38649407</v>
      </c>
      <c r="J62" s="314">
        <v>32352</v>
      </c>
      <c r="K62" s="315">
        <v>-11.2</v>
      </c>
      <c r="L62" s="316">
        <v>23442</v>
      </c>
      <c r="M62" s="317">
        <v>-4.3</v>
      </c>
      <c r="N62" s="318">
        <v>-6.9</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485</v>
      </c>
      <c r="G46" s="329" t="s">
        <v>486</v>
      </c>
      <c r="H46" s="329" t="s">
        <v>487</v>
      </c>
      <c r="I46" s="329" t="s">
        <v>488</v>
      </c>
      <c r="J46" s="330" t="s">
        <v>489</v>
      </c>
    </row>
    <row r="47" spans="2:10" ht="57.75" customHeight="1" x14ac:dyDescent="0.15">
      <c r="B47" s="7"/>
      <c r="C47" s="1090" t="s">
        <v>3</v>
      </c>
      <c r="D47" s="1090"/>
      <c r="E47" s="1091"/>
      <c r="F47" s="331">
        <v>3.99</v>
      </c>
      <c r="G47" s="332">
        <v>3.46</v>
      </c>
      <c r="H47" s="332">
        <v>3.48</v>
      </c>
      <c r="I47" s="332">
        <v>3.07</v>
      </c>
      <c r="J47" s="333">
        <v>3.01</v>
      </c>
    </row>
    <row r="48" spans="2:10" ht="57.75" customHeight="1" x14ac:dyDescent="0.15">
      <c r="B48" s="8"/>
      <c r="C48" s="1092" t="s">
        <v>4</v>
      </c>
      <c r="D48" s="1092"/>
      <c r="E48" s="1093"/>
      <c r="F48" s="334">
        <v>0.81</v>
      </c>
      <c r="G48" s="335">
        <v>0.77</v>
      </c>
      <c r="H48" s="335">
        <v>0.78</v>
      </c>
      <c r="I48" s="335">
        <v>0.85</v>
      </c>
      <c r="J48" s="336">
        <v>0.86</v>
      </c>
    </row>
    <row r="49" spans="2:10" ht="57.75" customHeight="1" thickBot="1" x14ac:dyDescent="0.2">
      <c r="B49" s="9"/>
      <c r="C49" s="1094" t="s">
        <v>5</v>
      </c>
      <c r="D49" s="1094"/>
      <c r="E49" s="1095"/>
      <c r="F49" s="337">
        <v>0.28000000000000003</v>
      </c>
      <c r="G49" s="338" t="s">
        <v>490</v>
      </c>
      <c r="H49" s="338">
        <v>0.01</v>
      </c>
      <c r="I49" s="338" t="s">
        <v>491</v>
      </c>
      <c r="J49" s="339">
        <v>0.62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dcterms:created xsi:type="dcterms:W3CDTF">2017-01-25T01:09:17Z</dcterms:created>
  <dcterms:modified xsi:type="dcterms:W3CDTF">2017-05-09T00:57:40Z</dcterms:modified>
</cp:coreProperties>
</file>