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8"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6" i="9" l="1"/>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BW41" i="9"/>
  <c r="BE41" i="9"/>
  <c r="AM41" i="9"/>
  <c r="U41" i="9"/>
  <c r="BW40" i="9"/>
  <c r="BE40" i="9"/>
  <c r="AM40" i="9"/>
  <c r="U40" i="9"/>
  <c r="BW39" i="9"/>
  <c r="BE39" i="9"/>
  <c r="AM39" i="9"/>
  <c r="U39" i="9"/>
  <c r="BE38" i="9"/>
  <c r="AM38" i="9"/>
  <c r="BE37" i="9"/>
  <c r="AM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s="1"/>
  <c r="C39" i="9" s="1"/>
  <c r="C40" i="9" s="1"/>
  <c r="C41" i="9" s="1"/>
  <c r="C42" i="9" s="1"/>
  <c r="U34" i="9" l="1"/>
  <c r="U35" i="9" s="1"/>
  <c r="U36" i="9" s="1"/>
  <c r="U37" i="9" s="1"/>
  <c r="U38" i="9" s="1"/>
  <c r="AM34" i="9"/>
  <c r="AM35" i="9" s="1"/>
  <c r="AM36" i="9" s="1"/>
  <c r="BE34" i="9" l="1"/>
  <c r="BE35" i="9" s="1"/>
  <c r="BE36" i="9" s="1"/>
  <c r="BW34" i="9" l="1"/>
  <c r="BW35" i="9" s="1"/>
  <c r="BW36" i="9" s="1"/>
  <c r="BW37" i="9" s="1"/>
  <c r="BW38"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<sst xmlns="http://schemas.openxmlformats.org/spreadsheetml/2006/main" count="1110" uniqueCount="584">
  <si>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</si>
  <si>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</si>
  <si>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</si>
  <si>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</si>
  <si>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</si>
  <si>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</si>
  <si>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</si>
  <si>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</si>
  <si>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</si>
  <si>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</si>
  <si>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</si>
  <si>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</si>
  <si>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</si>
  <si>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</si>
  <si>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</si>
  <si>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</si>
  <si>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</si>
  <si>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</si>
  <si>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</si>
  <si>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</si>
  <si>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</si>
  <si>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</si>
  <si>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</si>
  <si>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</si>
  <si>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</si>
  <si>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</si>
  <si>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</si>
  <si>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</si>
  <si>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</si>
  <si>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</si>
  <si>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</si>
  <si>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</si>
  <si>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</si>
  <si>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</si>
  <si>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</si>
  <si>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</si>
  <si>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</si>
  <si>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</si>
  <si>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</si>
  <si>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</si>
  <si>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</si>
  <si>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</si>
  <si>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</si>
  <si>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</si>
  <si>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</si>
  <si>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</si>
  <si>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</si>
  <si>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</si>
  <si>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</si>
  <si>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</si>
  <si>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</si>
  <si>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</si>
  <si>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</si>
  <si>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</si>
  <si>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</si>
  <si>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</si>
  <si>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</si>
  <si>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</si>
  <si>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</si>
  <si>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</si>
  <si>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</si>
  <si>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</si>
  <si>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</si>
  <si>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</si>
  <si>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</si>
  <si>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</si>
  <si>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</si>
  <si>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</si>
  <si>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</si>
  <si>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</si>
  <si>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</si>
  <si>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</si>
  <si>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</si>
  <si>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</si>
  <si>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</si>
  <si>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</si>
  <si>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</si>
  <si>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</si>
  <si>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</si>
  <si>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</si>
  <si>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</si>
  <si>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</si>
  <si>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</si>
  <si>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</si>
  <si>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</si>
  <si>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</si>
  <si>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</si>
  <si>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</si>
  <si>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</si>
  <si>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</si>
  <si>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</si>
  <si>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</si>
  <si>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</si>
  <si>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</si>
  <si>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</si>
  <si>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</si>
  <si>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</si>
  <si>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</si>
  <si>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</si>
  <si>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</si>
  <si>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</si>
  <si>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</si>
  <si>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</si>
  <si>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</si>
  <si>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</si>
  <si>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</si>
  <si>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</si>
  <si>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</si>
  <si>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</si>
  <si>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</si>
  <si>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</si>
  <si>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</si>
  <si>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</si>
  <si>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</si>
  <si>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</si>
  <si>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</si>
  <si>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</si>
  <si>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</si>
  <si>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</si>
  <si>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</si>
  <si>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</si>
  <si>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</si>
  <si>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</si>
  <si>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</si>
  <si>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</si>
  <si>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</si>
  <si>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</si>
  <si>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</si>
  <si>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</si>
  <si>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</si>
  <si>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</si>
  <si>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</si>
  <si>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</si>
  <si>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</si>
  <si>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</si>
  <si>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</si>
  <si>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</si>
  <si>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</si>
  <si>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</si>
  <si>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</si>
  <si>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</si>
  <si>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</si>
  <si>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</si>
  <si>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</si>
  <si>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</si>
  <si>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</si>
  <si>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</si>
  <si>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</si>
  <si>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</si>
  <si>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</si>
  <si>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</si>
  <si>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</si>
  <si>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</si>
  <si>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</si>
  <si>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</si>
  <si>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</si>
  <si>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</si>
  <si>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</si>
  <si>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</si>
  <si>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</si>
  <si>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</si>
  <si>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</si>
  <si>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</si>
  <si>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</si>
  <si>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</si>
  <si>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</si>
  <si>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</si>
  <si>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</si>
  <si>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</si>
  <si>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</si>
  <si>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</si>
  <si>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</si>
  <si>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</si>
  <si>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</si>
  <si>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</si>
  <si>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</si>
  <si>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</si>
  <si>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</si>
  <si>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</si>
  <si>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</si>
  <si>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</si>
  <si>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</si>
  <si>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</si>
  <si>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</si>
  <si>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</si>
  <si>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</si>
  <si>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</si>
  <si>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</si>
  <si>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</si>
  <si>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</si>
  <si>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</si>
  <si>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</si>
  <si>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</si>
  <si>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広島県広島市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</si>
  <si>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</si>
  <si>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</si>
  <si>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</si>
  <si>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</si>
  <si>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</si>
  <si>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</si>
  <si>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</si>
  <si>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</si>
  <si>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</si>
  <si>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</si>
  <si>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</si>
  <si>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</si>
  <si>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</si>
  <si>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</si>
  <si>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</si>
  <si>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</si>
  <si>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</si>
  <si>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</si>
  <si>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</si>
  <si>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</si>
  <si>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</si>
  <si>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</si>
  <si>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</si>
  <si>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</si>
  <si>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</si>
  <si>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</si>
  <si>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</si>
  <si>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</si>
  <si>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</si>
  <si>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</si>
  <si>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</si>
  <si>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</si>
  <si>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</si>
  <si>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</si>
  <si>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</si>
  <si>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</si>
  <si>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</si>
  <si>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</si>
  <si>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</si>
  <si>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</si>
  <si>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</si>
  <si>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</si>
  <si>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</si>
  <si>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</si>
  <si>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</si>
  <si>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</si>
  <si>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</si>
  <si>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</si>
  <si>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</si>
  <si>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</si>
  <si>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</si>
  <si>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</si>
  <si>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</si>
  <si>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</si>
  <si>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</si>
  <si>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</si>
  <si>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</si>
  <si>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</si>
  <si>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</si>
  <si>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</si>
  <si>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</si>
  <si>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</si>
  <si>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</si>
  <si>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</si>
  <si>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</si>
  <si>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</si>
  <si>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</si>
  <si>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</si>
  <si>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</si>
  <si>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</si>
  <si>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</si>
  <si>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</si>
  <si>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</si>
  <si>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</si>
  <si>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</si>
  <si>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</si>
  <si>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</si>
  <si>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</si>
  <si>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</si>
  <si>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</si>
  <si>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</si>
  <si>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</si>
  <si>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</si>
  <si>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</si>
  <si>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</si>
  <si>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</si>
  <si>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</si>
  <si>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</si>
  <si>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</si>
  <si>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</si>
  <si>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</si>
  <si>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</si>
  <si>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</si>
  <si>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</si>
  <si>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</si>
  <si>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</si>
  <si>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</si>
  <si>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</si>
  <si>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</si>
  <si>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</si>
  <si>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</si>
  <si>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</si>
  <si>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</si>
  <si>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</si>
  <si>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</si>
  <si>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</si>
  <si>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</si>
  <si>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</si>
  <si>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</si>
  <si>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</si>
  <si>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</si>
  <si>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</si>
  <si>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</si>
  <si>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</si>
  <si>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</si>
  <si>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</si>
  <si>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</si>
  <si>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</si>
  <si>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</si>
  <si>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</si>
  <si>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</si>
  <si>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</si>
  <si>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</si>
  <si>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</si>
  <si>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</si>
  <si>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</si>
  <si>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</si>
  <si>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</si>
  <si>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</si>
  <si>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</si>
  <si>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</si>
  <si>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</si>
  <si>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</si>
  <si>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</si>
  <si>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</si>
  <si>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</si>
  <si>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</si>
  <si>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</si>
  <si>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</si>
  <si>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</si>
  <si>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</si>
  <si>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</si>
  <si>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</si>
  <si>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</si>
  <si>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</si>
  <si>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</si>
  <si>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</si>
  <si>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</si>
  <si>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広島県広島市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</si>
  <si>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</si>
  <si>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</si>
  <si>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</si>
  <si>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</si>
  <si>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</si>
  <si>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</si>
  <si>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</si>
  <si>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</si>
  <si>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</si>
  <si>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</si>
  <si>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</si>
  <si>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</si>
  <si>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</si>
  <si>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</si>
  <si>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</si>
  <si>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</si>
  <si>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</si>
  <si>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</si>
  <si>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</si>
  <si>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</si>
  <si>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住宅資金貸付特別会計</t>
    <phoneticPr fontId="5"/>
  </si>
  <si>
    <t>母子父子寡婦福祉資金貸付特別会計</t>
    <phoneticPr fontId="5"/>
  </si>
  <si>
    <t>物品調達特別会計</t>
    <phoneticPr fontId="5"/>
  </si>
  <si>
    <t>公債管理特別会計</t>
    <phoneticPr fontId="5"/>
  </si>
  <si>
    <t>広島市民球場特別会計</t>
    <phoneticPr fontId="5"/>
  </si>
  <si>
    <t>用地先行取得特別会計</t>
    <phoneticPr fontId="5"/>
  </si>
  <si>
    <t>西風新都特別会計</t>
    <phoneticPr fontId="5"/>
  </si>
  <si>
    <t>市立病院機構資金貸付特別会計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</si>
  <si>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</si>
  <si>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</si>
  <si>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</si>
  <si>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</si>
  <si>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</si>
  <si>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</si>
  <si>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</si>
  <si>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</si>
  <si>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</si>
  <si>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</si>
  <si>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</si>
  <si>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</si>
  <si>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</si>
  <si>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</si>
  <si>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介護保険事業特別会計</t>
    <phoneticPr fontId="5"/>
  </si>
  <si>
    <t>国民健康保険事業特別会計</t>
    <phoneticPr fontId="5"/>
  </si>
  <si>
    <t>競輪事業特別会計</t>
    <phoneticPr fontId="5"/>
  </si>
  <si>
    <t>駐車場事業特別会計</t>
    <phoneticPr fontId="5"/>
  </si>
  <si>
    <t>水道事業会計</t>
    <phoneticPr fontId="5"/>
  </si>
  <si>
    <t>下水道事業会計</t>
    <phoneticPr fontId="5"/>
  </si>
  <si>
    <t>安芸市民病院事業会計</t>
    <phoneticPr fontId="5"/>
  </si>
  <si>
    <t>中央卸売市場事業特別会計</t>
    <phoneticPr fontId="5"/>
  </si>
  <si>
    <t>国民宿舎湯来ロッジ等特別会計</t>
    <phoneticPr fontId="5"/>
  </si>
  <si>
    <t>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</si>
  <si>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</si>
  <si>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</si>
  <si>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</si>
  <si>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</si>
  <si>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</si>
  <si>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</si>
  <si>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</si>
  <si>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</si>
  <si>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</si>
  <si>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</si>
  <si>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</si>
  <si>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</si>
  <si>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</si>
  <si>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</si>
  <si>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</si>
  <si>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</si>
  <si>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</si>
  <si>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</si>
  <si>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</si>
  <si>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</si>
  <si>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</si>
  <si>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</si>
  <si>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</si>
  <si>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</si>
  <si>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</si>
  <si>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</si>
  <si>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</si>
  <si>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</si>
  <si>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</si>
  <si>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</si>
  <si>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</si>
  <si>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</si>
  <si>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</si>
  <si>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</si>
  <si>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</si>
  <si>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</si>
  <si>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</si>
  <si>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</si>
  <si>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</si>
  <si>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</si>
  <si>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</si>
  <si>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</si>
  <si>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</si>
  <si>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</si>
  <si>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</si>
  <si>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</si>
  <si>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</si>
  <si>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</si>
  <si>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</si>
  <si>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</si>
  <si>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</si>
  <si>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</si>
  <si>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</si>
  <si>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</si>
  <si>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</si>
  <si>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</si>
  <si>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</si>
  <si>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</si>
  <si>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</si>
  <si>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</si>
  <si>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</si>
  <si>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</si>
  <si>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</si>
  <si>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</si>
  <si>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</si>
  <si>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</si>
  <si>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</si>
  <si>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</si>
  <si>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</si>
  <si>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</si>
  <si>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</si>
  <si>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</si>
  <si>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</si>
  <si>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</si>
  <si>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</si>
  <si>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</si>
  <si>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</si>
  <si>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</si>
  <si>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</si>
  <si>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</si>
  <si>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</si>
  <si>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</si>
  <si>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</si>
  <si>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</si>
  <si>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</si>
  <si>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</si>
  <si>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</si>
  <si>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</si>
  <si>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</si>
  <si>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</si>
  <si>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</si>
  <si>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</si>
  <si>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</si>
  <si>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</si>
  <si>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</si>
  <si>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</si>
  <si>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</si>
  <si>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</si>
  <si>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</si>
  <si>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</si>
  <si>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</si>
  <si>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</si>
  <si>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</si>
  <si>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</si>
  <si>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</si>
  <si>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</si>
  <si>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</si>
  <si>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</si>
  <si>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</si>
  <si>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</si>
  <si>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</si>
  <si>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</si>
  <si>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</si>
  <si>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</si>
  <si>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</si>
  <si>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</si>
  <si>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</si>
  <si>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</si>
  <si>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</si>
  <si>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</si>
  <si>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</si>
  <si>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</si>
  <si>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</si>
  <si>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</si>
  <si>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</si>
  <si>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</si>
  <si>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</si>
  <si>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</si>
  <si>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</si>
  <si>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</si>
  <si>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</si>
  <si>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</si>
  <si>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</si>
  <si>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0.43</t>
  </si>
  <si>
    <t>▲ 1.24</t>
  </si>
  <si>
    <t>▲ 0.08</t>
  </si>
  <si>
    <t>▲ 0.72</t>
  </si>
  <si>
    <t>水道事業会計</t>
  </si>
  <si>
    <t>一般会計</t>
  </si>
  <si>
    <t>下水道事業会計</t>
  </si>
  <si>
    <t>介護保険事業特別会計</t>
  </si>
  <si>
    <t>競輪事業特別会計</t>
  </si>
  <si>
    <t>開発事業特別会計</t>
  </si>
  <si>
    <t>後期高齢者医療事業特別会計</t>
  </si>
  <si>
    <t>安芸市民病院事業会計</t>
  </si>
  <si>
    <t>その他会計（赤字）</t>
  </si>
  <si>
    <t>その他会計（黒字）</t>
  </si>
  <si>
    <t>法適用事業</t>
    <rPh sb="0" eb="1">
      <t>ホウ</t>
    </rPh>
    <rPh sb="1" eb="3">
      <t>テキヨウ</t>
    </rPh>
    <rPh sb="3" eb="5">
      <t>ジギョウ</t>
    </rPh>
    <phoneticPr fontId="24"/>
  </si>
  <si>
    <t>法非適用事業</t>
    <rPh sb="0" eb="1">
      <t>ホウ</t>
    </rPh>
    <rPh sb="1" eb="2">
      <t>ヒ</t>
    </rPh>
    <rPh sb="2" eb="4">
      <t>テキヨウ</t>
    </rPh>
    <rPh sb="4" eb="6">
      <t>ジギョウ</t>
    </rPh>
    <phoneticPr fontId="24"/>
  </si>
  <si>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4"/>
  </si>
  <si>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3">
      <t>ショウキャク</t>
    </rPh>
    <rPh sb="23" eb="24">
      <t>バ</t>
    </rPh>
    <rPh sb="24" eb="26">
      <t>ジギョウ</t>
    </rPh>
    <rPh sb="26" eb="28">
      <t>トクベツ</t>
    </rPh>
    <rPh sb="28" eb="30">
      <t>カイケイ</t>
    </rPh>
    <phoneticPr fontId="24"/>
  </si>
  <si>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4"/>
  </si>
  <si>
    <t>広島県後期高齢者医療広域連合後期高齢者医療特別会計）</t>
    <rPh sb="0" eb="3">
      <t>ヒロシマケン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</si>
  <si>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4"/>
  </si>
  <si>
    <t>公立大学法人広島市立大学</t>
    <rPh sb="0" eb="2">
      <t>コウリツ</t>
    </rPh>
    <rPh sb="2" eb="4">
      <t>ダイガク</t>
    </rPh>
    <rPh sb="4" eb="6">
      <t>ホウジン</t>
    </rPh>
    <rPh sb="6" eb="8">
      <t>ヒロシマ</t>
    </rPh>
    <rPh sb="8" eb="10">
      <t>シリツ</t>
    </rPh>
    <rPh sb="10" eb="12">
      <t>ダイガク</t>
    </rPh>
    <phoneticPr fontId="24"/>
  </si>
  <si>
    <t>広島交通（株）</t>
    <rPh sb="0" eb="2">
      <t>ヒロシマ</t>
    </rPh>
    <rPh sb="2" eb="4">
      <t>コウツウ</t>
    </rPh>
    <rPh sb="5" eb="6">
      <t>カブ</t>
    </rPh>
    <phoneticPr fontId="24"/>
  </si>
  <si>
    <t>（公財）広島文化財団</t>
    <rPh sb="1" eb="2">
      <t>コウ</t>
    </rPh>
    <rPh sb="2" eb="3">
      <t>ザイ</t>
    </rPh>
    <rPh sb="4" eb="6">
      <t>ヒロシマ</t>
    </rPh>
    <rPh sb="6" eb="8">
      <t>ブンカ</t>
    </rPh>
    <rPh sb="8" eb="10">
      <t>ザイダン</t>
    </rPh>
    <phoneticPr fontId="24"/>
  </si>
  <si>
    <t>（公財）広島市スポーツ協会</t>
    <rPh sb="1" eb="2">
      <t>コウ</t>
    </rPh>
    <rPh sb="2" eb="3">
      <t>ザイ</t>
    </rPh>
    <rPh sb="4" eb="7">
      <t>ヒロシマシ</t>
    </rPh>
    <rPh sb="11" eb="13">
      <t>キョウカイ</t>
    </rPh>
    <phoneticPr fontId="24"/>
  </si>
  <si>
    <t>（公財）広島平和文化センター</t>
    <rPh sb="1" eb="2">
      <t>コウ</t>
    </rPh>
    <rPh sb="2" eb="3">
      <t>ザイ</t>
    </rPh>
    <rPh sb="4" eb="6">
      <t>ヒロシマ</t>
    </rPh>
    <rPh sb="6" eb="8">
      <t>ヘイワ</t>
    </rPh>
    <rPh sb="8" eb="10">
      <t>ブンカ</t>
    </rPh>
    <phoneticPr fontId="24"/>
  </si>
  <si>
    <t>（公財）広島市老人クラブ連合会</t>
    <rPh sb="1" eb="2">
      <t>コウ</t>
    </rPh>
    <rPh sb="2" eb="3">
      <t>ザイ</t>
    </rPh>
    <rPh sb="4" eb="7">
      <t>ヒロシマシ</t>
    </rPh>
    <rPh sb="7" eb="9">
      <t>ロウジン</t>
    </rPh>
    <rPh sb="12" eb="15">
      <t>レンゴウカイ</t>
    </rPh>
    <phoneticPr fontId="24"/>
  </si>
  <si>
    <t>（公財）広島原爆被爆者援護事業団</t>
    <rPh sb="1" eb="2">
      <t>コウ</t>
    </rPh>
    <rPh sb="2" eb="3">
      <t>ザイ</t>
    </rPh>
    <rPh sb="4" eb="6">
      <t>ヒロシマ</t>
    </rPh>
    <rPh sb="6" eb="8">
      <t>ゲンバク</t>
    </rPh>
    <rPh sb="8" eb="11">
      <t>ヒバクシャ</t>
    </rPh>
    <rPh sb="11" eb="13">
      <t>エンゴ</t>
    </rPh>
    <rPh sb="13" eb="16">
      <t>ジギョウダン</t>
    </rPh>
    <phoneticPr fontId="24"/>
  </si>
  <si>
    <t>地方独立行政法人広島市立病院機構</t>
    <rPh sb="0" eb="2">
      <t>チホウ</t>
    </rPh>
    <rPh sb="2" eb="4">
      <t>ドクリツ</t>
    </rPh>
    <rPh sb="4" eb="6">
      <t>ギョウセイ</t>
    </rPh>
    <rPh sb="6" eb="8">
      <t>ホウジン</t>
    </rPh>
    <rPh sb="8" eb="12">
      <t>ヒロシマシリツ</t>
    </rPh>
    <rPh sb="12" eb="14">
      <t>ビョウイン</t>
    </rPh>
    <rPh sb="14" eb="16">
      <t>キコウ</t>
    </rPh>
    <phoneticPr fontId="24"/>
  </si>
  <si>
    <t>（公財）広島市産業振興センター</t>
    <rPh sb="1" eb="2">
      <t>コウ</t>
    </rPh>
    <rPh sb="2" eb="3">
      <t>ザイ</t>
    </rPh>
    <rPh sb="4" eb="7">
      <t>ヒロシマシ</t>
    </rPh>
    <rPh sb="7" eb="9">
      <t>サンギョウ</t>
    </rPh>
    <rPh sb="9" eb="11">
      <t>シンコウ</t>
    </rPh>
    <phoneticPr fontId="24"/>
  </si>
  <si>
    <t>広島市流通センター（株）</t>
    <rPh sb="0" eb="3">
      <t>ヒロシマシ</t>
    </rPh>
    <rPh sb="3" eb="5">
      <t>リュウツウ</t>
    </rPh>
    <rPh sb="10" eb="11">
      <t>カブ</t>
    </rPh>
    <phoneticPr fontId="24"/>
  </si>
  <si>
    <t>（公財）広島市農林水産振興センター</t>
    <rPh sb="1" eb="2">
      <t>コウ</t>
    </rPh>
    <rPh sb="2" eb="3">
      <t>ザイ</t>
    </rPh>
    <rPh sb="4" eb="7">
      <t>ヒロシマシ</t>
    </rPh>
    <rPh sb="7" eb="9">
      <t>ノウリン</t>
    </rPh>
    <rPh sb="9" eb="11">
      <t>スイサン</t>
    </rPh>
    <rPh sb="11" eb="13">
      <t>シンコウ</t>
    </rPh>
    <phoneticPr fontId="24"/>
  </si>
  <si>
    <t>広島駅南口開発（株）</t>
    <rPh sb="0" eb="2">
      <t>ヒロシマ</t>
    </rPh>
    <rPh sb="2" eb="3">
      <t>エキ</t>
    </rPh>
    <rPh sb="3" eb="5">
      <t>ミナミグチ</t>
    </rPh>
    <rPh sb="5" eb="7">
      <t>カイハツ</t>
    </rPh>
    <rPh sb="8" eb="9">
      <t>カブ</t>
    </rPh>
    <phoneticPr fontId="24"/>
  </si>
  <si>
    <t>広島地下街開発（株）</t>
    <rPh sb="0" eb="2">
      <t>ヒロシマ</t>
    </rPh>
    <rPh sb="2" eb="5">
      <t>チカガイ</t>
    </rPh>
    <rPh sb="5" eb="7">
      <t>カイハツ</t>
    </rPh>
    <rPh sb="8" eb="9">
      <t>カブ</t>
    </rPh>
    <phoneticPr fontId="24"/>
  </si>
  <si>
    <t>（公財）広島観光コンベンションビューロー</t>
    <rPh sb="1" eb="2">
      <t>コウ</t>
    </rPh>
    <rPh sb="2" eb="3">
      <t>ザイ</t>
    </rPh>
    <rPh sb="4" eb="6">
      <t>ヒロシマ</t>
    </rPh>
    <rPh sb="6" eb="8">
      <t>カンコウ</t>
    </rPh>
    <phoneticPr fontId="24"/>
  </si>
  <si>
    <t>（一財）広島市都市整備公社</t>
    <rPh sb="1" eb="2">
      <t>イチ</t>
    </rPh>
    <rPh sb="2" eb="3">
      <t>ザイ</t>
    </rPh>
    <rPh sb="4" eb="7">
      <t>ヒロシマシ</t>
    </rPh>
    <rPh sb="7" eb="9">
      <t>トシ</t>
    </rPh>
    <rPh sb="9" eb="11">
      <t>セイビ</t>
    </rPh>
    <rPh sb="11" eb="13">
      <t>コウシャ</t>
    </rPh>
    <phoneticPr fontId="24"/>
  </si>
  <si>
    <t>（公財）広島市みどり・生きもの協会</t>
    <rPh sb="1" eb="2">
      <t>コウ</t>
    </rPh>
    <rPh sb="2" eb="3">
      <t>ザイ</t>
    </rPh>
    <rPh sb="4" eb="7">
      <t>ヒロシマシ</t>
    </rPh>
    <rPh sb="11" eb="12">
      <t>イ</t>
    </rPh>
    <rPh sb="15" eb="17">
      <t>キョウカイ</t>
    </rPh>
    <phoneticPr fontId="24"/>
  </si>
  <si>
    <t>広島県住宅供給公社</t>
    <rPh sb="0" eb="3">
      <t>ヒロシマケン</t>
    </rPh>
    <rPh sb="3" eb="5">
      <t>ジュウタク</t>
    </rPh>
    <rPh sb="5" eb="7">
      <t>キョウキュウ</t>
    </rPh>
    <rPh sb="7" eb="9">
      <t>コウシャ</t>
    </rPh>
    <phoneticPr fontId="24"/>
  </si>
  <si>
    <t>（株）広島バスセンター</t>
    <rPh sb="1" eb="2">
      <t>カブ</t>
    </rPh>
    <rPh sb="3" eb="5">
      <t>ヒロシマ</t>
    </rPh>
    <phoneticPr fontId="24"/>
  </si>
  <si>
    <t>広島高速道路公社</t>
    <rPh sb="0" eb="2">
      <t>ヒロシマ</t>
    </rPh>
    <rPh sb="2" eb="4">
      <t>コウソク</t>
    </rPh>
    <rPh sb="4" eb="6">
      <t>ドウロ</t>
    </rPh>
    <rPh sb="6" eb="8">
      <t>コウシャ</t>
    </rPh>
    <phoneticPr fontId="24"/>
  </si>
  <si>
    <t>広島高速交通（株）</t>
    <rPh sb="0" eb="2">
      <t>ヒロシマ</t>
    </rPh>
    <rPh sb="2" eb="4">
      <t>コウソク</t>
    </rPh>
    <rPh sb="4" eb="6">
      <t>コウツウ</t>
    </rPh>
    <rPh sb="7" eb="8">
      <t>カブ</t>
    </rPh>
    <phoneticPr fontId="24"/>
  </si>
  <si>
    <t>（公財）広島県下水道公社</t>
    <rPh sb="1" eb="2">
      <t>コウ</t>
    </rPh>
    <rPh sb="2" eb="3">
      <t>ザイ</t>
    </rPh>
    <rPh sb="4" eb="7">
      <t>ヒロシマケン</t>
    </rPh>
    <rPh sb="7" eb="10">
      <t>ゲスイドウ</t>
    </rPh>
    <rPh sb="10" eb="12">
      <t>コウシャ</t>
    </rPh>
    <phoneticPr fontId="24"/>
  </si>
  <si>
    <t>○</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</si>
  <si>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</si>
  <si>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</si>
  <si>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</si>
  <si>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</si>
  <si>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</si>
  <si>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将来負担比率、実質公債費比率ともに、類似団体内平均より高い水準にある。これは、アジア大会を契機とした都市基盤の整備を積極的に進めたこと等が主な要因である。
引き続き、財政運営方針（平成28年度～平成31年度）に沿って、市債残高の抑制に努めるとともに、低利の５年債の発行等により、金利負担の軽減を図るなど、財政の健全化に努めていく。</t>
    <rPh sb="0" eb="2">
      <t>ショウライ</t>
    </rPh>
    <rPh sb="2" eb="4">
      <t>フタン</t>
    </rPh>
    <rPh sb="4" eb="6">
      <t>ヒリツ</t>
    </rPh>
    <rPh sb="7" eb="9">
      <t>ジッシツ</t>
    </rPh>
    <rPh sb="9" eb="12">
      <t>コウサイヒ</t>
    </rPh>
    <rPh sb="12" eb="14">
      <t>ヒリツ</t>
    </rPh>
    <rPh sb="18" eb="20">
      <t>ルイジ</t>
    </rPh>
    <rPh sb="20" eb="22">
      <t>ダンタイ</t>
    </rPh>
    <rPh sb="22" eb="23">
      <t>ナイ</t>
    </rPh>
    <rPh sb="23" eb="25">
      <t>ヘイキン</t>
    </rPh>
    <rPh sb="27" eb="28">
      <t>タカ</t>
    </rPh>
    <rPh sb="29" eb="31">
      <t>スイジュン</t>
    </rPh>
    <rPh sb="42" eb="44">
      <t>タイカイ</t>
    </rPh>
    <rPh sb="45" eb="47">
      <t>ケイキ</t>
    </rPh>
    <rPh sb="50" eb="52">
      <t>トシ</t>
    </rPh>
    <rPh sb="52" eb="54">
      <t>キバン</t>
    </rPh>
    <rPh sb="55" eb="57">
      <t>セイビ</t>
    </rPh>
    <rPh sb="58" eb="60">
      <t>セッキョク</t>
    </rPh>
    <rPh sb="60" eb="61">
      <t>テキ</t>
    </rPh>
    <rPh sb="62" eb="63">
      <t>スス</t>
    </rPh>
    <rPh sb="67" eb="68">
      <t>トウ</t>
    </rPh>
    <rPh sb="69" eb="70">
      <t>オモ</t>
    </rPh>
    <rPh sb="71" eb="73">
      <t>ヨウイン</t>
    </rPh>
    <rPh sb="78" eb="79">
      <t>ヒ</t>
    </rPh>
    <rPh sb="80" eb="81">
      <t>ツヅ</t>
    </rPh>
    <rPh sb="83" eb="85">
      <t>ザイセイ</t>
    </rPh>
    <rPh sb="85" eb="87">
      <t>ウンエイ</t>
    </rPh>
    <rPh sb="87" eb="89">
      <t>ホウシン</t>
    </rPh>
    <rPh sb="90" eb="92">
      <t>ヘイセイ</t>
    </rPh>
    <rPh sb="94" eb="96">
      <t>ネンド</t>
    </rPh>
    <rPh sb="97" eb="99">
      <t>ヘイセイ</t>
    </rPh>
    <rPh sb="101" eb="103">
      <t>ネンド</t>
    </rPh>
    <rPh sb="105" eb="106">
      <t>ソ</t>
    </rPh>
    <rPh sb="109" eb="111">
      <t>シサイ</t>
    </rPh>
    <rPh sb="111" eb="113">
      <t>ザンダカ</t>
    </rPh>
    <rPh sb="114" eb="116">
      <t>ヨクセイ</t>
    </rPh>
    <rPh sb="117" eb="118">
      <t>ツト</t>
    </rPh>
    <rPh sb="125" eb="127">
      <t>テイリ</t>
    </rPh>
    <rPh sb="129" eb="130">
      <t>ネン</t>
    </rPh>
    <rPh sb="130" eb="131">
      <t>サイ</t>
    </rPh>
    <rPh sb="132" eb="134">
      <t>ハッコウ</t>
    </rPh>
    <rPh sb="134" eb="135">
      <t>トウ</t>
    </rPh>
    <rPh sb="139" eb="141">
      <t>キンリ</t>
    </rPh>
    <rPh sb="141" eb="143">
      <t>フタン</t>
    </rPh>
    <rPh sb="144" eb="146">
      <t>ケイゲン</t>
    </rPh>
    <rPh sb="147" eb="148">
      <t>ハカ</t>
    </rPh>
    <rPh sb="152" eb="154">
      <t>ザイセイ</t>
    </rPh>
    <rPh sb="155" eb="158">
      <t>ケンゼンカ</t>
    </rPh>
    <rPh sb="159" eb="160">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</si>
  <si>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</si>
  <si>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</si>
  <si>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</si>
  <si>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</si>
  <si>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xml:space="preserve">　将来負担比率、有形固定資産減価償却率ともに、類似団体平均より高い水準にある。将来負担比率は、アジア大会を契機とした都市基盤の整備を積極的に進めたことが、また、有形固定資産減価償却率は、高度経済成長期にあたる昭和40年代から政令指定都市移行前後の昭和50年代にかけ集中整備した公共施設が耐用年数を迎えつつあることが主な要因である。
　財政運営方針（平成28年度～平成31年度）において、臨時財政対策債の残高及び減債基金積立累計額を除いた市債残高について、4年間で1割程度減少させることを目標として掲げており、この方針に沿って財政の健全化に努めていくこととしている。また、平成29年2月に策定した「広島市公共施設等総合管理計画」の中で、インフラ資産については、各施設の特性に応じた計画的な更新・維持保全等を進め、ハコモノ資産については、近隣の施設との複合・集約化を進めるとともに、予防的な保全に取り組むこととしている。
</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3" eb="25">
      <t>ルイジ</t>
    </rPh>
    <rPh sb="25" eb="27">
      <t>ダンタイ</t>
    </rPh>
    <rPh sb="27" eb="29">
      <t>ヘイキン</t>
    </rPh>
    <rPh sb="31" eb="32">
      <t>タカ</t>
    </rPh>
    <rPh sb="33" eb="35">
      <t>スイジュン</t>
    </rPh>
    <rPh sb="39" eb="41">
      <t>ショウライ</t>
    </rPh>
    <rPh sb="41" eb="43">
      <t>フタン</t>
    </rPh>
    <rPh sb="43" eb="45">
      <t>ヒリツ</t>
    </rPh>
    <rPh sb="80" eb="82">
      <t>ユウケイ</t>
    </rPh>
    <rPh sb="82" eb="84">
      <t>コテイ</t>
    </rPh>
    <rPh sb="84" eb="86">
      <t>シサン</t>
    </rPh>
    <rPh sb="86" eb="88">
      <t>ゲンカ</t>
    </rPh>
    <rPh sb="88" eb="90">
      <t>ショウキャク</t>
    </rPh>
    <rPh sb="90" eb="91">
      <t>リツ</t>
    </rPh>
    <rPh sb="157" eb="158">
      <t>オモ</t>
    </rPh>
    <rPh sb="159" eb="161">
      <t>ヨウイン</t>
    </rPh>
    <rPh sb="285" eb="287">
      <t>ヘイセイ</t>
    </rPh>
    <rPh sb="289" eb="290">
      <t>ネン</t>
    </rPh>
    <rPh sb="291" eb="292">
      <t>ガツ</t>
    </rPh>
    <rPh sb="293" eb="295">
      <t>サクテイ</t>
    </rPh>
    <rPh sb="314" eb="315">
      <t>ナカ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</si>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</sst>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48585</c:v>
                </c:pt>
                <c:pt idx="1">
                  <c:v>48778</c:v>
                </c:pt>
                <c:pt idx="2">
                  <c:v>53101</c:v>
                </c:pt>
                <c:pt idx="3">
                  <c:v>45148</c:v>
                </c:pt>
                <c:pt idx="4">
                  <c:v>46483</c:v>
                </c:pt>
              </c:numCache>
            </c:numRef>
          </c:val>
          <c:smooth val="0"/>
        </c:ser>
        <c:dLbls>
          <c:showLegendKey val="0"/>
          <c:showVal val="0"/>
          <c:showCatName val="0"/>
          <c:showSerName val="0"/>
          <c:showPercent val="0"/>
          <c:showBubbleSize val="0"/>
        </c:dLbls>
        <c:marker val="1"/>
        <c:smooth val="0"/>
        <c:axId val="669964176"/>
        <c:axId val="669965744"/>
      </c:lineChart>
      <c:catAx>
        <c:axId val="669964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9965744"/>
        <c:crosses val="autoZero"/>
        <c:auto val="1"/>
        <c:lblAlgn val="ctr"/>
        <c:lblOffset val="100"/>
        <c:tickLblSkip val="1"/>
        <c:tickMarkSkip val="1"/>
        <c:noMultiLvlLbl val="0"/>
      </c:catAx>
      <c:valAx>
        <c:axId val="669965744"/>
        <c:scaling>
          <c:orientation val="minMax"/>
          <c:max val="58000"/>
          <c:min val="40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996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0.82</c:v>
                </c:pt>
                <c:pt idx="1">
                  <c:v>0.84</c:v>
                </c:pt>
                <c:pt idx="2">
                  <c:v>0.85</c:v>
                </c:pt>
                <c:pt idx="3">
                  <c:v>0.86</c:v>
                </c:pt>
                <c:pt idx="4">
                  <c:v>0.86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4.74</c:v>
                </c:pt>
                <c:pt idx="1">
                  <c:v>3.49</c:v>
                </c:pt>
                <c:pt idx="2">
                  <c:v>4.1399999999999997</c:v>
                </c:pt>
                <c:pt idx="3">
                  <c:v>4.05</c:v>
                </c:pt>
                <c:pt idx="4">
                  <c:v>3.26</c:v>
                </c:pt>
              </c:numCache>
            </c:numRef>
          </c:val>
        </c:ser>
        <c:dLbls>
          <c:showLegendKey val="0"/>
          <c:showVal val="0"/>
          <c:showCatName val="0"/>
          <c:showSerName val="0"/>
          <c:showPercent val="0"/>
          <c:showBubbleSize val="0"/>
        </c:dLbls>
        <c:gapWidth val="250"/>
        <c:overlap val="100"/>
        <c:axId val="669968488"/>
        <c:axId val="669967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-0.43</c:v>
                </c:pt>
                <c:pt idx="1">
                  <c:v>-1.24</c:v>
                </c:pt>
                <c:pt idx="2">
                  <c:v>0.7</c:v>
                </c:pt>
                <c:pt idx="3">
                  <c:v>-0.08</c:v>
                </c:pt>
                <c:pt idx="4">
                  <c:v>-0.72</c:v>
                </c:pt>
              </c:numCache>
            </c:numRef>
          </c:val>
          <c:smooth val="0"/>
        </c:ser>
        <c:dLbls>
          <c:showLegendKey val="0"/>
          <c:showVal val="0"/>
          <c:showCatName val="0"/>
          <c:showSerName val="0"/>
          <c:showPercent val="0"/>
          <c:showBubbleSize val="0"/>
        </c:dLbls>
        <c:marker val="1"/>
        <c:smooth val="0"/>
        <c:axId val="669968488"/>
        <c:axId val="669967312"/>
      </c:lineChart>
      <c:catAx>
        <c:axId val="66996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9967312"/>
        <c:crosses val="autoZero"/>
        <c:auto val="1"/>
        <c:lblAlgn val="ctr"/>
        <c:lblOffset val="100"/>
        <c:tickLblSkip val="1"/>
        <c:tickMarkSkip val="1"/>
        <c:noMultiLvlLbl val="0"/>
      </c:catAx>
      <c:valAx>
        <c:axId val="66996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9968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安芸市民病院事業会計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6.37</c:v>
                </c:pt>
                <c:pt idx="2">
                  <c:v>#N/A</c:v>
                </c:pt>
                <c:pt idx="3">
                  <c:v>7.45</c:v>
                </c:pt>
                <c:pt idx="4">
                  <c:v>#N/A</c:v>
                </c:pt>
                <c:pt idx="5">
                  <c:v>3.63</c:v>
                </c:pt>
                <c:pt idx="6">
                  <c:v>#N/A</c:v>
                </c:pt>
                <c:pt idx="7">
                  <c:v>0.02</c:v>
                </c:pt>
                <c:pt idx="8">
                  <c:v>#N/A</c:v>
                </c:pt>
                <c:pt idx="9">
                  <c:v>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0.14000000000000001</c:v>
                </c:pt>
                <c:pt idx="4">
                  <c:v>#N/A</c:v>
                </c:pt>
                <c:pt idx="5">
                  <c:v>0.1</c:v>
                </c:pt>
                <c:pt idx="6">
                  <c:v>#N/A</c:v>
                </c:pt>
                <c:pt idx="7">
                  <c:v>0.09</c:v>
                </c:pt>
                <c:pt idx="8">
                  <c:v>#N/A</c:v>
                </c:pt>
                <c:pt idx="9">
                  <c:v>0.1</c:v>
                </c:pt>
              </c:numCache>
            </c:numRef>
          </c:val>
        </c:ser>
        <c:ser>
          <c:idx val="4"/>
          <c:order val="4"/>
          <c:tx>
            <c:strRef>
              <c:f>データシート!$A$31</c:f>
              <c:strCache>
                <c:ptCount val="1"/>
                <c:pt idx="0">
                  <c:v>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1.1499999999999999</c:v>
                </c:pt>
                <c:pt idx="2">
                  <c:v>#N/A</c:v>
                </c:pt>
                <c:pt idx="3">
                  <c:v>1.1599999999999999</c:v>
                </c:pt>
                <c:pt idx="4">
                  <c:v>#N/A</c:v>
                </c:pt>
                <c:pt idx="5">
                  <c:v>0.2</c:v>
                </c:pt>
                <c:pt idx="6">
                  <c:v>#N/A</c:v>
                </c:pt>
                <c:pt idx="7">
                  <c:v>0.24</c:v>
                </c:pt>
                <c:pt idx="8">
                  <c:v>#N/A</c:v>
                </c:pt>
                <c:pt idx="9">
                  <c:v>0.24</c:v>
                </c:pt>
              </c:numCache>
            </c:numRef>
          </c:val>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0.25</c:v>
                </c:pt>
                <c:pt idx="4">
                  <c:v>#N/A</c:v>
                </c:pt>
                <c:pt idx="5">
                  <c:v>0.27</c:v>
                </c:pt>
                <c:pt idx="6">
                  <c:v>#N/A</c:v>
                </c:pt>
                <c:pt idx="7">
                  <c:v>0.27</c:v>
                </c:pt>
                <c:pt idx="8">
                  <c:v>#N/A</c:v>
                </c:pt>
                <c:pt idx="9">
                  <c:v>0.26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0.15</c:v>
                </c:pt>
                <c:pt idx="2">
                  <c:v>#N/A</c:v>
                </c:pt>
                <c:pt idx="3">
                  <c:v>0.09</c:v>
                </c:pt>
                <c:pt idx="4">
                  <c:v>#N/A</c:v>
                </c:pt>
                <c:pt idx="5">
                  <c:v>0.14000000000000001</c:v>
                </c:pt>
                <c:pt idx="6">
                  <c:v>#N/A</c:v>
                </c:pt>
                <c:pt idx="7">
                  <c:v>0.22</c:v>
                </c:pt>
                <c:pt idx="8">
                  <c:v>#N/A</c:v>
                </c:pt>
                <c:pt idx="9">
                  <c:v>0.3</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0.22</c:v>
                </c:pt>
                <c:pt idx="2">
                  <c:v>#N/A</c:v>
                </c:pt>
                <c:pt idx="3">
                  <c:v>0.72</c:v>
                </c:pt>
                <c:pt idx="4">
                  <c:v>#N/A</c:v>
                </c:pt>
                <c:pt idx="5">
                  <c:v>1.1100000000000001</c:v>
                </c:pt>
                <c:pt idx="6">
                  <c:v>#N/A</c:v>
                </c:pt>
                <c:pt idx="7">
                  <c:v>1.1299999999999999</c:v>
                </c:pt>
                <c:pt idx="8">
                  <c:v>#N/A</c:v>
                </c:pt>
                <c:pt idx="9">
                  <c:v>0.72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0.81</c:v>
                </c:pt>
                <c:pt idx="2">
                  <c:v>#N/A</c:v>
                </c:pt>
                <c:pt idx="3">
                  <c:v>0.83</c:v>
                </c:pt>
                <c:pt idx="4">
                  <c:v>#N/A</c:v>
                </c:pt>
                <c:pt idx="5">
                  <c:v>0.84</c:v>
                </c:pt>
                <c:pt idx="6">
                  <c:v>#N/A</c:v>
                </c:pt>
                <c:pt idx="7">
                  <c:v>0.85</c:v>
                </c:pt>
                <c:pt idx="8">
                  <c:v>#N/A</c:v>
                </c:pt>
                <c:pt idx="9">
                  <c:v>0.85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3.22</c:v>
                </c:pt>
                <c:pt idx="2">
                  <c:v>#N/A</c:v>
                </c:pt>
                <c:pt idx="3">
                  <c:v>3.07</c:v>
                </c:pt>
                <c:pt idx="4">
                  <c:v>#N/A</c:v>
                </c:pt>
                <c:pt idx="5">
                  <c:v>3.31</c:v>
                </c:pt>
                <c:pt idx="6">
                  <c:v>#N/A</c:v>
                </c:pt>
                <c:pt idx="7">
                  <c:v>3.41</c:v>
                </c:pt>
                <c:pt idx="8">
                  <c:v>#N/A</c:v>
                </c:pt>
                <c:pt idx="9">
                  <c:v>3.27</c:v>
                </c:pt>
              </c:numCache>
            </c:numRef>
          </c:val>
        </c:ser>
        <c:dLbls>
          <c:showLegendKey val="0"/>
          <c:showVal val="0"/>
          <c:showCatName val="0"/>
          <c:showSerName val="0"/>
          <c:showPercent val="0"/>
          <c:showBubbleSize val="0"/>
        </c:dLbls>
        <c:gapWidth val="150"/>
        <c:overlap val="100"/>
        <c:axId val="669966136"/>
        <c:axId val="669971624"/>
      </c:barChart>
      <c:catAx>
        <c:axId val="669966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9971624"/>
        <c:crosses val="autoZero"/>
        <c:auto val="1"/>
        <c:lblAlgn val="ctr"/>
        <c:lblOffset val="100"/>
        <c:tickLblSkip val="1"/>
        <c:tickMarkSkip val="1"/>
        <c:noMultiLvlLbl val="0"/>
      </c:catAx>
      <c:valAx>
        <c:axId val="669971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9966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63417</c:v>
                </c:pt>
                <c:pt idx="5">
                  <c:v>64179</c:v>
                </c:pt>
                <c:pt idx="8">
                  <c:v>63268</c:v>
                </c:pt>
                <c:pt idx="11">
                  <c:v>66403</c:v>
                </c:pt>
                <c:pt idx="14">
                  <c:v>68617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1508</c:v>
                </c:pt>
                <c:pt idx="3">
                  <c:v>1493</c:v>
                </c:pt>
                <c:pt idx="6">
                  <c:v>1510</c:v>
                </c:pt>
                <c:pt idx="9">
                  <c:v>1261</c:v>
                </c:pt>
                <c:pt idx="12">
                  <c:v>845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21428</c:v>
                </c:pt>
                <c:pt idx="3">
                  <c:v>22225</c:v>
                </c:pt>
                <c:pt idx="6">
                  <c:v>20900</c:v>
                </c:pt>
                <c:pt idx="9">
                  <c:v>19890</c:v>
                </c:pt>
                <c:pt idx="12">
                  <c:v>20703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28278</c:v>
                </c:pt>
                <c:pt idx="3">
                  <c:v>30142</c:v>
                </c:pt>
                <c:pt idx="6">
                  <c:v>28132</c:v>
                </c:pt>
                <c:pt idx="9">
                  <c:v>25678</c:v>
                </c:pt>
                <c:pt idx="12">
                  <c:v>22507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3612</c:v>
                </c:pt>
                <c:pt idx="3">
                  <c:v>2610</c:v>
                </c:pt>
                <c:pt idx="6">
                  <c:v>2653</c:v>
                </c:pt>
                <c:pt idx="9">
                  <c:v>3204</c:v>
                </c:pt>
                <c:pt idx="12">
                  <c:v>3373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44960</c:v>
                </c:pt>
                <c:pt idx="3">
                  <c:v>43940</c:v>
                </c:pt>
                <c:pt idx="6">
                  <c:v>45535</c:v>
                </c:pt>
                <c:pt idx="9">
                  <c:v>51199</c:v>
                </c:pt>
                <c:pt idx="12">
                  <c:v>55491</c:v>
                </c:pt>
              </c:numCache>
            </c:numRef>
          </c:val>
        </c:ser>
        <c:dLbls>
          <c:showLegendKey val="0"/>
          <c:showVal val="0"/>
          <c:showCatName val="0"/>
          <c:showSerName val="0"/>
          <c:showPercent val="0"/>
          <c:showBubbleSize val="0"/>
        </c:dLbls>
        <c:gapWidth val="100"/>
        <c:overlap val="100"/>
        <c:axId val="669970056"/>
        <c:axId val="669970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36369</c:v>
                </c:pt>
                <c:pt idx="2">
                  <c:v>#N/A</c:v>
                </c:pt>
                <c:pt idx="3">
                  <c:v>#N/A</c:v>
                </c:pt>
                <c:pt idx="4">
                  <c:v>36231</c:v>
                </c:pt>
                <c:pt idx="5">
                  <c:v>#N/A</c:v>
                </c:pt>
                <c:pt idx="6">
                  <c:v>#N/A</c:v>
                </c:pt>
                <c:pt idx="7">
                  <c:v>35462</c:v>
                </c:pt>
                <c:pt idx="8">
                  <c:v>#N/A</c:v>
                </c:pt>
                <c:pt idx="9">
                  <c:v>#N/A</c:v>
                </c:pt>
                <c:pt idx="10">
                  <c:v>34829</c:v>
                </c:pt>
                <c:pt idx="11">
                  <c:v>#N/A</c:v>
                </c:pt>
                <c:pt idx="12">
                  <c:v>#N/A</c:v>
                </c:pt>
                <c:pt idx="13">
                  <c:v>34302</c:v>
                </c:pt>
                <c:pt idx="14">
                  <c:v>#N/A</c:v>
                </c:pt>
              </c:numCache>
            </c:numRef>
          </c:val>
          <c:smooth val="0"/>
        </c:ser>
        <c:dLbls>
          <c:showLegendKey val="0"/>
          <c:showVal val="0"/>
          <c:showCatName val="0"/>
          <c:showSerName val="0"/>
          <c:showPercent val="0"/>
          <c:showBubbleSize val="0"/>
        </c:dLbls>
        <c:marker val="1"/>
        <c:smooth val="0"/>
        <c:axId val="669970056"/>
        <c:axId val="669970448"/>
      </c:lineChart>
      <c:catAx>
        <c:axId val="669970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9970448"/>
        <c:crosses val="autoZero"/>
        <c:auto val="1"/>
        <c:lblAlgn val="ctr"/>
        <c:lblOffset val="100"/>
        <c:tickLblSkip val="1"/>
        <c:tickMarkSkip val="1"/>
        <c:noMultiLvlLbl val="0"/>
      </c:catAx>
      <c:valAx>
        <c:axId val="66997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9970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628851</c:v>
                </c:pt>
                <c:pt idx="5">
                  <c:v>641099</c:v>
                </c:pt>
                <c:pt idx="8">
                  <c:v>652767</c:v>
                </c:pt>
                <c:pt idx="11">
                  <c:v>663237</c:v>
                </c:pt>
                <c:pt idx="14">
                  <c:v>671522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188146</c:v>
                </c:pt>
                <c:pt idx="5">
                  <c:v>190562</c:v>
                </c:pt>
                <c:pt idx="8">
                  <c:v>185466</c:v>
                </c:pt>
                <c:pt idx="11">
                  <c:v>197813</c:v>
                </c:pt>
                <c:pt idx="14">
                  <c:v>192534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120078</c:v>
                </c:pt>
                <c:pt idx="5">
                  <c:v>130934</c:v>
                </c:pt>
                <c:pt idx="8">
                  <c:v>138182</c:v>
                </c:pt>
                <c:pt idx="11">
                  <c:v>129267</c:v>
                </c:pt>
                <c:pt idx="14">
                  <c:v>121281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34473</c:v>
                </c:pt>
                <c:pt idx="3">
                  <c:v>21183</c:v>
                </c:pt>
                <c:pt idx="6">
                  <c:v>15853</c:v>
                </c:pt>
                <c:pt idx="9">
                  <c:v>15851</c:v>
                </c:pt>
                <c:pt idx="12">
                  <c:v>16291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89801</c:v>
                </c:pt>
                <c:pt idx="3">
                  <c:v>87282</c:v>
                </c:pt>
                <c:pt idx="6">
                  <c:v>83976</c:v>
                </c:pt>
                <c:pt idx="9">
                  <c:v>79283</c:v>
                </c:pt>
                <c:pt idx="12">
                  <c:v>73663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318049</c:v>
                </c:pt>
                <c:pt idx="3">
                  <c:v>319528</c:v>
                </c:pt>
                <c:pt idx="6">
                  <c:v>311526</c:v>
                </c:pt>
                <c:pt idx="9">
                  <c:v>278771</c:v>
                </c:pt>
                <c:pt idx="12">
                  <c:v>273017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16543</c:v>
                </c:pt>
                <c:pt idx="3">
                  <c:v>5205</c:v>
                </c:pt>
                <c:pt idx="6">
                  <c:v>3852</c:v>
                </c:pt>
                <c:pt idx="9">
                  <c:v>2735</c:v>
                </c:pt>
                <c:pt idx="12">
                  <c:v>1792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1028141</c:v>
                </c:pt>
                <c:pt idx="3">
                  <c:v>1074020</c:v>
                </c:pt>
                <c:pt idx="6">
                  <c:v>1088912</c:v>
                </c:pt>
                <c:pt idx="9">
                  <c:v>1138579</c:v>
                </c:pt>
                <c:pt idx="12">
                  <c:v>1140786</c:v>
                </c:pt>
              </c:numCache>
            </c:numRef>
          </c:val>
        </c:ser>
        <c:dLbls>
          <c:showLegendKey val="0"/>
          <c:showVal val="0"/>
          <c:showCatName val="0"/>
          <c:showSerName val="0"/>
          <c:showPercent val="0"/>
          <c:showBubbleSize val="0"/>
        </c:dLbls>
        <c:gapWidth val="100"/>
        <c:overlap val="100"/>
        <c:axId val="669971232"/>
        <c:axId val="66996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549933</c:v>
                </c:pt>
                <c:pt idx="2">
                  <c:v>#N/A</c:v>
                </c:pt>
                <c:pt idx="3">
                  <c:v>#N/A</c:v>
                </c:pt>
                <c:pt idx="4">
                  <c:v>544624</c:v>
                </c:pt>
                <c:pt idx="5">
                  <c:v>#N/A</c:v>
                </c:pt>
                <c:pt idx="6">
                  <c:v>#N/A</c:v>
                </c:pt>
                <c:pt idx="7">
                  <c:v>527704</c:v>
                </c:pt>
                <c:pt idx="8">
                  <c:v>#N/A</c:v>
                </c:pt>
                <c:pt idx="9">
                  <c:v>#N/A</c:v>
                </c:pt>
                <c:pt idx="10">
                  <c:v>524903</c:v>
                </c:pt>
                <c:pt idx="11">
                  <c:v>#N/A</c:v>
                </c:pt>
                <c:pt idx="12">
                  <c:v>#N/A</c:v>
                </c:pt>
                <c:pt idx="13">
                  <c:v>520213</c:v>
                </c:pt>
                <c:pt idx="14">
                  <c:v>#N/A</c:v>
                </c:pt>
              </c:numCache>
            </c:numRef>
          </c:val>
          <c:smooth val="0"/>
        </c:ser>
        <c:dLbls>
          <c:showLegendKey val="0"/>
          <c:showVal val="0"/>
          <c:showCatName val="0"/>
          <c:showSerName val="0"/>
          <c:showPercent val="0"/>
          <c:showBubbleSize val="0"/>
        </c:dLbls>
        <c:marker val="1"/>
        <c:smooth val="0"/>
        <c:axId val="669971232"/>
        <c:axId val="669966528"/>
      </c:lineChart>
      <c:catAx>
        <c:axId val="6699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9966528"/>
        <c:crosses val="autoZero"/>
        <c:auto val="1"/>
        <c:lblAlgn val="ctr"/>
        <c:lblOffset val="100"/>
        <c:tickLblSkip val="1"/>
        <c:tickMarkSkip val="1"/>
        <c:noMultiLvlLbl val="0"/>
      </c:catAx>
      <c:valAx>
        <c:axId val="66996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997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{0639E2FD-3553-4C6C-BE20-A37EFC885125}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{FE931521-6E9A-438D-99D3-65ABBEC7C952}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{52F131ED-C2CC-4AEC-892D-82A29D9E8E2E}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{D53226D3-6EDA-4667-82CE-0CF8CEEC0033}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{AC93BA51-0309-4B85-8CC2-7615B04EE481}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60.8</c:v>
                </c:pt>
              </c:numCache>
            </c:numRef>
          </c:xVal>
          <c:yVal>
            <c:numRef>
              <c:f>公会計指標分析・財政指標組合せ分析表!$K$51:$O$51</c:f>
              <c:numCache>
                <c:formatCode>#,##0.0;"▲ "#,##0.0</c:formatCode>
                <c:ptCount val="5"/>
                <c:pt idx="4">
                  <c:v>223.9</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{976EA298-8CEC-490F-B90A-30239696A4D1}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{56C9AC5F-F950-4242-B1FB-524840222C76}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{C9A3B92D-FE98-43F4-BF23-1B5968D0B781}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{9243E22A-378B-47CF-8691-86F7F94305BA}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{8BF4874A-94CD-4C93-900C-9779081E9A23}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55.7</c:v>
                </c:pt>
              </c:numCache>
            </c:numRef>
          </c:xVal>
          <c:yVal>
            <c:numRef>
              <c:f>公会計指標分析・財政指標組合せ分析表!$K$55:$O$55</c:f>
              <c:numCache>
                <c:formatCode>#,##0.0;"▲ "#,##0.0</c:formatCode>
                <c:ptCount val="5"/>
                <c:pt idx="4">
                  <c:v>124.2</c:v>
                </c:pt>
              </c:numCache>
            </c:numRef>
          </c:yVal>
          <c:smooth val="0"/>
        </c:ser>
        <c:dLbls>
          <c:showLegendKey val="0"/>
          <c:showVal val="0"/>
          <c:showCatName val="0"/>
          <c:showSerName val="0"/>
          <c:showPercent val="0"/>
          <c:showBubbleSize val="0"/>
        </c:dLbls>
        <c:axId val="669982208"/>
        <c:axId val="669982600"/>
      </c:scatterChart>
      <c:valAx>
        <c:axId val="669982208"/>
        <c:scaling>
          <c:orientation val="minMax"/>
          <c:max val="61.300000000000004"/>
          <c:min val="5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9982600"/>
        <c:crosses val="autoZero"/>
        <c:crossBetween val="midCat"/>
      </c:valAx>
      <c:valAx>
        <c:axId val="669982600"/>
        <c:scaling>
          <c:orientation val="minMax"/>
          <c:max val="241"/>
          <c:min val="1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9982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418170197945504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{BF9FF94E-40E3-4086-9F5A-053242C6CD13}</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7992754325681929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{3DF14F05-8500-4FBC-B904-A12107FED08F}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{823D6A58-4152-4540-BD08-D910A300CF70}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{D977FDA4-9B32-4164-BFCE-BB86C86CEE07}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{B90EFF75-D44B-4292-BCAF-7F1D0C4A3FC6}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c:v>
                </c:pt>
                <c:pt idx="1">
                  <c:v>15.9</c:v>
                </c:pt>
                <c:pt idx="2">
                  <c:v>15.6</c:v>
                </c:pt>
                <c:pt idx="3">
                  <c:v>15.4</c:v>
                </c:pt>
                <c:pt idx="4">
                  <c:v>15</c:v>
                </c:pt>
              </c:numCache>
            </c:numRef>
          </c:xVal>
          <c:yVal>
            <c:numRef>
              <c:f>公会計指標分析・財政指標組合せ分析表!$K$73:$O$73</c:f>
              <c:numCache>
                <c:formatCode>#,##0.0;"▲ "#,##0.0</c:formatCode>
                <c:ptCount val="5"/>
                <c:pt idx="0">
                  <c:v>239.9</c:v>
                </c:pt>
                <c:pt idx="1">
                  <c:v>238.7</c:v>
                </c:pt>
                <c:pt idx="2">
                  <c:v>228.2</c:v>
                </c:pt>
                <c:pt idx="3">
                  <c:v>228</c:v>
                </c:pt>
                <c:pt idx="4">
                  <c:v>223.9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{19B55463-DC39-433C-A6E4-7F80B7474BED}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{468C5AE0-2745-4145-9C43-2552D6FB9BC5}</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4.517107044246008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{9D267172-85E8-4273-9F1F-777C68E3BB3F}</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{7DBAFFFC-D78C-4724-8C8A-D64529FE9BE9}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{4A5ABC2A-1590-4522-802E-396EE6C5B086}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669983384"/>
        <c:axId val="669983776"/>
      </c:scatterChart>
      <c:valAx>
        <c:axId val="669983384"/>
        <c:scaling>
          <c:orientation val="minMax"/>
          <c:max val="16.5"/>
          <c:min val="10.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9983776"/>
        <c:crosses val="autoZero"/>
        <c:crossBetween val="midCat"/>
      </c:valAx>
      <c:valAx>
        <c:axId val="669983776"/>
        <c:scaling>
          <c:orientation val="minMax"/>
          <c:max val="260"/>
          <c:min val="1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99833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年度の実質公債費比率の分子は、前年度を約</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億円下回っている。</a:t>
          </a:r>
          <a:endParaRPr lang="ja-JP" altLang="ja-JP" sz="1300">
            <a:effectLst/>
          </a:endParaRPr>
        </a:p>
        <a:p>
          <a:r>
            <a:rPr kumimoji="1" lang="ja-JP" altLang="ja-JP" sz="1300">
              <a:solidFill>
                <a:schemeClr val="dk1"/>
              </a:solidFill>
              <a:effectLst/>
              <a:latin typeface="+mn-lt"/>
              <a:ea typeface="+mn-ea"/>
              <a:cs typeface="+mn-cs"/>
            </a:rPr>
            <a:t>これは、元利償還金等が、満期を迎えた満期一括償還地方債の償還増等により対前年度比で約</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億円増となる一方、算入公債費等が、臨時財政対策債の元利償還に係る基準財政需要額の増等により対前年度比で約</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億円増となったことが要因である。</a:t>
          </a:r>
          <a:endParaRPr lang="ja-JP" altLang="ja-JP" sz="1300">
            <a:effectLst/>
          </a:endParaRPr>
        </a:p>
        <a:p>
          <a:r>
            <a:rPr kumimoji="1" lang="ja-JP" altLang="ja-JP" sz="1300">
              <a:solidFill>
                <a:schemeClr val="dk1"/>
              </a:solidFill>
              <a:effectLst/>
              <a:latin typeface="+mn-lt"/>
              <a:ea typeface="+mn-ea"/>
              <a:cs typeface="+mn-cs"/>
            </a:rPr>
            <a:t>引き続き、市債発行額の抑制に努めるとともに、低利の</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年債の発行等により、公債費負担の軽減を図っていく。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年度の将来負担比率の分子は、前年度を約</a:t>
          </a:r>
          <a:r>
            <a:rPr kumimoji="1" lang="en-US" altLang="ja-JP" sz="1300">
              <a:solidFill>
                <a:schemeClr val="dk1"/>
              </a:solidFill>
              <a:effectLst/>
              <a:latin typeface="+mn-lt"/>
              <a:ea typeface="+mn-ea"/>
              <a:cs typeface="+mn-cs"/>
            </a:rPr>
            <a:t>47</a:t>
          </a:r>
          <a:r>
            <a:rPr kumimoji="1" lang="ja-JP" altLang="ja-JP" sz="1300">
              <a:solidFill>
                <a:schemeClr val="dk1"/>
              </a:solidFill>
              <a:effectLst/>
              <a:latin typeface="+mn-lt"/>
              <a:ea typeface="+mn-ea"/>
              <a:cs typeface="+mn-cs"/>
            </a:rPr>
            <a:t>億円下回っている。</a:t>
          </a:r>
          <a:endParaRPr lang="ja-JP" altLang="ja-JP" sz="1300">
            <a:effectLst/>
          </a:endParaRPr>
        </a:p>
        <a:p>
          <a:r>
            <a:rPr kumimoji="1" lang="ja-JP" altLang="en-US" sz="1300">
              <a:solidFill>
                <a:schemeClr val="dk1"/>
              </a:solidFill>
              <a:effectLst/>
              <a:latin typeface="+mn-lt"/>
              <a:ea typeface="+mn-ea"/>
              <a:cs typeface="+mn-cs"/>
            </a:rPr>
            <a:t>これは、元利償還金の全額が基準財政需要額に算入される臨時財政対策債を除き、地方債の現在高が年々減少傾向にあることが主な要因となっている。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臨時財政対策債の残高及び減債基金積立累計額を除いた市債残高について、</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年間で</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割程度減少させることを財政運営方針（平成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目標として掲げ、この方針に沿って財政の健全化に努めていく。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広島県広島市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1,191,030
1,174,560
906.53
576,662,180
570,673,631
2,421,113
280,533,985
1,001,193,402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223.9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高度経済成長期にあたる昭和</a:t>
          </a:r>
          <a:r>
            <a:rPr kumimoji="1" lang="en-US" altLang="ja-JP" sz="1000">
              <a:latin typeface="+mn-ea"/>
              <a:ea typeface="+mn-ea"/>
            </a:rPr>
            <a:t>40</a:t>
          </a:r>
          <a:r>
            <a:rPr kumimoji="1" lang="ja-JP" altLang="en-US" sz="1000">
              <a:latin typeface="+mn-ea"/>
              <a:ea typeface="+mn-ea"/>
            </a:rPr>
            <a:t>年代から政令指定都市移行前後の昭和</a:t>
          </a:r>
          <a:r>
            <a:rPr kumimoji="1" lang="en-US" altLang="ja-JP" sz="1000">
              <a:latin typeface="+mn-ea"/>
              <a:ea typeface="+mn-ea"/>
            </a:rPr>
            <a:t>50</a:t>
          </a:r>
          <a:r>
            <a:rPr kumimoji="1" lang="ja-JP" altLang="en-US" sz="1000">
              <a:latin typeface="+mn-ea"/>
              <a:ea typeface="+mn-ea"/>
            </a:rPr>
            <a:t>年代にかけ集中整備した</a:t>
          </a:r>
          <a:r>
            <a:rPr kumimoji="1" lang="ja-JP" altLang="ja-JP" sz="1000">
              <a:solidFill>
                <a:schemeClr val="dk1"/>
              </a:solidFill>
              <a:effectLst/>
              <a:latin typeface="+mn-ea"/>
              <a:ea typeface="+mn-ea"/>
              <a:cs typeface="+mn-cs"/>
            </a:rPr>
            <a:t>公共施設</a:t>
          </a:r>
          <a:r>
            <a:rPr kumimoji="1" lang="ja-JP" altLang="en-US" sz="1000">
              <a:latin typeface="+mn-ea"/>
              <a:ea typeface="+mn-ea"/>
            </a:rPr>
            <a:t>が耐用年数を迎えつつあることから、有形固定資産減価償却率が全国平均や類似団体より高い水準にある。こうした状況を踏まえ、平成</a:t>
          </a:r>
          <a:r>
            <a:rPr kumimoji="1" lang="en-US" altLang="ja-JP" sz="1000">
              <a:latin typeface="+mn-ea"/>
              <a:ea typeface="+mn-ea"/>
            </a:rPr>
            <a:t>29</a:t>
          </a:r>
          <a:r>
            <a:rPr kumimoji="1" lang="ja-JP" altLang="en-US" sz="1000">
              <a:latin typeface="+mn-ea"/>
              <a:ea typeface="+mn-ea"/>
            </a:rPr>
            <a:t>年</a:t>
          </a:r>
          <a:r>
            <a:rPr kumimoji="1" lang="en-US" altLang="ja-JP" sz="1000">
              <a:latin typeface="+mn-ea"/>
              <a:ea typeface="+mn-ea"/>
            </a:rPr>
            <a:t>2</a:t>
          </a:r>
          <a:r>
            <a:rPr kumimoji="1" lang="ja-JP" altLang="en-US" sz="1000">
              <a:latin typeface="+mn-ea"/>
              <a:ea typeface="+mn-ea"/>
            </a:rPr>
            <a:t>月に「広島市公共施設等総合管理計画</a:t>
          </a:r>
          <a:r>
            <a:rPr kumimoji="1" lang="ja-JP" altLang="ja-JP" sz="1000">
              <a:solidFill>
                <a:schemeClr val="dk1"/>
              </a:solidFill>
              <a:effectLst/>
              <a:latin typeface="+mn-ea"/>
              <a:ea typeface="+mn-ea"/>
              <a:cs typeface="+mn-cs"/>
            </a:rPr>
            <a:t>（平成</a:t>
          </a:r>
          <a:r>
            <a:rPr kumimoji="1" lang="en-US" altLang="ja-JP" sz="1000">
              <a:solidFill>
                <a:schemeClr val="dk1"/>
              </a:solidFill>
              <a:effectLst/>
              <a:latin typeface="+mn-ea"/>
              <a:ea typeface="+mn-ea"/>
              <a:cs typeface="+mn-cs"/>
            </a:rPr>
            <a:t>29</a:t>
          </a:r>
          <a:r>
            <a:rPr kumimoji="1" lang="ja-JP" altLang="ja-JP" sz="1000">
              <a:solidFill>
                <a:schemeClr val="dk1"/>
              </a:solidFill>
              <a:effectLst/>
              <a:latin typeface="+mn-ea"/>
              <a:ea typeface="+mn-ea"/>
              <a:cs typeface="+mn-cs"/>
            </a:rPr>
            <a:t>年度～平成</a:t>
          </a:r>
          <a:r>
            <a:rPr kumimoji="1" lang="en-US" altLang="ja-JP" sz="1000">
              <a:solidFill>
                <a:schemeClr val="dk1"/>
              </a:solidFill>
              <a:effectLst/>
              <a:latin typeface="+mn-ea"/>
              <a:ea typeface="+mn-ea"/>
              <a:cs typeface="+mn-cs"/>
            </a:rPr>
            <a:t>38</a:t>
          </a:r>
          <a:r>
            <a:rPr kumimoji="1" lang="ja-JP" altLang="ja-JP" sz="1000">
              <a:solidFill>
                <a:schemeClr val="dk1"/>
              </a:solidFill>
              <a:effectLst/>
              <a:latin typeface="+mn-ea"/>
              <a:ea typeface="+mn-ea"/>
              <a:cs typeface="+mn-cs"/>
            </a:rPr>
            <a:t>年度）</a:t>
          </a:r>
          <a:r>
            <a:rPr kumimoji="1" lang="ja-JP" altLang="en-US" sz="1000">
              <a:latin typeface="+mn-ea"/>
              <a:ea typeface="+mn-ea"/>
            </a:rPr>
            <a:t>」を</a:t>
          </a:r>
          <a:r>
            <a:rPr kumimoji="1" lang="ja-JP" altLang="ja-JP" sz="1000">
              <a:solidFill>
                <a:schemeClr val="dk1"/>
              </a:solidFill>
              <a:effectLst/>
              <a:latin typeface="+mn-ea"/>
              <a:ea typeface="+mn-ea"/>
              <a:cs typeface="+mn-cs"/>
            </a:rPr>
            <a:t>策定した</a:t>
          </a:r>
          <a:r>
            <a:rPr kumimoji="1" lang="ja-JP" altLang="en-US" sz="1000">
              <a:solidFill>
                <a:schemeClr val="dk1"/>
              </a:solidFill>
              <a:effectLst/>
              <a:latin typeface="+mn-ea"/>
              <a:ea typeface="+mn-ea"/>
              <a:cs typeface="+mn-cs"/>
            </a:rPr>
            <a:t>。その中で、</a:t>
          </a:r>
          <a:r>
            <a:rPr kumimoji="1" lang="ja-JP" altLang="en-US" sz="1000">
              <a:latin typeface="+mn-ea"/>
              <a:ea typeface="+mn-ea"/>
            </a:rPr>
            <a:t>インフラ資産については、各施設の特性に応じた計画的な更新・維持保全等を進めることとしている。また、ハコモノ資産については、この計画期間内に耐用年数を迎える施設を中心に、地域の実情に即して利用者の利便性の向上を図りながら、近隣の施設との複合・集約化を進めるとともに、予防的な保全に取り組むこととしている。</a:t>
          </a:r>
          <a:endParaRPr kumimoji="1" lang="en-US" altLang="ja-JP" sz="1000">
            <a:latin typeface="+mn-ea"/>
            <a:ea typeface="+mn-ea"/>
          </a:endParaRPr>
        </a:p>
        <a:p>
          <a:endParaRPr kumimoji="1" lang="ja-JP" altLang="en-US" sz="10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48260</xdr:rowOff>
    </xdr:to>
    <xdr:cxnSp macro="">
      <xdr:nvCxnSpPr>
        <xdr:cNvPr id="64" name="直線コネクタ 63"/>
        <xdr:cNvCxnSpPr/>
      </xdr:nvCxnSpPr>
      <xdr:spPr>
        <a:xfrm flipV="1">
          <a:off x="4760595" y="4747683"/>
          <a:ext cx="1270" cy="11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52087</xdr:rowOff>
    </xdr:from>
    <xdr:ext cx="405111" cy="259045"/>
    <xdr:sp macro="" textlink="">
      <xdr:nvSpPr>
        <xdr:cNvPr id="65" name="有形固定資産減価償却率最小値テキスト"/>
        <xdr:cNvSpPr txBox="1"/>
      </xdr:nvSpPr>
      <xdr:spPr>
        <a:xfrm>
          <a:off x="4813300"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48260</xdr:rowOff>
    </xdr:from>
    <xdr:to>
      <xdr:col>3</xdr:col>
      <xdr:colOff>1260475</xdr:colOff>
      <xdr:row>34</xdr:row>
      <xdr:rowOff>48260</xdr:rowOff>
    </xdr:to>
    <xdr:cxnSp macro="">
      <xdr:nvCxnSpPr>
        <xdr:cNvPr id="66" name="直線コネクタ 65"/>
        <xdr:cNvCxnSpPr/>
      </xdr:nvCxnSpPr>
      <xdr:spPr>
        <a:xfrm>
          <a:off x="4673600" y="587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452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474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2134</xdr:rowOff>
    </xdr:from>
    <xdr:ext cx="405111" cy="259045"/>
    <xdr:sp macro="" textlink="">
      <xdr:nvSpPr>
        <xdr:cNvPr id="69" name="有形固定資産減価償却率平均値テキスト"/>
        <xdr:cNvSpPr txBox="1"/>
      </xdr:nvSpPr>
      <xdr:spPr>
        <a:xfrm>
          <a:off x="4813300" y="54885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23707</xdr:rowOff>
    </xdr:from>
    <xdr:to>
      <xdr:col>3</xdr:col>
      <xdr:colOff>1222375</xdr:colOff>
      <xdr:row>32</xdr:row>
      <xdr:rowOff>125307</xdr:rowOff>
    </xdr:to>
    <xdr:sp macro="" textlink="">
      <xdr:nvSpPr>
        <xdr:cNvPr id="70" name="フローチャート : 判断 69"/>
        <xdr:cNvSpPr/>
      </xdr:nvSpPr>
      <xdr:spPr>
        <a:xfrm>
          <a:off x="4711700" y="551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171027</xdr:rowOff>
    </xdr:from>
    <xdr:to>
      <xdr:col>3</xdr:col>
      <xdr:colOff>1222375</xdr:colOff>
      <xdr:row>30</xdr:row>
      <xdr:rowOff>101177</xdr:rowOff>
    </xdr:to>
    <xdr:sp macro="" textlink="">
      <xdr:nvSpPr>
        <xdr:cNvPr id="76" name="円/楕円 75"/>
        <xdr:cNvSpPr/>
      </xdr:nvSpPr>
      <xdr:spPr>
        <a:xfrm>
          <a:off x="4711700" y="51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22454</xdr:rowOff>
    </xdr:from>
    <xdr:ext cx="405111" cy="259045"/>
    <xdr:sp macro="" textlink="">
      <xdr:nvSpPr>
        <xdr:cNvPr id="77" name="有形固定資産減価償却率該当値テキスト"/>
        <xdr:cNvSpPr txBox="1"/>
      </xdr:nvSpPr>
      <xdr:spPr>
        <a:xfrm>
          <a:off x="4813300" y="499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1,191,030
1,174,560
906.53
576,662,180
570,673,631
2,421,113
280,533,985
1,001,193,402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223.9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159476</xdr:rowOff>
    </xdr:from>
    <xdr:to>
      <xdr:col>6</xdr:col>
      <xdr:colOff>510540</xdr:colOff>
      <xdr:row>41</xdr:row>
      <xdr:rowOff>61504</xdr:rowOff>
    </xdr:to>
    <xdr:cxnSp macro="">
      <xdr:nvCxnSpPr>
        <xdr:cNvPr id="59" name="直線コネクタ 58"/>
        <xdr:cNvCxnSpPr/>
      </xdr:nvCxnSpPr>
      <xdr:spPr>
        <a:xfrm flipV="1">
          <a:off x="4634865" y="58173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65331</xdr:rowOff>
    </xdr:from>
    <xdr:ext cx="405111" cy="259045"/>
    <xdr:sp macro="" textlink="">
      <xdr:nvSpPr>
        <xdr:cNvPr id="60" name="【道路】&#10;有形固定資産減価償却率最小値テキスト"/>
        <xdr:cNvSpPr txBox="1"/>
      </xdr:nvSpPr>
      <xdr:spPr>
        <a:xfrm>
          <a:off x="47244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a:t>
          </a:r>
          <a:endParaRPr kumimoji="1" lang="ja-JP" altLang="en-US" sz="1000" b="1">
            <a:latin typeface="ＭＳ Ｐゴシック"/>
          </a:endParaRPr>
        </a:p>
      </xdr:txBody>
    </xdr:sp>
    <xdr:clientData/>
  </xdr:oneCellAnchor>
  <xdr:twoCellAnchor>
    <xdr:from>
      <xdr:col>6</xdr:col>
      <xdr:colOff>422275</xdr:colOff>
      <xdr:row>41</xdr:row>
      <xdr:rowOff>61504</xdr:rowOff>
    </xdr:from>
    <xdr:to>
      <xdr:col>6</xdr:col>
      <xdr:colOff>600075</xdr:colOff>
      <xdr:row>41</xdr:row>
      <xdr:rowOff>61504</xdr:rowOff>
    </xdr:to>
    <xdr:cxnSp macro="">
      <xdr:nvCxnSpPr>
        <xdr:cNvPr id="61" name="直線コネクタ 60"/>
        <xdr:cNvCxnSpPr/>
      </xdr:nvCxnSpPr>
      <xdr:spPr>
        <a:xfrm>
          <a:off x="4546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106153</xdr:rowOff>
    </xdr:from>
    <xdr:ext cx="405111" cy="259045"/>
    <xdr:sp macro="" textlink="">
      <xdr:nvSpPr>
        <xdr:cNvPr id="62" name="【道路】&#10;有形固定資産減価償却率最大値テキスト"/>
        <xdr:cNvSpPr txBox="1"/>
      </xdr:nvSpPr>
      <xdr:spPr>
        <a:xfrm>
          <a:off x="4724400" y="559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33</xdr:row>
      <xdr:rowOff>159476</xdr:rowOff>
    </xdr:from>
    <xdr:to>
      <xdr:col>6</xdr:col>
      <xdr:colOff>600075</xdr:colOff>
      <xdr:row>33</xdr:row>
      <xdr:rowOff>159476</xdr:rowOff>
    </xdr:to>
    <xdr:cxnSp macro="">
      <xdr:nvCxnSpPr>
        <xdr:cNvPr id="63" name="直線コネクタ 62"/>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136089</xdr:rowOff>
    </xdr:from>
    <xdr:ext cx="405111" cy="259045"/>
    <xdr:sp macro="" textlink="">
      <xdr:nvSpPr>
        <xdr:cNvPr id="64" name="【道路】&#10;有形固定資産減価償却率平均値テキスト"/>
        <xdr:cNvSpPr txBox="1"/>
      </xdr:nvSpPr>
      <xdr:spPr>
        <a:xfrm>
          <a:off x="4724400" y="647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157661</xdr:rowOff>
    </xdr:from>
    <xdr:to>
      <xdr:col>6</xdr:col>
      <xdr:colOff>561975</xdr:colOff>
      <xdr:row>38</xdr:row>
      <xdr:rowOff>87812</xdr:rowOff>
    </xdr:to>
    <xdr:sp macro="" textlink="">
      <xdr:nvSpPr>
        <xdr:cNvPr id="65" name="フローチャート : 判断 64"/>
        <xdr:cNvSpPr/>
      </xdr:nvSpPr>
      <xdr:spPr>
        <a:xfrm>
          <a:off x="45847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23767</xdr:rowOff>
    </xdr:from>
    <xdr:to>
      <xdr:col>6</xdr:col>
      <xdr:colOff>561975</xdr:colOff>
      <xdr:row>37</xdr:row>
      <xdr:rowOff>125367</xdr:rowOff>
    </xdr:to>
    <xdr:sp macro="" textlink="">
      <xdr:nvSpPr>
        <xdr:cNvPr id="71" name="円/楕円 70"/>
        <xdr:cNvSpPr/>
      </xdr:nvSpPr>
      <xdr:spPr>
        <a:xfrm>
          <a:off x="4584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46644</xdr:rowOff>
    </xdr:from>
    <xdr:ext cx="405111" cy="259045"/>
    <xdr:sp macro="" textlink="">
      <xdr:nvSpPr>
        <xdr:cNvPr id="72" name="【道路】&#10;有形固定資産減価償却率該当値テキスト"/>
        <xdr:cNvSpPr txBox="1"/>
      </xdr:nvSpPr>
      <xdr:spPr>
        <a:xfrm>
          <a:off x="4724400"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121729</xdr:rowOff>
    </xdr:from>
    <xdr:to>
      <xdr:col>15</xdr:col>
      <xdr:colOff>180340</xdr:colOff>
      <xdr:row>40</xdr:row>
      <xdr:rowOff>126492</xdr:rowOff>
    </xdr:to>
    <xdr:cxnSp macro="">
      <xdr:nvCxnSpPr>
        <xdr:cNvPr id="96" name="直線コネクタ 95"/>
        <xdr:cNvCxnSpPr/>
      </xdr:nvCxnSpPr>
      <xdr:spPr>
        <a:xfrm flipV="1">
          <a:off x="10476865" y="5779579"/>
          <a:ext cx="0" cy="120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130319</xdr:rowOff>
    </xdr:from>
    <xdr:ext cx="469744" cy="259045"/>
    <xdr:sp macro="" textlink="">
      <xdr:nvSpPr>
        <xdr:cNvPr id="97" name="【道路】&#10;一人当たり延長最小値テキスト"/>
        <xdr:cNvSpPr txBox="1"/>
      </xdr:nvSpPr>
      <xdr:spPr>
        <a:xfrm>
          <a:off x="10566400" y="698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a:t>
          </a:r>
          <a:endParaRPr kumimoji="1" lang="ja-JP" altLang="en-US" sz="1000" b="1">
            <a:latin typeface="ＭＳ Ｐゴシック"/>
          </a:endParaRPr>
        </a:p>
      </xdr:txBody>
    </xdr:sp>
    <xdr:clientData/>
  </xdr:oneCellAnchor>
  <xdr:twoCellAnchor>
    <xdr:from>
      <xdr:col>15</xdr:col>
      <xdr:colOff>92075</xdr:colOff>
      <xdr:row>40</xdr:row>
      <xdr:rowOff>126492</xdr:rowOff>
    </xdr:from>
    <xdr:to>
      <xdr:col>15</xdr:col>
      <xdr:colOff>269875</xdr:colOff>
      <xdr:row>40</xdr:row>
      <xdr:rowOff>126492</xdr:rowOff>
    </xdr:to>
    <xdr:cxnSp macro="">
      <xdr:nvCxnSpPr>
        <xdr:cNvPr id="98" name="直線コネクタ 97"/>
        <xdr:cNvCxnSpPr/>
      </xdr:nvCxnSpPr>
      <xdr:spPr>
        <a:xfrm>
          <a:off x="10388600" y="698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68406</xdr:rowOff>
    </xdr:from>
    <xdr:ext cx="469744" cy="259045"/>
    <xdr:sp macro="" textlink="">
      <xdr:nvSpPr>
        <xdr:cNvPr id="99" name="【道路】&#10;一人当たり延長最大値テキスト"/>
        <xdr:cNvSpPr txBox="1"/>
      </xdr:nvSpPr>
      <xdr:spPr>
        <a:xfrm>
          <a:off x="10566400" y="555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7.661</a:t>
          </a:r>
          <a:endParaRPr kumimoji="1" lang="ja-JP" altLang="en-US" sz="1000" b="1">
            <a:latin typeface="ＭＳ Ｐゴシック"/>
          </a:endParaRPr>
        </a:p>
      </xdr:txBody>
    </xdr:sp>
    <xdr:clientData/>
  </xdr:oneCellAnchor>
  <xdr:twoCellAnchor>
    <xdr:from>
      <xdr:col>15</xdr:col>
      <xdr:colOff>92075</xdr:colOff>
      <xdr:row>33</xdr:row>
      <xdr:rowOff>121729</xdr:rowOff>
    </xdr:from>
    <xdr:to>
      <xdr:col>15</xdr:col>
      <xdr:colOff>269875</xdr:colOff>
      <xdr:row>33</xdr:row>
      <xdr:rowOff>121729</xdr:rowOff>
    </xdr:to>
    <xdr:cxnSp macro="">
      <xdr:nvCxnSpPr>
        <xdr:cNvPr id="100" name="直線コネクタ 99"/>
        <xdr:cNvCxnSpPr/>
      </xdr:nvCxnSpPr>
      <xdr:spPr>
        <a:xfrm>
          <a:off x="10388600" y="577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143273</xdr:rowOff>
    </xdr:from>
    <xdr:ext cx="469744" cy="259045"/>
    <xdr:sp macro="" textlink="">
      <xdr:nvSpPr>
        <xdr:cNvPr id="101" name="【道路】&#10;一人当たり延長平均値テキスト"/>
        <xdr:cNvSpPr txBox="1"/>
      </xdr:nvSpPr>
      <xdr:spPr>
        <a:xfrm>
          <a:off x="105664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164846</xdr:rowOff>
    </xdr:from>
    <xdr:to>
      <xdr:col>15</xdr:col>
      <xdr:colOff>231775</xdr:colOff>
      <xdr:row>39</xdr:row>
      <xdr:rowOff>94996</xdr:rowOff>
    </xdr:to>
    <xdr:sp macro="" textlink="">
      <xdr:nvSpPr>
        <xdr:cNvPr id="102" name="フローチャート : 判断 101"/>
        <xdr:cNvSpPr/>
      </xdr:nvSpPr>
      <xdr:spPr>
        <a:xfrm>
          <a:off x="10426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134176</xdr:rowOff>
    </xdr:from>
    <xdr:to>
      <xdr:col>15</xdr:col>
      <xdr:colOff>231775</xdr:colOff>
      <xdr:row>38</xdr:row>
      <xdr:rowOff>64326</xdr:rowOff>
    </xdr:to>
    <xdr:sp macro="" textlink="">
      <xdr:nvSpPr>
        <xdr:cNvPr id="108" name="円/楕円 107"/>
        <xdr:cNvSpPr/>
      </xdr:nvSpPr>
      <xdr:spPr>
        <a:xfrm>
          <a:off x="10426700" y="64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157053</xdr:rowOff>
    </xdr:from>
    <xdr:ext cx="469744" cy="259045"/>
    <xdr:sp macro="" textlink="">
      <xdr:nvSpPr>
        <xdr:cNvPr id="109" name="【道路】&#10;一人当たり延長該当値テキスト"/>
        <xdr:cNvSpPr txBox="1"/>
      </xdr:nvSpPr>
      <xdr:spPr>
        <a:xfrm>
          <a:off x="10566400" y="63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3"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30480</xdr:rowOff>
    </xdr:from>
    <xdr:to>
      <xdr:col>6</xdr:col>
      <xdr:colOff>510540</xdr:colOff>
      <xdr:row>62</xdr:row>
      <xdr:rowOff>167640</xdr:rowOff>
    </xdr:to>
    <xdr:cxnSp macro="">
      <xdr:nvCxnSpPr>
        <xdr:cNvPr id="134" name="直線コネクタ 133"/>
        <xdr:cNvCxnSpPr/>
      </xdr:nvCxnSpPr>
      <xdr:spPr>
        <a:xfrm flipV="1">
          <a:off x="4634865" y="96316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xdr:rowOff>
    </xdr:from>
    <xdr:ext cx="405111" cy="259045"/>
    <xdr:sp macro="" textlink="">
      <xdr:nvSpPr>
        <xdr:cNvPr id="135" name="【橋りょう・トンネル】&#10;有形固定資産減価償却率最小値テキスト"/>
        <xdr:cNvSpPr txBox="1"/>
      </xdr:nvSpPr>
      <xdr:spPr>
        <a:xfrm>
          <a:off x="47244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62</xdr:row>
      <xdr:rowOff>167640</xdr:rowOff>
    </xdr:from>
    <xdr:to>
      <xdr:col>6</xdr:col>
      <xdr:colOff>600075</xdr:colOff>
      <xdr:row>62</xdr:row>
      <xdr:rowOff>167640</xdr:rowOff>
    </xdr:to>
    <xdr:cxnSp macro="">
      <xdr:nvCxnSpPr>
        <xdr:cNvPr id="136" name="直線コネクタ 135"/>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148607</xdr:rowOff>
    </xdr:from>
    <xdr:ext cx="405111" cy="259045"/>
    <xdr:sp macro="" textlink="">
      <xdr:nvSpPr>
        <xdr:cNvPr id="137" name="【橋りょう・トンネル】&#10;有形固定資産減価償却率最大値テキスト"/>
        <xdr:cNvSpPr txBox="1"/>
      </xdr:nvSpPr>
      <xdr:spPr>
        <a:xfrm>
          <a:off x="4724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6</xdr:col>
      <xdr:colOff>422275</xdr:colOff>
      <xdr:row>56</xdr:row>
      <xdr:rowOff>30480</xdr:rowOff>
    </xdr:from>
    <xdr:to>
      <xdr:col>6</xdr:col>
      <xdr:colOff>600075</xdr:colOff>
      <xdr:row>56</xdr:row>
      <xdr:rowOff>30480</xdr:rowOff>
    </xdr:to>
    <xdr:cxnSp macro="">
      <xdr:nvCxnSpPr>
        <xdr:cNvPr id="138" name="直線コネクタ 137"/>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83837</xdr:rowOff>
    </xdr:from>
    <xdr:ext cx="405111" cy="259045"/>
    <xdr:sp macro="" textlink="">
      <xdr:nvSpPr>
        <xdr:cNvPr id="139" name="【橋りょう・トンネル】&#10;有形固定資産減価償却率平均値テキスト"/>
        <xdr:cNvSpPr txBox="1"/>
      </xdr:nvSpPr>
      <xdr:spPr>
        <a:xfrm>
          <a:off x="47244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105410</xdr:rowOff>
    </xdr:from>
    <xdr:to>
      <xdr:col>6</xdr:col>
      <xdr:colOff>561975</xdr:colOff>
      <xdr:row>60</xdr:row>
      <xdr:rowOff>35560</xdr:rowOff>
    </xdr:to>
    <xdr:sp macro="" textlink="">
      <xdr:nvSpPr>
        <xdr:cNvPr id="140" name="フローチャート : 判断 139"/>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151130</xdr:rowOff>
    </xdr:from>
    <xdr:to>
      <xdr:col>6</xdr:col>
      <xdr:colOff>561975</xdr:colOff>
      <xdr:row>56</xdr:row>
      <xdr:rowOff>81280</xdr:rowOff>
    </xdr:to>
    <xdr:sp macro="" textlink="">
      <xdr:nvSpPr>
        <xdr:cNvPr id="146" name="円/楕円 145"/>
        <xdr:cNvSpPr/>
      </xdr:nvSpPr>
      <xdr:spPr>
        <a:xfrm>
          <a:off x="45847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104157</xdr:rowOff>
    </xdr:from>
    <xdr:ext cx="405111" cy="259045"/>
    <xdr:sp macro="" textlink="">
      <xdr:nvSpPr>
        <xdr:cNvPr id="147" name="【橋りょう・トンネル】&#10;有形固定資産減価償却率該当値テキスト"/>
        <xdr:cNvSpPr txBox="1"/>
      </xdr:nvSpPr>
      <xdr:spPr>
        <a:xfrm>
          <a:off x="4724400" y="953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8" name="正方形/長方形 147"/>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294,980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5" name="正方形/長方形 154"/>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1" name="テキスト ボックス 16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3" name="テキスト ボックス 16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5" name="テキスト ボックス 16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37157</xdr:rowOff>
    </xdr:from>
    <xdr:to>
      <xdr:col>15</xdr:col>
      <xdr:colOff>180340</xdr:colOff>
      <xdr:row>62</xdr:row>
      <xdr:rowOff>50160</xdr:rowOff>
    </xdr:to>
    <xdr:cxnSp macro="">
      <xdr:nvCxnSpPr>
        <xdr:cNvPr id="169" name="直線コネクタ 168"/>
        <xdr:cNvCxnSpPr/>
      </xdr:nvCxnSpPr>
      <xdr:spPr>
        <a:xfrm flipV="1">
          <a:off x="10476865" y="9638357"/>
          <a:ext cx="0" cy="1041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53987</xdr:rowOff>
    </xdr:from>
    <xdr:ext cx="534377" cy="259045"/>
    <xdr:sp macro="" textlink="">
      <xdr:nvSpPr>
        <xdr:cNvPr id="170" name="【橋りょう・トンネル】&#10;一人当たり有形固定資産（償却資産）額最小値テキスト"/>
        <xdr:cNvSpPr txBox="1"/>
      </xdr:nvSpPr>
      <xdr:spPr>
        <a:xfrm>
          <a:off x="10566400" y="1068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64,029</a:t>
          </a:r>
          <a:endParaRPr kumimoji="1" lang="ja-JP" altLang="en-US" sz="1000" b="1">
            <a:latin typeface="ＭＳ Ｐゴシック"/>
          </a:endParaRPr>
        </a:p>
      </xdr:txBody>
    </xdr:sp>
    <xdr:clientData/>
  </xdr:oneCellAnchor>
  <xdr:twoCellAnchor>
    <xdr:from>
      <xdr:col>15</xdr:col>
      <xdr:colOff>92075</xdr:colOff>
      <xdr:row>62</xdr:row>
      <xdr:rowOff>50160</xdr:rowOff>
    </xdr:from>
    <xdr:to>
      <xdr:col>15</xdr:col>
      <xdr:colOff>269875</xdr:colOff>
      <xdr:row>62</xdr:row>
      <xdr:rowOff>50160</xdr:rowOff>
    </xdr:to>
    <xdr:cxnSp macro="">
      <xdr:nvCxnSpPr>
        <xdr:cNvPr id="171" name="直線コネクタ 170"/>
        <xdr:cNvCxnSpPr/>
      </xdr:nvCxnSpPr>
      <xdr:spPr>
        <a:xfrm>
          <a:off x="10388600" y="1068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155284</xdr:rowOff>
    </xdr:from>
    <xdr:ext cx="599010" cy="259045"/>
    <xdr:sp macro="" textlink="">
      <xdr:nvSpPr>
        <xdr:cNvPr id="172" name="【橋りょう・トンネル】&#10;一人当たり有形固定資産（償却資産）額最大値テキスト"/>
        <xdr:cNvSpPr txBox="1"/>
      </xdr:nvSpPr>
      <xdr:spPr>
        <a:xfrm>
          <a:off x="10566400" y="941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291,873</a:t>
          </a:r>
          <a:endParaRPr kumimoji="1" lang="ja-JP" altLang="en-US" sz="1000" b="1">
            <a:latin typeface="ＭＳ Ｐゴシック"/>
          </a:endParaRPr>
        </a:p>
      </xdr:txBody>
    </xdr:sp>
    <xdr:clientData/>
  </xdr:oneCellAnchor>
  <xdr:twoCellAnchor>
    <xdr:from>
      <xdr:col>15</xdr:col>
      <xdr:colOff>92075</xdr:colOff>
      <xdr:row>56</xdr:row>
      <xdr:rowOff>37157</xdr:rowOff>
    </xdr:from>
    <xdr:to>
      <xdr:col>15</xdr:col>
      <xdr:colOff>269875</xdr:colOff>
      <xdr:row>56</xdr:row>
      <xdr:rowOff>37157</xdr:rowOff>
    </xdr:to>
    <xdr:cxnSp macro="">
      <xdr:nvCxnSpPr>
        <xdr:cNvPr id="173" name="直線コネクタ 172"/>
        <xdr:cNvCxnSpPr/>
      </xdr:nvCxnSpPr>
      <xdr:spPr>
        <a:xfrm>
          <a:off x="10388600" y="963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46394</xdr:rowOff>
    </xdr:from>
    <xdr:ext cx="599010" cy="259045"/>
    <xdr:sp macro="" textlink="">
      <xdr:nvSpPr>
        <xdr:cNvPr id="174" name="【橋りょう・トンネル】&#10;一人当たり有形固定資産（償却資産）額平均値テキスト"/>
        <xdr:cNvSpPr txBox="1"/>
      </xdr:nvSpPr>
      <xdr:spPr>
        <a:xfrm>
          <a:off x="10566400" y="1016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161,523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67967</xdr:rowOff>
    </xdr:from>
    <xdr:to>
      <xdr:col>15</xdr:col>
      <xdr:colOff>231775</xdr:colOff>
      <xdr:row>59</xdr:row>
      <xdr:rowOff>169567</xdr:rowOff>
    </xdr:to>
    <xdr:sp macro="" textlink="">
      <xdr:nvSpPr>
        <xdr:cNvPr id="175" name="フローチャート : 判断 174"/>
        <xdr:cNvSpPr/>
      </xdr:nvSpPr>
      <xdr:spPr>
        <a:xfrm>
          <a:off x="10426700" y="1018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157807</xdr:rowOff>
    </xdr:from>
    <xdr:to>
      <xdr:col>15</xdr:col>
      <xdr:colOff>231775</xdr:colOff>
      <xdr:row>56</xdr:row>
      <xdr:rowOff>87957</xdr:rowOff>
    </xdr:to>
    <xdr:sp macro="" textlink="">
      <xdr:nvSpPr>
        <xdr:cNvPr id="181" name="円/楕円 180"/>
        <xdr:cNvSpPr/>
      </xdr:nvSpPr>
      <xdr:spPr>
        <a:xfrm>
          <a:off x="10426700" y="958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110834</xdr:rowOff>
    </xdr:from>
    <xdr:ext cx="599010" cy="259045"/>
    <xdr:sp macro="" textlink="">
      <xdr:nvSpPr>
        <xdr:cNvPr id="182" name="【橋りょう・トンネル】&#10;一人当たり有形固定資産（償却資産）額該当値テキスト"/>
        <xdr:cNvSpPr txBox="1"/>
      </xdr:nvSpPr>
      <xdr:spPr>
        <a:xfrm>
          <a:off x="10566400" y="954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291,873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4" name="直線コネクタ 19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5" name="テキスト ボックス 19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6" name="直線コネクタ 19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7" name="テキスト ボックス 19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8" name="直線コネクタ 19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9" name="テキスト ボックス 19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0" name="直線コネクタ 19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1" name="テキスト ボックス 20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2" name="直線コネクタ 20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3" name="テキスト ボックス 20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160020</xdr:rowOff>
    </xdr:from>
    <xdr:to>
      <xdr:col>6</xdr:col>
      <xdr:colOff>510540</xdr:colOff>
      <xdr:row>86</xdr:row>
      <xdr:rowOff>152400</xdr:rowOff>
    </xdr:to>
    <xdr:cxnSp macro="">
      <xdr:nvCxnSpPr>
        <xdr:cNvPr id="207" name="直線コネクタ 206"/>
        <xdr:cNvCxnSpPr/>
      </xdr:nvCxnSpPr>
      <xdr:spPr>
        <a:xfrm flipV="1">
          <a:off x="4634865" y="135331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156227</xdr:rowOff>
    </xdr:from>
    <xdr:ext cx="405111" cy="259045"/>
    <xdr:sp macro="" textlink="">
      <xdr:nvSpPr>
        <xdr:cNvPr id="208" name="【公営住宅】&#10;有形固定資産減価償却率最小値テキスト"/>
        <xdr:cNvSpPr txBox="1"/>
      </xdr:nvSpPr>
      <xdr:spPr>
        <a:xfrm>
          <a:off x="4724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6</xdr:col>
      <xdr:colOff>422275</xdr:colOff>
      <xdr:row>86</xdr:row>
      <xdr:rowOff>152400</xdr:rowOff>
    </xdr:from>
    <xdr:to>
      <xdr:col>6</xdr:col>
      <xdr:colOff>600075</xdr:colOff>
      <xdr:row>86</xdr:row>
      <xdr:rowOff>152400</xdr:rowOff>
    </xdr:to>
    <xdr:cxnSp macro="">
      <xdr:nvCxnSpPr>
        <xdr:cNvPr id="209" name="直線コネクタ 208"/>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106697</xdr:rowOff>
    </xdr:from>
    <xdr:ext cx="405111" cy="259045"/>
    <xdr:sp macro="" textlink="">
      <xdr:nvSpPr>
        <xdr:cNvPr id="210" name="【公営住宅】&#10;有形固定資産減価償却率最大値テキスト"/>
        <xdr:cNvSpPr txBox="1"/>
      </xdr:nvSpPr>
      <xdr:spPr>
        <a:xfrm>
          <a:off x="47244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6</xdr:col>
      <xdr:colOff>422275</xdr:colOff>
      <xdr:row>78</xdr:row>
      <xdr:rowOff>160020</xdr:rowOff>
    </xdr:from>
    <xdr:to>
      <xdr:col>6</xdr:col>
      <xdr:colOff>600075</xdr:colOff>
      <xdr:row>78</xdr:row>
      <xdr:rowOff>160020</xdr:rowOff>
    </xdr:to>
    <xdr:cxnSp macro="">
      <xdr:nvCxnSpPr>
        <xdr:cNvPr id="211" name="直線コネクタ 210"/>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34307</xdr:rowOff>
    </xdr:from>
    <xdr:ext cx="405111" cy="259045"/>
    <xdr:sp macro="" textlink="">
      <xdr:nvSpPr>
        <xdr:cNvPr id="212" name="【公営住宅】&#10;有形固定資産減価償却率平均値テキスト"/>
        <xdr:cNvSpPr txBox="1"/>
      </xdr:nvSpPr>
      <xdr:spPr>
        <a:xfrm>
          <a:off x="4724400" y="14436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213" name="フローチャート : 判断 212"/>
        <xdr:cNvSpPr/>
      </xdr:nvSpPr>
      <xdr:spPr>
        <a:xfrm>
          <a:off x="45847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147320</xdr:rowOff>
    </xdr:from>
    <xdr:to>
      <xdr:col>6</xdr:col>
      <xdr:colOff>561975</xdr:colOff>
      <xdr:row>79</xdr:row>
      <xdr:rowOff>77470</xdr:rowOff>
    </xdr:to>
    <xdr:sp macro="" textlink="">
      <xdr:nvSpPr>
        <xdr:cNvPr id="219" name="円/楕円 218"/>
        <xdr:cNvSpPr/>
      </xdr:nvSpPr>
      <xdr:spPr>
        <a:xfrm>
          <a:off x="4584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62247</xdr:rowOff>
    </xdr:from>
    <xdr:ext cx="405111" cy="259045"/>
    <xdr:sp macro="" textlink="">
      <xdr:nvSpPr>
        <xdr:cNvPr id="220" name="【公営住宅】&#10;有形固定資産減価償却率該当値テキスト"/>
        <xdr:cNvSpPr txBox="1"/>
      </xdr:nvSpPr>
      <xdr:spPr>
        <a:xfrm>
          <a:off x="4724400" y="1343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1"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23470</xdr:rowOff>
    </xdr:from>
    <xdr:to>
      <xdr:col>15</xdr:col>
      <xdr:colOff>180340</xdr:colOff>
      <xdr:row>85</xdr:row>
      <xdr:rowOff>8382</xdr:rowOff>
    </xdr:to>
    <xdr:cxnSp macro="">
      <xdr:nvCxnSpPr>
        <xdr:cNvPr id="242" name="直線コネクタ 241"/>
        <xdr:cNvCxnSpPr/>
      </xdr:nvCxnSpPr>
      <xdr:spPr>
        <a:xfrm flipV="1">
          <a:off x="10476865" y="13568020"/>
          <a:ext cx="0" cy="1013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12209</xdr:rowOff>
    </xdr:from>
    <xdr:ext cx="469744" cy="259045"/>
    <xdr:sp macro="" textlink="">
      <xdr:nvSpPr>
        <xdr:cNvPr id="243" name="【公営住宅】&#10;一人当たり面積最小値テキスト"/>
        <xdr:cNvSpPr txBox="1"/>
      </xdr:nvSpPr>
      <xdr:spPr>
        <a:xfrm>
          <a:off x="10566400" y="1458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0.440</a:t>
          </a:r>
          <a:endParaRPr kumimoji="1" lang="ja-JP" altLang="en-US" sz="1000" b="1">
            <a:latin typeface="ＭＳ Ｐゴシック"/>
          </a:endParaRPr>
        </a:p>
      </xdr:txBody>
    </xdr:sp>
    <xdr:clientData/>
  </xdr:oneCellAnchor>
  <xdr:twoCellAnchor>
    <xdr:from>
      <xdr:col>15</xdr:col>
      <xdr:colOff>92075</xdr:colOff>
      <xdr:row>85</xdr:row>
      <xdr:rowOff>8382</xdr:rowOff>
    </xdr:from>
    <xdr:to>
      <xdr:col>15</xdr:col>
      <xdr:colOff>269875</xdr:colOff>
      <xdr:row>85</xdr:row>
      <xdr:rowOff>8382</xdr:rowOff>
    </xdr:to>
    <xdr:cxnSp macro="">
      <xdr:nvCxnSpPr>
        <xdr:cNvPr id="244" name="直線コネクタ 243"/>
        <xdr:cNvCxnSpPr/>
      </xdr:nvCxnSpPr>
      <xdr:spPr>
        <a:xfrm>
          <a:off x="10388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141597</xdr:rowOff>
    </xdr:from>
    <xdr:ext cx="469744" cy="259045"/>
    <xdr:sp macro="" textlink="">
      <xdr:nvSpPr>
        <xdr:cNvPr id="245" name="【公営住宅】&#10;一人当たり面積最大値テキスト"/>
        <xdr:cNvSpPr txBox="1"/>
      </xdr:nvSpPr>
      <xdr:spPr>
        <a:xfrm>
          <a:off x="10566400" y="133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2.657</a:t>
          </a:r>
          <a:endParaRPr kumimoji="1" lang="ja-JP" altLang="en-US" sz="1000" b="1">
            <a:latin typeface="ＭＳ Ｐゴシック"/>
          </a:endParaRPr>
        </a:p>
      </xdr:txBody>
    </xdr:sp>
    <xdr:clientData/>
  </xdr:oneCellAnchor>
  <xdr:twoCellAnchor>
    <xdr:from>
      <xdr:col>15</xdr:col>
      <xdr:colOff>92075</xdr:colOff>
      <xdr:row>79</xdr:row>
      <xdr:rowOff>23470</xdr:rowOff>
    </xdr:from>
    <xdr:to>
      <xdr:col>15</xdr:col>
      <xdr:colOff>269875</xdr:colOff>
      <xdr:row>79</xdr:row>
      <xdr:rowOff>23470</xdr:rowOff>
    </xdr:to>
    <xdr:cxnSp macro="">
      <xdr:nvCxnSpPr>
        <xdr:cNvPr id="246" name="直線コネクタ 245"/>
        <xdr:cNvCxnSpPr/>
      </xdr:nvCxnSpPr>
      <xdr:spPr>
        <a:xfrm>
          <a:off x="10388600" y="135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38067</xdr:rowOff>
    </xdr:from>
    <xdr:ext cx="469744" cy="259045"/>
    <xdr:sp macro="" textlink="">
      <xdr:nvSpPr>
        <xdr:cNvPr id="247" name="【公営住宅】&#10;一人当たり面積平均値テキスト"/>
        <xdr:cNvSpPr txBox="1"/>
      </xdr:nvSpPr>
      <xdr:spPr>
        <a:xfrm>
          <a:off x="10566400" y="13925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15190</xdr:rowOff>
    </xdr:from>
    <xdr:to>
      <xdr:col>15</xdr:col>
      <xdr:colOff>231775</xdr:colOff>
      <xdr:row>82</xdr:row>
      <xdr:rowOff>116790</xdr:rowOff>
    </xdr:to>
    <xdr:sp macro="" textlink="">
      <xdr:nvSpPr>
        <xdr:cNvPr id="248" name="フローチャート : 判断 247"/>
        <xdr:cNvSpPr/>
      </xdr:nvSpPr>
      <xdr:spPr>
        <a:xfrm>
          <a:off x="10426700" y="1407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131318</xdr:rowOff>
    </xdr:from>
    <xdr:to>
      <xdr:col>15</xdr:col>
      <xdr:colOff>231775</xdr:colOff>
      <xdr:row>84</xdr:row>
      <xdr:rowOff>61468</xdr:rowOff>
    </xdr:to>
    <xdr:sp macro="" textlink="">
      <xdr:nvSpPr>
        <xdr:cNvPr id="254" name="円/楕円 253"/>
        <xdr:cNvSpPr/>
      </xdr:nvSpPr>
      <xdr:spPr>
        <a:xfrm>
          <a:off x="10426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109745</xdr:rowOff>
    </xdr:from>
    <xdr:ext cx="469744" cy="259045"/>
    <xdr:sp macro="" textlink="">
      <xdr:nvSpPr>
        <xdr:cNvPr id="255" name="【公営住宅】&#10;一人当たり面積該当値テキスト"/>
        <xdr:cNvSpPr txBox="1"/>
      </xdr:nvSpPr>
      <xdr:spPr>
        <a:xfrm>
          <a:off x="10566400"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6" name="正方形/長方形 255"/>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3" name="正方形/長方形 262"/>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4" name="テキスト ボックス 2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5" name="直線コネクタ 2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6" name="テキスト ボックス 26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67" name="直線コネクタ 26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68" name="テキスト ボックス 26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69" name="直線コネクタ 26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0" name="テキスト ボックス 26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1" name="直線コネクタ 27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2" name="テキスト ボックス 27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3" name="直線コネクタ 27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4" name="テキスト ボックス 27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5" name="直線コネクタ 2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6" name="テキスト ボックス 27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7"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87630</xdr:rowOff>
    </xdr:from>
    <xdr:to>
      <xdr:col>6</xdr:col>
      <xdr:colOff>510540</xdr:colOff>
      <xdr:row>109</xdr:row>
      <xdr:rowOff>19050</xdr:rowOff>
    </xdr:to>
    <xdr:cxnSp macro="">
      <xdr:nvCxnSpPr>
        <xdr:cNvPr id="278" name="直線コネクタ 277"/>
        <xdr:cNvCxnSpPr/>
      </xdr:nvCxnSpPr>
      <xdr:spPr>
        <a:xfrm flipV="1">
          <a:off x="4634865" y="174040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22877</xdr:rowOff>
    </xdr:from>
    <xdr:ext cx="405111" cy="259045"/>
    <xdr:sp macro="" textlink="">
      <xdr:nvSpPr>
        <xdr:cNvPr id="279" name="【港湾・漁港】&#10;有形固定資産減価償却率最小値テキスト"/>
        <xdr:cNvSpPr txBox="1"/>
      </xdr:nvSpPr>
      <xdr:spPr>
        <a:xfrm>
          <a:off x="4724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109</xdr:row>
      <xdr:rowOff>19050</xdr:rowOff>
    </xdr:from>
    <xdr:to>
      <xdr:col>6</xdr:col>
      <xdr:colOff>600075</xdr:colOff>
      <xdr:row>109</xdr:row>
      <xdr:rowOff>19050</xdr:rowOff>
    </xdr:to>
    <xdr:cxnSp macro="">
      <xdr:nvCxnSpPr>
        <xdr:cNvPr id="280" name="直線コネクタ 279"/>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34307</xdr:rowOff>
    </xdr:from>
    <xdr:ext cx="405111" cy="259045"/>
    <xdr:sp macro="" textlink="">
      <xdr:nvSpPr>
        <xdr:cNvPr id="281" name="【港湾・漁港】&#10;有形固定資産減価償却率最大値テキスト"/>
        <xdr:cNvSpPr txBox="1"/>
      </xdr:nvSpPr>
      <xdr:spPr>
        <a:xfrm>
          <a:off x="4724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a:t>
          </a:r>
          <a:endParaRPr kumimoji="1" lang="ja-JP" altLang="en-US" sz="1000" b="1">
            <a:latin typeface="ＭＳ Ｐゴシック"/>
          </a:endParaRPr>
        </a:p>
      </xdr:txBody>
    </xdr:sp>
    <xdr:clientData/>
  </xdr:oneCellAnchor>
  <xdr:twoCellAnchor>
    <xdr:from>
      <xdr:col>6</xdr:col>
      <xdr:colOff>422275</xdr:colOff>
      <xdr:row>101</xdr:row>
      <xdr:rowOff>87630</xdr:rowOff>
    </xdr:from>
    <xdr:to>
      <xdr:col>6</xdr:col>
      <xdr:colOff>600075</xdr:colOff>
      <xdr:row>101</xdr:row>
      <xdr:rowOff>87630</xdr:rowOff>
    </xdr:to>
    <xdr:cxnSp macro="">
      <xdr:nvCxnSpPr>
        <xdr:cNvPr id="282" name="直線コネクタ 281"/>
        <xdr:cNvCxnSpPr/>
      </xdr:nvCxnSpPr>
      <xdr:spPr>
        <a:xfrm>
          <a:off x="4546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20845</xdr:rowOff>
    </xdr:from>
    <xdr:ext cx="405111" cy="259045"/>
    <xdr:sp macro="" textlink="">
      <xdr:nvSpPr>
        <xdr:cNvPr id="283" name="【港湾・漁港】&#10;有形固定資産減価償却率平均値テキスト"/>
        <xdr:cNvSpPr txBox="1"/>
      </xdr:nvSpPr>
      <xdr:spPr>
        <a:xfrm>
          <a:off x="4724400" y="1733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169418</xdr:rowOff>
    </xdr:from>
    <xdr:to>
      <xdr:col>6</xdr:col>
      <xdr:colOff>561975</xdr:colOff>
      <xdr:row>102</xdr:row>
      <xdr:rowOff>99568</xdr:rowOff>
    </xdr:to>
    <xdr:sp macro="" textlink="">
      <xdr:nvSpPr>
        <xdr:cNvPr id="284" name="フローチャート : 判断 283"/>
        <xdr:cNvSpPr/>
      </xdr:nvSpPr>
      <xdr:spPr>
        <a:xfrm>
          <a:off x="45847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5" name="テキスト ボックス 2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6" name="テキスト ボックス 2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7" name="テキスト ボックス 2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8" name="テキスト ボックス 2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9" name="テキスト ボックス 2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48261</xdr:rowOff>
    </xdr:from>
    <xdr:to>
      <xdr:col>6</xdr:col>
      <xdr:colOff>561975</xdr:colOff>
      <xdr:row>104</xdr:row>
      <xdr:rowOff>149861</xdr:rowOff>
    </xdr:to>
    <xdr:sp macro="" textlink="">
      <xdr:nvSpPr>
        <xdr:cNvPr id="290" name="円/楕円 289"/>
        <xdr:cNvSpPr/>
      </xdr:nvSpPr>
      <xdr:spPr>
        <a:xfrm>
          <a:off x="4584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26688</xdr:rowOff>
    </xdr:from>
    <xdr:ext cx="405111" cy="259045"/>
    <xdr:sp macro="" textlink="">
      <xdr:nvSpPr>
        <xdr:cNvPr id="291" name="【港湾・漁港】&#10;有形固定資産減価償却率該当値テキスト"/>
        <xdr:cNvSpPr txBox="1"/>
      </xdr:nvSpPr>
      <xdr:spPr>
        <a:xfrm>
          <a:off x="47244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2" name="正方形/長方形 291"/>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99" name="正方形/長方形 298"/>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0" name="テキスト ボックス 2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1" name="直線コネクタ 3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2" name="直線コネクタ 30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3" name="テキスト ボックス 30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4" name="直線コネクタ 30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162577</xdr:rowOff>
    </xdr:from>
    <xdr:ext cx="531299" cy="259045"/>
    <xdr:sp macro="" textlink="">
      <xdr:nvSpPr>
        <xdr:cNvPr id="305" name="テキスト ボックス 304"/>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6" name="直線コネクタ 30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07" name="テキスト ボックス 30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08" name="直線コネクタ 30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09" name="テキスト ボックス 30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1" name="テキスト ボックス 31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2"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156274</xdr:rowOff>
    </xdr:from>
    <xdr:to>
      <xdr:col>15</xdr:col>
      <xdr:colOff>180340</xdr:colOff>
      <xdr:row>108</xdr:row>
      <xdr:rowOff>62145</xdr:rowOff>
    </xdr:to>
    <xdr:cxnSp macro="">
      <xdr:nvCxnSpPr>
        <xdr:cNvPr id="313" name="直線コネクタ 312"/>
        <xdr:cNvCxnSpPr/>
      </xdr:nvCxnSpPr>
      <xdr:spPr>
        <a:xfrm flipV="1">
          <a:off x="10476865" y="17129824"/>
          <a:ext cx="0" cy="144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65972</xdr:rowOff>
    </xdr:from>
    <xdr:ext cx="469744" cy="259045"/>
    <xdr:sp macro="" textlink="">
      <xdr:nvSpPr>
        <xdr:cNvPr id="314" name="【港湾・漁港】&#10;一人当たり有形固定資産（償却資産）額最小値テキスト"/>
        <xdr:cNvSpPr txBox="1"/>
      </xdr:nvSpPr>
      <xdr:spPr>
        <a:xfrm>
          <a:off x="10566400" y="1858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a:t>
          </a:r>
          <a:endParaRPr kumimoji="1" lang="ja-JP" altLang="en-US" sz="1000" b="1">
            <a:latin typeface="ＭＳ Ｐゴシック"/>
          </a:endParaRPr>
        </a:p>
      </xdr:txBody>
    </xdr:sp>
    <xdr:clientData/>
  </xdr:oneCellAnchor>
  <xdr:twoCellAnchor>
    <xdr:from>
      <xdr:col>15</xdr:col>
      <xdr:colOff>92075</xdr:colOff>
      <xdr:row>108</xdr:row>
      <xdr:rowOff>62145</xdr:rowOff>
    </xdr:from>
    <xdr:to>
      <xdr:col>15</xdr:col>
      <xdr:colOff>269875</xdr:colOff>
      <xdr:row>108</xdr:row>
      <xdr:rowOff>62145</xdr:rowOff>
    </xdr:to>
    <xdr:cxnSp macro="">
      <xdr:nvCxnSpPr>
        <xdr:cNvPr id="315" name="直線コネクタ 314"/>
        <xdr:cNvCxnSpPr/>
      </xdr:nvCxnSpPr>
      <xdr:spPr>
        <a:xfrm>
          <a:off x="10388600" y="185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102951</xdr:rowOff>
    </xdr:from>
    <xdr:ext cx="599010" cy="259045"/>
    <xdr:sp macro="" textlink="">
      <xdr:nvSpPr>
        <xdr:cNvPr id="316" name="【港湾・漁港】&#10;一人当たり有形固定資産（償却資産）額最大値テキスト"/>
        <xdr:cNvSpPr txBox="1"/>
      </xdr:nvSpPr>
      <xdr:spPr>
        <a:xfrm>
          <a:off x="10566400" y="1690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159,993</a:t>
          </a:r>
          <a:endParaRPr kumimoji="1" lang="ja-JP" altLang="en-US" sz="1000" b="1">
            <a:latin typeface="ＭＳ Ｐゴシック"/>
          </a:endParaRPr>
        </a:p>
      </xdr:txBody>
    </xdr:sp>
    <xdr:clientData/>
  </xdr:oneCellAnchor>
  <xdr:twoCellAnchor>
    <xdr:from>
      <xdr:col>15</xdr:col>
      <xdr:colOff>92075</xdr:colOff>
      <xdr:row>99</xdr:row>
      <xdr:rowOff>156274</xdr:rowOff>
    </xdr:from>
    <xdr:to>
      <xdr:col>15</xdr:col>
      <xdr:colOff>269875</xdr:colOff>
      <xdr:row>99</xdr:row>
      <xdr:rowOff>156274</xdr:rowOff>
    </xdr:to>
    <xdr:cxnSp macro="">
      <xdr:nvCxnSpPr>
        <xdr:cNvPr id="317" name="直線コネクタ 316"/>
        <xdr:cNvCxnSpPr/>
      </xdr:nvCxnSpPr>
      <xdr:spPr>
        <a:xfrm>
          <a:off x="10388600" y="1712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123120</xdr:rowOff>
    </xdr:from>
    <xdr:ext cx="534377" cy="259045"/>
    <xdr:sp macro="" textlink="">
      <xdr:nvSpPr>
        <xdr:cNvPr id="318" name="【港湾・漁港】&#10;一人当たり有形固定資産（償却資産）額平均値テキスト"/>
        <xdr:cNvSpPr txBox="1"/>
      </xdr:nvSpPr>
      <xdr:spPr>
        <a:xfrm>
          <a:off x="10566400" y="17611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85,565</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100243</xdr:rowOff>
    </xdr:from>
    <xdr:to>
      <xdr:col>15</xdr:col>
      <xdr:colOff>231775</xdr:colOff>
      <xdr:row>104</xdr:row>
      <xdr:rowOff>30393</xdr:rowOff>
    </xdr:to>
    <xdr:sp macro="" textlink="">
      <xdr:nvSpPr>
        <xdr:cNvPr id="319" name="フローチャート : 判断 318"/>
        <xdr:cNvSpPr/>
      </xdr:nvSpPr>
      <xdr:spPr>
        <a:xfrm>
          <a:off x="10426700" y="1775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108</xdr:row>
      <xdr:rowOff>11345</xdr:rowOff>
    </xdr:from>
    <xdr:to>
      <xdr:col>15</xdr:col>
      <xdr:colOff>231775</xdr:colOff>
      <xdr:row>108</xdr:row>
      <xdr:rowOff>112945</xdr:rowOff>
    </xdr:to>
    <xdr:sp macro="" textlink="">
      <xdr:nvSpPr>
        <xdr:cNvPr id="325" name="円/楕円 324"/>
        <xdr:cNvSpPr/>
      </xdr:nvSpPr>
      <xdr:spPr>
        <a:xfrm>
          <a:off x="10426700" y="185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97722</xdr:rowOff>
    </xdr:from>
    <xdr:ext cx="469744" cy="259045"/>
    <xdr:sp macro="" textlink="">
      <xdr:nvSpPr>
        <xdr:cNvPr id="326" name="【港湾・漁港】&#10;一人当たり有形固定資産（償却資産）額該当値テキスト"/>
        <xdr:cNvSpPr txBox="1"/>
      </xdr:nvSpPr>
      <xdr:spPr>
        <a:xfrm>
          <a:off x="10566400" y="1844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27" name="正方形/長方形 32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4" name="正方形/長方形 33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37" name="テキスト ボックス 33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47" name="テキスト ボックス 34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42</xdr:row>
      <xdr:rowOff>68580</xdr:rowOff>
    </xdr:to>
    <xdr:cxnSp macro="">
      <xdr:nvCxnSpPr>
        <xdr:cNvPr id="351" name="直線コネクタ 350"/>
        <xdr:cNvCxnSpPr/>
      </xdr:nvCxnSpPr>
      <xdr:spPr>
        <a:xfrm flipV="1">
          <a:off x="16318864" y="597027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72407</xdr:rowOff>
    </xdr:from>
    <xdr:ext cx="405111" cy="259045"/>
    <xdr:sp macro="" textlink="">
      <xdr:nvSpPr>
        <xdr:cNvPr id="352" name="【認定こども園・幼稚園・保育所】&#10;有形固定資産減価償却率最小値テキスト"/>
        <xdr:cNvSpPr txBox="1"/>
      </xdr:nvSpPr>
      <xdr:spPr>
        <a:xfrm>
          <a:off x="16408400"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a:t>
          </a:r>
          <a:endParaRPr kumimoji="1" lang="ja-JP" altLang="en-US" sz="1000" b="1">
            <a:latin typeface="ＭＳ Ｐゴシック"/>
          </a:endParaRPr>
        </a:p>
      </xdr:txBody>
    </xdr:sp>
    <xdr:clientData/>
  </xdr:oneCellAnchor>
  <xdr:twoCellAnchor>
    <xdr:from>
      <xdr:col>23</xdr:col>
      <xdr:colOff>428625</xdr:colOff>
      <xdr:row>42</xdr:row>
      <xdr:rowOff>68580</xdr:rowOff>
    </xdr:from>
    <xdr:to>
      <xdr:col>23</xdr:col>
      <xdr:colOff>606425</xdr:colOff>
      <xdr:row>42</xdr:row>
      <xdr:rowOff>68580</xdr:rowOff>
    </xdr:to>
    <xdr:cxnSp macro="">
      <xdr:nvCxnSpPr>
        <xdr:cNvPr id="353" name="直線コネクタ 352"/>
        <xdr:cNvCxnSpPr/>
      </xdr:nvCxnSpPr>
      <xdr:spPr>
        <a:xfrm>
          <a:off x="16230600" y="726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54"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55" name="直線コネクタ 354"/>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144797</xdr:rowOff>
    </xdr:from>
    <xdr:ext cx="405111" cy="259045"/>
    <xdr:sp macro="" textlink="">
      <xdr:nvSpPr>
        <xdr:cNvPr id="356" name="【認定こども園・幼稚園・保育所】&#10;有形固定資産減価償却率平均値テキスト"/>
        <xdr:cNvSpPr txBox="1"/>
      </xdr:nvSpPr>
      <xdr:spPr>
        <a:xfrm>
          <a:off x="164084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166370</xdr:rowOff>
    </xdr:from>
    <xdr:to>
      <xdr:col>23</xdr:col>
      <xdr:colOff>568325</xdr:colOff>
      <xdr:row>38</xdr:row>
      <xdr:rowOff>96520</xdr:rowOff>
    </xdr:to>
    <xdr:sp macro="" textlink="">
      <xdr:nvSpPr>
        <xdr:cNvPr id="357" name="フローチャート : 判断 356"/>
        <xdr:cNvSpPr/>
      </xdr:nvSpPr>
      <xdr:spPr>
        <a:xfrm>
          <a:off x="16268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90170</xdr:rowOff>
    </xdr:from>
    <xdr:to>
      <xdr:col>23</xdr:col>
      <xdr:colOff>568325</xdr:colOff>
      <xdr:row>35</xdr:row>
      <xdr:rowOff>20320</xdr:rowOff>
    </xdr:to>
    <xdr:sp macro="" textlink="">
      <xdr:nvSpPr>
        <xdr:cNvPr id="363" name="円/楕円 362"/>
        <xdr:cNvSpPr/>
      </xdr:nvSpPr>
      <xdr:spPr>
        <a:xfrm>
          <a:off x="162687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43197</xdr:rowOff>
    </xdr:from>
    <xdr:ext cx="405111" cy="259045"/>
    <xdr:sp macro="" textlink="">
      <xdr:nvSpPr>
        <xdr:cNvPr id="364" name="【認定こども園・幼稚園・保育所】&#10;有形固定資産減価償却率該当値テキスト"/>
        <xdr:cNvSpPr txBox="1"/>
      </xdr:nvSpPr>
      <xdr:spPr>
        <a:xfrm>
          <a:off x="16408400" y="587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5" name="正方形/長方形 36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6" name="正方形/長方形 3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7" name="正方形/長方形 3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8" name="正方形/長方形 3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9" name="正方形/長方形 3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0" name="正方形/長方形 3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1" name="正方形/長方形 3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2" name="正方形/長方形 37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3" name="テキスト ボックス 3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4" name="直線コネクタ 3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75" name="テキスト ボックス 37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76" name="直線コネクタ 3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7" name="テキスト ボックス 37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8" name="直線コネクタ 3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79" name="テキスト ボックス 37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0" name="直線コネクタ 3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1" name="テキスト ボックス 38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2" name="直線コネクタ 3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3" name="テキスト ボックス 38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4" name="直線コネクタ 3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5" name="テキスト ボックス 38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6" name="直線コネクタ 3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7" name="テキスト ボックス 3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8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42</xdr:row>
      <xdr:rowOff>38100</xdr:rowOff>
    </xdr:to>
    <xdr:cxnSp macro="">
      <xdr:nvCxnSpPr>
        <xdr:cNvPr id="389" name="直線コネクタ 388"/>
        <xdr:cNvCxnSpPr/>
      </xdr:nvCxnSpPr>
      <xdr:spPr>
        <a:xfrm flipV="1">
          <a:off x="22160864" y="577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41927</xdr:rowOff>
    </xdr:from>
    <xdr:ext cx="469744" cy="259045"/>
    <xdr:sp macro="" textlink="">
      <xdr:nvSpPr>
        <xdr:cNvPr id="390" name="【認定こども園・幼稚園・保育所】&#10;一人当たり面積最小値テキスト"/>
        <xdr:cNvSpPr txBox="1"/>
      </xdr:nvSpPr>
      <xdr:spPr>
        <a:xfrm>
          <a:off x="22250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42</xdr:row>
      <xdr:rowOff>38100</xdr:rowOff>
    </xdr:from>
    <xdr:to>
      <xdr:col>32</xdr:col>
      <xdr:colOff>276225</xdr:colOff>
      <xdr:row>42</xdr:row>
      <xdr:rowOff>38100</xdr:rowOff>
    </xdr:to>
    <xdr:cxnSp macro="">
      <xdr:nvCxnSpPr>
        <xdr:cNvPr id="391" name="直線コネクタ 390"/>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92"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0.097</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93" name="直線コネクタ 392"/>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80027</xdr:rowOff>
    </xdr:from>
    <xdr:ext cx="469744" cy="259045"/>
    <xdr:sp macro="" textlink="">
      <xdr:nvSpPr>
        <xdr:cNvPr id="394" name="【認定こども園・幼稚園・保育所】&#10;一人当たり面積平均値テキスト"/>
        <xdr:cNvSpPr txBox="1"/>
      </xdr:nvSpPr>
      <xdr:spPr>
        <a:xfrm>
          <a:off x="222504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101600</xdr:rowOff>
    </xdr:from>
    <xdr:to>
      <xdr:col>32</xdr:col>
      <xdr:colOff>238125</xdr:colOff>
      <xdr:row>39</xdr:row>
      <xdr:rowOff>31750</xdr:rowOff>
    </xdr:to>
    <xdr:sp macro="" textlink="">
      <xdr:nvSpPr>
        <xdr:cNvPr id="395" name="フローチャート : 判断 394"/>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63500</xdr:rowOff>
    </xdr:from>
    <xdr:to>
      <xdr:col>32</xdr:col>
      <xdr:colOff>238125</xdr:colOff>
      <xdr:row>36</xdr:row>
      <xdr:rowOff>165100</xdr:rowOff>
    </xdr:to>
    <xdr:sp macro="" textlink="">
      <xdr:nvSpPr>
        <xdr:cNvPr id="401" name="円/楕円 400"/>
        <xdr:cNvSpPr/>
      </xdr:nvSpPr>
      <xdr:spPr>
        <a:xfrm>
          <a:off x="22110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86377</xdr:rowOff>
    </xdr:from>
    <xdr:ext cx="469744" cy="259045"/>
    <xdr:sp macro="" textlink="">
      <xdr:nvSpPr>
        <xdr:cNvPr id="402" name="【認定こども園・幼稚園・保育所】&#10;一人当たり面積該当値テキスト"/>
        <xdr:cNvSpPr txBox="1"/>
      </xdr:nvSpPr>
      <xdr:spPr>
        <a:xfrm>
          <a:off x="222504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3" name="正方形/長方形 40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0" name="正方形/長方形 40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14" name="直線コネクタ 41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15" name="テキスト ボックス 41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6" name="直線コネクタ 4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7" name="テキスト ボックス 4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18" name="直線コネクタ 417"/>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19" name="テキスト ボックス 418"/>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1" name="テキスト ボックス 4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2"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131445</xdr:rowOff>
    </xdr:from>
    <xdr:to>
      <xdr:col>23</xdr:col>
      <xdr:colOff>516889</xdr:colOff>
      <xdr:row>63</xdr:row>
      <xdr:rowOff>17145</xdr:rowOff>
    </xdr:to>
    <xdr:cxnSp macro="">
      <xdr:nvCxnSpPr>
        <xdr:cNvPr id="423" name="直線コネクタ 422"/>
        <xdr:cNvCxnSpPr/>
      </xdr:nvCxnSpPr>
      <xdr:spPr>
        <a:xfrm flipV="1">
          <a:off x="16318864" y="956119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20972</xdr:rowOff>
    </xdr:from>
    <xdr:ext cx="405111" cy="259045"/>
    <xdr:sp macro="" textlink="">
      <xdr:nvSpPr>
        <xdr:cNvPr id="424" name="【学校施設】&#10;有形固定資産減価償却率最小値テキスト"/>
        <xdr:cNvSpPr txBox="1"/>
      </xdr:nvSpPr>
      <xdr:spPr>
        <a:xfrm>
          <a:off x="164084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23</xdr:col>
      <xdr:colOff>428625</xdr:colOff>
      <xdr:row>63</xdr:row>
      <xdr:rowOff>17145</xdr:rowOff>
    </xdr:from>
    <xdr:to>
      <xdr:col>23</xdr:col>
      <xdr:colOff>606425</xdr:colOff>
      <xdr:row>63</xdr:row>
      <xdr:rowOff>17145</xdr:rowOff>
    </xdr:to>
    <xdr:cxnSp macro="">
      <xdr:nvCxnSpPr>
        <xdr:cNvPr id="425" name="直線コネクタ 424"/>
        <xdr:cNvCxnSpPr/>
      </xdr:nvCxnSpPr>
      <xdr:spPr>
        <a:xfrm>
          <a:off x="16230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78122</xdr:rowOff>
    </xdr:from>
    <xdr:ext cx="405111" cy="259045"/>
    <xdr:sp macro="" textlink="">
      <xdr:nvSpPr>
        <xdr:cNvPr id="426" name="【学校施設】&#10;有形固定資産減価償却率最大値テキスト"/>
        <xdr:cNvSpPr txBox="1"/>
      </xdr:nvSpPr>
      <xdr:spPr>
        <a:xfrm>
          <a:off x="164084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23</xdr:col>
      <xdr:colOff>428625</xdr:colOff>
      <xdr:row>55</xdr:row>
      <xdr:rowOff>131445</xdr:rowOff>
    </xdr:from>
    <xdr:to>
      <xdr:col>23</xdr:col>
      <xdr:colOff>606425</xdr:colOff>
      <xdr:row>55</xdr:row>
      <xdr:rowOff>131445</xdr:rowOff>
    </xdr:to>
    <xdr:cxnSp macro="">
      <xdr:nvCxnSpPr>
        <xdr:cNvPr id="427" name="直線コネクタ 426"/>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59072</xdr:rowOff>
    </xdr:from>
    <xdr:ext cx="405111" cy="259045"/>
    <xdr:sp macro="" textlink="">
      <xdr:nvSpPr>
        <xdr:cNvPr id="428" name="【学校施設】&#10;有形固定資産減価償却率平均値テキスト"/>
        <xdr:cNvSpPr txBox="1"/>
      </xdr:nvSpPr>
      <xdr:spPr>
        <a:xfrm>
          <a:off x="16408400" y="1017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429" name="フローチャート : 判断 428"/>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6350</xdr:rowOff>
    </xdr:from>
    <xdr:to>
      <xdr:col>23</xdr:col>
      <xdr:colOff>568325</xdr:colOff>
      <xdr:row>58</xdr:row>
      <xdr:rowOff>107950</xdr:rowOff>
    </xdr:to>
    <xdr:sp macro="" textlink="">
      <xdr:nvSpPr>
        <xdr:cNvPr id="435" name="円/楕円 434"/>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29227</xdr:rowOff>
    </xdr:from>
    <xdr:ext cx="405111" cy="259045"/>
    <xdr:sp macro="" textlink="">
      <xdr:nvSpPr>
        <xdr:cNvPr id="436" name="【学校施設】&#10;有形固定資産減価償却率該当値テキスト"/>
        <xdr:cNvSpPr txBox="1"/>
      </xdr:nvSpPr>
      <xdr:spPr>
        <a:xfrm>
          <a:off x="164084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37" name="正方形/長方形 43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44" name="正方形/長方形 44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7" name="テキスト ボックス 4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48" name="直線コネクタ 447"/>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449" name="テキスト ボックス 448"/>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50" name="直線コネクタ 44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51" name="テキスト ボックス 45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452" name="直線コネクタ 451"/>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453" name="テキスト ボックス 452"/>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4" name="直線コネクタ 4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5" name="テキスト ボックス 4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456" name="直線コネクタ 455"/>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457" name="テキスト ボックス 456"/>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58" name="直線コネクタ 45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59" name="テキスト ボックス 45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460" name="直線コネクタ 459"/>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461" name="テキスト ボックス 460"/>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4"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140018</xdr:rowOff>
    </xdr:from>
    <xdr:to>
      <xdr:col>32</xdr:col>
      <xdr:colOff>186689</xdr:colOff>
      <xdr:row>63</xdr:row>
      <xdr:rowOff>160020</xdr:rowOff>
    </xdr:to>
    <xdr:cxnSp macro="">
      <xdr:nvCxnSpPr>
        <xdr:cNvPr id="465" name="直線コネクタ 464"/>
        <xdr:cNvCxnSpPr/>
      </xdr:nvCxnSpPr>
      <xdr:spPr>
        <a:xfrm flipV="1">
          <a:off x="22160864" y="9569768"/>
          <a:ext cx="0" cy="139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163847</xdr:rowOff>
    </xdr:from>
    <xdr:ext cx="469744" cy="259045"/>
    <xdr:sp macro="" textlink="">
      <xdr:nvSpPr>
        <xdr:cNvPr id="466" name="【学校施設】&#10;一人当たり面積最小値テキスト"/>
        <xdr:cNvSpPr txBox="1"/>
      </xdr:nvSpPr>
      <xdr:spPr>
        <a:xfrm>
          <a:off x="222504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63</xdr:row>
      <xdr:rowOff>160020</xdr:rowOff>
    </xdr:from>
    <xdr:to>
      <xdr:col>32</xdr:col>
      <xdr:colOff>276225</xdr:colOff>
      <xdr:row>63</xdr:row>
      <xdr:rowOff>160020</xdr:rowOff>
    </xdr:to>
    <xdr:cxnSp macro="">
      <xdr:nvCxnSpPr>
        <xdr:cNvPr id="467" name="直線コネクタ 466"/>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86695</xdr:rowOff>
    </xdr:from>
    <xdr:ext cx="469744" cy="259045"/>
    <xdr:sp macro="" textlink="">
      <xdr:nvSpPr>
        <xdr:cNvPr id="468" name="【学校施設】&#10;一人当たり面積最大値テキスト"/>
        <xdr:cNvSpPr txBox="1"/>
      </xdr:nvSpPr>
      <xdr:spPr>
        <a:xfrm>
          <a:off x="22250400" y="934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a:t>
          </a:r>
          <a:endParaRPr kumimoji="1" lang="ja-JP" altLang="en-US" sz="1000" b="1">
            <a:latin typeface="ＭＳ Ｐゴシック"/>
          </a:endParaRPr>
        </a:p>
      </xdr:txBody>
    </xdr:sp>
    <xdr:clientData/>
  </xdr:oneCellAnchor>
  <xdr:twoCellAnchor>
    <xdr:from>
      <xdr:col>32</xdr:col>
      <xdr:colOff>98425</xdr:colOff>
      <xdr:row>55</xdr:row>
      <xdr:rowOff>140018</xdr:rowOff>
    </xdr:from>
    <xdr:to>
      <xdr:col>32</xdr:col>
      <xdr:colOff>276225</xdr:colOff>
      <xdr:row>55</xdr:row>
      <xdr:rowOff>140018</xdr:rowOff>
    </xdr:to>
    <xdr:cxnSp macro="">
      <xdr:nvCxnSpPr>
        <xdr:cNvPr id="469" name="直線コネクタ 468"/>
        <xdr:cNvCxnSpPr/>
      </xdr:nvCxnSpPr>
      <xdr:spPr>
        <a:xfrm>
          <a:off x="22072600" y="956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160672</xdr:rowOff>
    </xdr:from>
    <xdr:ext cx="469744" cy="259045"/>
    <xdr:sp macro="" textlink="">
      <xdr:nvSpPr>
        <xdr:cNvPr id="470" name="【学校施設】&#10;一人当たり面積平均値テキスト"/>
        <xdr:cNvSpPr txBox="1"/>
      </xdr:nvSpPr>
      <xdr:spPr>
        <a:xfrm>
          <a:off x="22250400" y="1010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137795</xdr:rowOff>
    </xdr:from>
    <xdr:to>
      <xdr:col>32</xdr:col>
      <xdr:colOff>238125</xdr:colOff>
      <xdr:row>60</xdr:row>
      <xdr:rowOff>67945</xdr:rowOff>
    </xdr:to>
    <xdr:sp macro="" textlink="">
      <xdr:nvSpPr>
        <xdr:cNvPr id="471" name="フローチャート : 判断 470"/>
        <xdr:cNvSpPr/>
      </xdr:nvSpPr>
      <xdr:spPr>
        <a:xfrm>
          <a:off x="22110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14922</xdr:rowOff>
    </xdr:from>
    <xdr:to>
      <xdr:col>32</xdr:col>
      <xdr:colOff>238125</xdr:colOff>
      <xdr:row>60</xdr:row>
      <xdr:rowOff>116522</xdr:rowOff>
    </xdr:to>
    <xdr:sp macro="" textlink="">
      <xdr:nvSpPr>
        <xdr:cNvPr id="477" name="円/楕円 476"/>
        <xdr:cNvSpPr/>
      </xdr:nvSpPr>
      <xdr:spPr>
        <a:xfrm>
          <a:off x="22110700" y="10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164799</xdr:rowOff>
    </xdr:from>
    <xdr:ext cx="469744" cy="259045"/>
    <xdr:sp macro="" textlink="">
      <xdr:nvSpPr>
        <xdr:cNvPr id="478" name="【学校施設】&#10;一人当たり面積該当値テキスト"/>
        <xdr:cNvSpPr txBox="1"/>
      </xdr:nvSpPr>
      <xdr:spPr>
        <a:xfrm>
          <a:off x="22250400" y="1028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79" name="正方形/長方形 47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86" name="正方形/長方形 48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7" name="テキスト ボックス 4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8" name="直線コネクタ 4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9" name="テキスト ボックス 48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90" name="直線コネクタ 48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1" name="テキスト ボックス 49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2" name="直線コネクタ 49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3" name="テキスト ボックス 49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4" name="直線コネクタ 49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5" name="テキスト ボックス 49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6" name="直線コネクタ 49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7" name="テキスト ボックス 49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99" name="テキスト ボックス 49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0"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131826</xdr:rowOff>
    </xdr:from>
    <xdr:to>
      <xdr:col>23</xdr:col>
      <xdr:colOff>516889</xdr:colOff>
      <xdr:row>86</xdr:row>
      <xdr:rowOff>70104</xdr:rowOff>
    </xdr:to>
    <xdr:cxnSp macro="">
      <xdr:nvCxnSpPr>
        <xdr:cNvPr id="501" name="直線コネクタ 500"/>
        <xdr:cNvCxnSpPr/>
      </xdr:nvCxnSpPr>
      <xdr:spPr>
        <a:xfrm flipV="1">
          <a:off x="16318864" y="13676376"/>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73931</xdr:rowOff>
    </xdr:from>
    <xdr:ext cx="405111" cy="259045"/>
    <xdr:sp macro="" textlink="">
      <xdr:nvSpPr>
        <xdr:cNvPr id="502" name="【児童館】&#10;有形固定資産減価償却率最小値テキスト"/>
        <xdr:cNvSpPr txBox="1"/>
      </xdr:nvSpPr>
      <xdr:spPr>
        <a:xfrm>
          <a:off x="16408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86</xdr:row>
      <xdr:rowOff>70104</xdr:rowOff>
    </xdr:from>
    <xdr:to>
      <xdr:col>23</xdr:col>
      <xdr:colOff>606425</xdr:colOff>
      <xdr:row>86</xdr:row>
      <xdr:rowOff>70104</xdr:rowOff>
    </xdr:to>
    <xdr:cxnSp macro="">
      <xdr:nvCxnSpPr>
        <xdr:cNvPr id="503" name="直線コネクタ 502"/>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78503</xdr:rowOff>
    </xdr:from>
    <xdr:ext cx="405111" cy="259045"/>
    <xdr:sp macro="" textlink="">
      <xdr:nvSpPr>
        <xdr:cNvPr id="504" name="【児童館】&#10;有形固定資産減価償却率最大値テキスト"/>
        <xdr:cNvSpPr txBox="1"/>
      </xdr:nvSpPr>
      <xdr:spPr>
        <a:xfrm>
          <a:off x="16408400" y="1345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428625</xdr:colOff>
      <xdr:row>79</xdr:row>
      <xdr:rowOff>131826</xdr:rowOff>
    </xdr:from>
    <xdr:to>
      <xdr:col>23</xdr:col>
      <xdr:colOff>606425</xdr:colOff>
      <xdr:row>79</xdr:row>
      <xdr:rowOff>131826</xdr:rowOff>
    </xdr:to>
    <xdr:cxnSp macro="">
      <xdr:nvCxnSpPr>
        <xdr:cNvPr id="505" name="直線コネクタ 504"/>
        <xdr:cNvCxnSpPr/>
      </xdr:nvCxnSpPr>
      <xdr:spPr>
        <a:xfrm>
          <a:off x="16230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158766</xdr:rowOff>
    </xdr:from>
    <xdr:ext cx="405111" cy="259045"/>
    <xdr:sp macro="" textlink="">
      <xdr:nvSpPr>
        <xdr:cNvPr id="506" name="【児童館】&#10;有形固定資産減価償却率平均値テキスト"/>
        <xdr:cNvSpPr txBox="1"/>
      </xdr:nvSpPr>
      <xdr:spPr>
        <a:xfrm>
          <a:off x="16408400" y="1387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135889</xdr:rowOff>
    </xdr:from>
    <xdr:to>
      <xdr:col>23</xdr:col>
      <xdr:colOff>568325</xdr:colOff>
      <xdr:row>82</xdr:row>
      <xdr:rowOff>66039</xdr:rowOff>
    </xdr:to>
    <xdr:sp macro="" textlink="">
      <xdr:nvSpPr>
        <xdr:cNvPr id="507" name="フローチャート : 判断 506"/>
        <xdr:cNvSpPr/>
      </xdr:nvSpPr>
      <xdr:spPr>
        <a:xfrm>
          <a:off x="16268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8" name="テキスト ボックス 5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9" name="テキスト ボックス 5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0" name="テキスト ボックス 5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1" name="テキスト ボックス 5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2" name="テキスト ボックス 5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37592</xdr:rowOff>
    </xdr:from>
    <xdr:to>
      <xdr:col>23</xdr:col>
      <xdr:colOff>568325</xdr:colOff>
      <xdr:row>82</xdr:row>
      <xdr:rowOff>139192</xdr:rowOff>
    </xdr:to>
    <xdr:sp macro="" textlink="">
      <xdr:nvSpPr>
        <xdr:cNvPr id="513" name="円/楕円 512"/>
        <xdr:cNvSpPr/>
      </xdr:nvSpPr>
      <xdr:spPr>
        <a:xfrm>
          <a:off x="16268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16019</xdr:rowOff>
    </xdr:from>
    <xdr:ext cx="405111" cy="259045"/>
    <xdr:sp macro="" textlink="">
      <xdr:nvSpPr>
        <xdr:cNvPr id="514" name="【児童館】&#10;有形固定資産減価償却率該当値テキスト"/>
        <xdr:cNvSpPr txBox="1"/>
      </xdr:nvSpPr>
      <xdr:spPr>
        <a:xfrm>
          <a:off x="16408400"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15" name="正方形/長方形 51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2" name="正方形/長方形 52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5" name="テキスト ボックス 52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26" name="直線コネクタ 525"/>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27" name="テキスト ボックス 526"/>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8" name="直線コネクタ 5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9" name="テキスト ボックス 5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30" name="直線コネクタ 529"/>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31" name="テキスト ボックス 530"/>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34"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152400</xdr:rowOff>
    </xdr:to>
    <xdr:cxnSp macro="">
      <xdr:nvCxnSpPr>
        <xdr:cNvPr id="535" name="直線コネクタ 534"/>
        <xdr:cNvCxnSpPr/>
      </xdr:nvCxnSpPr>
      <xdr:spPr>
        <a:xfrm flipV="1">
          <a:off x="22160864" y="134112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156227</xdr:rowOff>
    </xdr:from>
    <xdr:ext cx="469744" cy="259045"/>
    <xdr:sp macro="" textlink="">
      <xdr:nvSpPr>
        <xdr:cNvPr id="536" name="【児童館】&#10;一人当たり面積最小値テキスト"/>
        <xdr:cNvSpPr txBox="1"/>
      </xdr:nvSpPr>
      <xdr:spPr>
        <a:xfrm>
          <a:off x="22250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85</xdr:row>
      <xdr:rowOff>152400</xdr:rowOff>
    </xdr:from>
    <xdr:to>
      <xdr:col>32</xdr:col>
      <xdr:colOff>276225</xdr:colOff>
      <xdr:row>85</xdr:row>
      <xdr:rowOff>152400</xdr:rowOff>
    </xdr:to>
    <xdr:cxnSp macro="">
      <xdr:nvCxnSpPr>
        <xdr:cNvPr id="537" name="直線コネクタ 536"/>
        <xdr:cNvCxnSpPr/>
      </xdr:nvCxnSpPr>
      <xdr:spPr>
        <a:xfrm>
          <a:off x="22072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38"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39" name="直線コネクタ 53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22877</xdr:rowOff>
    </xdr:from>
    <xdr:ext cx="469744" cy="259045"/>
    <xdr:sp macro="" textlink="">
      <xdr:nvSpPr>
        <xdr:cNvPr id="540" name="【児童館】&#10;一人当たり面積平均値テキスト"/>
        <xdr:cNvSpPr txBox="1"/>
      </xdr:nvSpPr>
      <xdr:spPr>
        <a:xfrm>
          <a:off x="222504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44450</xdr:rowOff>
    </xdr:from>
    <xdr:to>
      <xdr:col>32</xdr:col>
      <xdr:colOff>238125</xdr:colOff>
      <xdr:row>82</xdr:row>
      <xdr:rowOff>146050</xdr:rowOff>
    </xdr:to>
    <xdr:sp macro="" textlink="">
      <xdr:nvSpPr>
        <xdr:cNvPr id="541" name="フローチャート : 判断 540"/>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158750</xdr:rowOff>
    </xdr:from>
    <xdr:to>
      <xdr:col>32</xdr:col>
      <xdr:colOff>238125</xdr:colOff>
      <xdr:row>78</xdr:row>
      <xdr:rowOff>88900</xdr:rowOff>
    </xdr:to>
    <xdr:sp macro="" textlink="">
      <xdr:nvSpPr>
        <xdr:cNvPr id="547" name="円/楕円 546"/>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111777</xdr:rowOff>
    </xdr:from>
    <xdr:ext cx="469744" cy="259045"/>
    <xdr:sp macro="" textlink="">
      <xdr:nvSpPr>
        <xdr:cNvPr id="548" name="【児童館】&#10;一人当たり面積該当値テキスト"/>
        <xdr:cNvSpPr txBox="1"/>
      </xdr:nvSpPr>
      <xdr:spPr>
        <a:xfrm>
          <a:off x="22250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49" name="正方形/長方形 54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56" name="正方形/長方形 55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9" name="テキスト ボックス 55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69" name="テキスト ボックス 56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1" name="テキスト ボックス 57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7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152400</xdr:rowOff>
    </xdr:to>
    <xdr:cxnSp macro="">
      <xdr:nvCxnSpPr>
        <xdr:cNvPr id="573" name="直線コネクタ 572"/>
        <xdr:cNvCxnSpPr/>
      </xdr:nvCxnSpPr>
      <xdr:spPr>
        <a:xfrm flipV="1">
          <a:off x="16318864" y="172212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156227</xdr:rowOff>
    </xdr:from>
    <xdr:ext cx="405111" cy="259045"/>
    <xdr:sp macro="" textlink="">
      <xdr:nvSpPr>
        <xdr:cNvPr id="574" name="【公民館】&#10;有形固定資産減価償却率最小値テキスト"/>
        <xdr:cNvSpPr txBox="1"/>
      </xdr:nvSpPr>
      <xdr:spPr>
        <a:xfrm>
          <a:off x="164084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23</xdr:col>
      <xdr:colOff>428625</xdr:colOff>
      <xdr:row>107</xdr:row>
      <xdr:rowOff>152400</xdr:rowOff>
    </xdr:from>
    <xdr:to>
      <xdr:col>23</xdr:col>
      <xdr:colOff>606425</xdr:colOff>
      <xdr:row>107</xdr:row>
      <xdr:rowOff>152400</xdr:rowOff>
    </xdr:to>
    <xdr:cxnSp macro="">
      <xdr:nvCxnSpPr>
        <xdr:cNvPr id="575" name="直線コネクタ 574"/>
        <xdr:cNvCxnSpPr/>
      </xdr:nvCxnSpPr>
      <xdr:spPr>
        <a:xfrm>
          <a:off x="16230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76" name="【公民館】&#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77" name="直線コネクタ 57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143527</xdr:rowOff>
    </xdr:from>
    <xdr:ext cx="405111" cy="259045"/>
    <xdr:sp macro="" textlink="">
      <xdr:nvSpPr>
        <xdr:cNvPr id="578" name="【公民館】&#10;有形固定資産減価償却率平均値テキスト"/>
        <xdr:cNvSpPr txBox="1"/>
      </xdr:nvSpPr>
      <xdr:spPr>
        <a:xfrm>
          <a:off x="16408400" y="1780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120650</xdr:rowOff>
    </xdr:from>
    <xdr:to>
      <xdr:col>23</xdr:col>
      <xdr:colOff>568325</xdr:colOff>
      <xdr:row>105</xdr:row>
      <xdr:rowOff>50800</xdr:rowOff>
    </xdr:to>
    <xdr:sp macro="" textlink="">
      <xdr:nvSpPr>
        <xdr:cNvPr id="579" name="フローチャート : 判断 578"/>
        <xdr:cNvSpPr/>
      </xdr:nvSpPr>
      <xdr:spPr>
        <a:xfrm>
          <a:off x="16268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158750</xdr:rowOff>
    </xdr:from>
    <xdr:to>
      <xdr:col>23</xdr:col>
      <xdr:colOff>568325</xdr:colOff>
      <xdr:row>105</xdr:row>
      <xdr:rowOff>88900</xdr:rowOff>
    </xdr:to>
    <xdr:sp macro="" textlink="">
      <xdr:nvSpPr>
        <xdr:cNvPr id="585" name="円/楕円 584"/>
        <xdr:cNvSpPr/>
      </xdr:nvSpPr>
      <xdr:spPr>
        <a:xfrm>
          <a:off x="16268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137177</xdr:rowOff>
    </xdr:from>
    <xdr:ext cx="405111" cy="259045"/>
    <xdr:sp macro="" textlink="">
      <xdr:nvSpPr>
        <xdr:cNvPr id="586" name="【公民館】&#10;有形固定資産減価償却率該当値テキスト"/>
        <xdr:cNvSpPr txBox="1"/>
      </xdr:nvSpPr>
      <xdr:spPr>
        <a:xfrm>
          <a:off x="16408400"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87" name="正方形/長方形 58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94" name="正方形/長方形 59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5" name="テキスト ボックス 5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6" name="直線コネクタ 5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97" name="直線コネクタ 5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8" name="テキスト ボックス 5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9" name="直線コネクタ 5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0" name="テキスト ボックス 5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1" name="直線コネクタ 6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2" name="テキスト ボックス 6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3" name="直線コネクタ 6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4" name="テキスト ボックス 6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5" name="直線コネクタ 6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6" name="テキスト ボックス 6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0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38100</xdr:rowOff>
    </xdr:from>
    <xdr:to>
      <xdr:col>32</xdr:col>
      <xdr:colOff>186689</xdr:colOff>
      <xdr:row>108</xdr:row>
      <xdr:rowOff>57150</xdr:rowOff>
    </xdr:to>
    <xdr:cxnSp macro="">
      <xdr:nvCxnSpPr>
        <xdr:cNvPr id="610" name="直線コネクタ 609"/>
        <xdr:cNvCxnSpPr/>
      </xdr:nvCxnSpPr>
      <xdr:spPr>
        <a:xfrm flipV="1">
          <a:off x="22160864" y="171831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60977</xdr:rowOff>
    </xdr:from>
    <xdr:ext cx="469744" cy="259045"/>
    <xdr:sp macro="" textlink="">
      <xdr:nvSpPr>
        <xdr:cNvPr id="611" name="【公民館】&#10;一人当たり面積最小値テキスト"/>
        <xdr:cNvSpPr txBox="1"/>
      </xdr:nvSpPr>
      <xdr:spPr>
        <a:xfrm>
          <a:off x="22250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57150</xdr:rowOff>
    </xdr:from>
    <xdr:to>
      <xdr:col>32</xdr:col>
      <xdr:colOff>276225</xdr:colOff>
      <xdr:row>108</xdr:row>
      <xdr:rowOff>57150</xdr:rowOff>
    </xdr:to>
    <xdr:cxnSp macro="">
      <xdr:nvCxnSpPr>
        <xdr:cNvPr id="612" name="直線コネクタ 611"/>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156227</xdr:rowOff>
    </xdr:from>
    <xdr:ext cx="469744" cy="259045"/>
    <xdr:sp macro="" textlink="">
      <xdr:nvSpPr>
        <xdr:cNvPr id="613" name="【公民館】&#10;一人当たり面積最大値テキスト"/>
        <xdr:cNvSpPr txBox="1"/>
      </xdr:nvSpPr>
      <xdr:spPr>
        <a:xfrm>
          <a:off x="222504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100</xdr:row>
      <xdr:rowOff>38100</xdr:rowOff>
    </xdr:from>
    <xdr:to>
      <xdr:col>32</xdr:col>
      <xdr:colOff>276225</xdr:colOff>
      <xdr:row>100</xdr:row>
      <xdr:rowOff>38100</xdr:rowOff>
    </xdr:to>
    <xdr:cxnSp macro="">
      <xdr:nvCxnSpPr>
        <xdr:cNvPr id="614" name="直線コネクタ 613"/>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80027</xdr:rowOff>
    </xdr:from>
    <xdr:ext cx="469744" cy="259045"/>
    <xdr:sp macro="" textlink="">
      <xdr:nvSpPr>
        <xdr:cNvPr id="615" name="【公民館】&#10;一人当たり面積平均値テキスト"/>
        <xdr:cNvSpPr txBox="1"/>
      </xdr:nvSpPr>
      <xdr:spPr>
        <a:xfrm>
          <a:off x="22250400" y="177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101600</xdr:rowOff>
    </xdr:from>
    <xdr:to>
      <xdr:col>32</xdr:col>
      <xdr:colOff>238125</xdr:colOff>
      <xdr:row>104</xdr:row>
      <xdr:rowOff>31750</xdr:rowOff>
    </xdr:to>
    <xdr:sp macro="" textlink="">
      <xdr:nvSpPr>
        <xdr:cNvPr id="616" name="フローチャート : 判断 615"/>
        <xdr:cNvSpPr/>
      </xdr:nvSpPr>
      <xdr:spPr>
        <a:xfrm>
          <a:off x="22110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158750</xdr:rowOff>
    </xdr:from>
    <xdr:to>
      <xdr:col>32</xdr:col>
      <xdr:colOff>238125</xdr:colOff>
      <xdr:row>100</xdr:row>
      <xdr:rowOff>88900</xdr:rowOff>
    </xdr:to>
    <xdr:sp macro="" textlink="">
      <xdr:nvSpPr>
        <xdr:cNvPr id="622" name="円/楕円 621"/>
        <xdr:cNvSpPr/>
      </xdr:nvSpPr>
      <xdr:spPr>
        <a:xfrm>
          <a:off x="22110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111777</xdr:rowOff>
    </xdr:from>
    <xdr:ext cx="469744" cy="259045"/>
    <xdr:sp macro="" textlink="">
      <xdr:nvSpPr>
        <xdr:cNvPr id="623" name="【公民館】&#10;一人当たり面積該当値テキスト"/>
        <xdr:cNvSpPr txBox="1"/>
      </xdr:nvSpPr>
      <xdr:spPr>
        <a:xfrm>
          <a:off x="22250400" y="170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24" name="正方形/長方形 62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26" name="テキスト ボックス 62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度経済成長期に当たる昭和４０年代から、政令指定都市移行前後の昭和５０年代に集中して公共施設を整備しており、それらの施設が耐用年数を迎えつつあることから、有形固定資産減価償却率が全国平均や類似団体より</a:t>
          </a:r>
          <a:r>
            <a:rPr lang="ja-JP" altLang="ja-JP" sz="1100">
              <a:solidFill>
                <a:schemeClr val="dk1"/>
              </a:solidFill>
              <a:effectLst/>
              <a:latin typeface="+mn-lt"/>
              <a:ea typeface="+mn-ea"/>
              <a:cs typeface="+mn-cs"/>
            </a:rPr>
            <a:t>高い水準にあるが、この中でも特に有形固定資産減価償却率が高く６５％を超えているものは、公営住宅、学校施設、認定こども園・幼稚園・保育所となっている。このうち公営住宅については、平成２８年１２月に策定した「広島市市営住宅マネジメント計画・推進プラン編」に基づき、計画的に再編・集約化や維持保全を進めていく。学校施設については、今後、国の「学校施設の長寿命化計画策定に係る手引」を踏まえて、個別施設計画を策定し老朽化対策に取り組むこととしている。認定こども園・幼稚園・保育所については、将来的に少子化に伴って保育需要の減少が見込まれることを踏まえ、地域ごとに定員のあり方を検討していくこととしており、当面は現在の施設を継続的に修繕しながら適切に管理していく。　さらに、市域内を流れる河川の数が多いという地理的条件から橋りょうの数が多く、橋りょう・トンネルの一人当たりの有形固定資産額が類似団体より高い水準にある。加えて、橋りょう・トンネルの老朽化に伴い、有形固定資産減価償却率も類似団体と比較して高い水準にあるが、いずれも個別施設計画を策定済であり、計画的な維持保全に取り組むことで、維持保全費用の縮減と長寿命化に努め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1,191,030
1,174,560
906.53
576,662,180
570,673,631
2,421,113
280,533,985
1,001,193,402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223.9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307974</xdr:colOff>
      <xdr:row>10</xdr:row>
      <xdr:rowOff>0</xdr:rowOff>
    </xdr:from>
    <xdr:to>
      <xdr:col>15</xdr:col>
      <xdr:colOff>213360</xdr:colOff>
      <xdr:row>13</xdr:row>
      <xdr:rowOff>120650</xdr:rowOff>
    </xdr:to>
    <xdr:sp macro="" textlink="">
      <xdr:nvSpPr>
        <xdr:cNvPr id="17" name="正方形/長方形 16"/>
        <xdr:cNvSpPr/>
      </xdr:nvSpPr>
      <xdr:spPr>
        <a:xfrm>
          <a:off x="7175499" y="1714500"/>
          <a:ext cx="3334386"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26670</xdr:rowOff>
    </xdr:from>
    <xdr:to>
      <xdr:col>6</xdr:col>
      <xdr:colOff>510540</xdr:colOff>
      <xdr:row>41</xdr:row>
      <xdr:rowOff>11430</xdr:rowOff>
    </xdr:to>
    <xdr:cxnSp macro="">
      <xdr:nvCxnSpPr>
        <xdr:cNvPr id="57" name="直線コネクタ 56"/>
        <xdr:cNvCxnSpPr/>
      </xdr:nvCxnSpPr>
      <xdr:spPr>
        <a:xfrm flipV="1">
          <a:off x="4634865" y="56845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15257</xdr:rowOff>
    </xdr:from>
    <xdr:ext cx="405111" cy="259045"/>
    <xdr:sp macro="" textlink="">
      <xdr:nvSpPr>
        <xdr:cNvPr id="58" name="【図書館】&#10;有形固定資産減価償却率最小値テキスト"/>
        <xdr:cNvSpPr txBox="1"/>
      </xdr:nvSpPr>
      <xdr:spPr>
        <a:xfrm>
          <a:off x="47244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422275</xdr:colOff>
      <xdr:row>41</xdr:row>
      <xdr:rowOff>11430</xdr:rowOff>
    </xdr:from>
    <xdr:to>
      <xdr:col>6</xdr:col>
      <xdr:colOff>600075</xdr:colOff>
      <xdr:row>41</xdr:row>
      <xdr:rowOff>11430</xdr:rowOff>
    </xdr:to>
    <xdr:cxnSp macro="">
      <xdr:nvCxnSpPr>
        <xdr:cNvPr id="59" name="直線コネクタ 58"/>
        <xdr:cNvCxnSpPr/>
      </xdr:nvCxnSpPr>
      <xdr:spPr>
        <a:xfrm>
          <a:off x="4546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144797</xdr:rowOff>
    </xdr:from>
    <xdr:ext cx="405111" cy="259045"/>
    <xdr:sp macro="" textlink="">
      <xdr:nvSpPr>
        <xdr:cNvPr id="60" name="【図書館】&#10;有形固定資産減価償却率最大値テキスト"/>
        <xdr:cNvSpPr txBox="1"/>
      </xdr:nvSpPr>
      <xdr:spPr>
        <a:xfrm>
          <a:off x="47244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33</xdr:row>
      <xdr:rowOff>26670</xdr:rowOff>
    </xdr:from>
    <xdr:to>
      <xdr:col>6</xdr:col>
      <xdr:colOff>600075</xdr:colOff>
      <xdr:row>33</xdr:row>
      <xdr:rowOff>26670</xdr:rowOff>
    </xdr:to>
    <xdr:cxnSp macro="">
      <xdr:nvCxnSpPr>
        <xdr:cNvPr id="61" name="直線コネクタ 60"/>
        <xdr:cNvCxnSpPr/>
      </xdr:nvCxnSpPr>
      <xdr:spPr>
        <a:xfrm>
          <a:off x="4546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80027</xdr:rowOff>
    </xdr:from>
    <xdr:ext cx="405111" cy="259045"/>
    <xdr:sp macro="" textlink="">
      <xdr:nvSpPr>
        <xdr:cNvPr id="62" name="【図書館】&#10;有形固定資産減価償却率平均値テキスト"/>
        <xdr:cNvSpPr txBox="1"/>
      </xdr:nvSpPr>
      <xdr:spPr>
        <a:xfrm>
          <a:off x="47244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101600</xdr:rowOff>
    </xdr:from>
    <xdr:to>
      <xdr:col>6</xdr:col>
      <xdr:colOff>561975</xdr:colOff>
      <xdr:row>38</xdr:row>
      <xdr:rowOff>31750</xdr:rowOff>
    </xdr:to>
    <xdr:sp macro="" textlink="">
      <xdr:nvSpPr>
        <xdr:cNvPr id="63" name="フローチャート :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147320</xdr:rowOff>
    </xdr:from>
    <xdr:to>
      <xdr:col>6</xdr:col>
      <xdr:colOff>561975</xdr:colOff>
      <xdr:row>33</xdr:row>
      <xdr:rowOff>77470</xdr:rowOff>
    </xdr:to>
    <xdr:sp macro="" textlink="">
      <xdr:nvSpPr>
        <xdr:cNvPr id="69" name="円/楕円 68"/>
        <xdr:cNvSpPr/>
      </xdr:nvSpPr>
      <xdr:spPr>
        <a:xfrm>
          <a:off x="45847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100347</xdr:rowOff>
    </xdr:from>
    <xdr:ext cx="405111" cy="259045"/>
    <xdr:sp macro="" textlink="">
      <xdr:nvSpPr>
        <xdr:cNvPr id="70" name="【図書館】&#10;有形固定資産減価償却率該当値テキスト"/>
        <xdr:cNvSpPr txBox="1"/>
      </xdr:nvSpPr>
      <xdr:spPr>
        <a:xfrm>
          <a:off x="4724400" y="558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2" name="直線コネクタ 8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3" name="テキスト ボックス 8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5" name="テキスト ボックス 8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6" name="直線コネクタ 8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7" name="テキスト ボックス 8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8" name="直線コネクタ 8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9" name="テキスト ボックス 8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0"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41</xdr:row>
      <xdr:rowOff>19050</xdr:rowOff>
    </xdr:to>
    <xdr:cxnSp macro="">
      <xdr:nvCxnSpPr>
        <xdr:cNvPr id="91" name="直線コネクタ 90"/>
        <xdr:cNvCxnSpPr/>
      </xdr:nvCxnSpPr>
      <xdr:spPr>
        <a:xfrm flipV="1">
          <a:off x="10476865" y="579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2"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3" name="直線コネクタ 9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4"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5" name="直線コネクタ 94"/>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96"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97" name="フローチャート : 判断 9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82550</xdr:rowOff>
    </xdr:from>
    <xdr:to>
      <xdr:col>15</xdr:col>
      <xdr:colOff>231775</xdr:colOff>
      <xdr:row>39</xdr:row>
      <xdr:rowOff>12700</xdr:rowOff>
    </xdr:to>
    <xdr:sp macro="" textlink="">
      <xdr:nvSpPr>
        <xdr:cNvPr id="103" name="円/楕円 102"/>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60977</xdr:rowOff>
    </xdr:from>
    <xdr:ext cx="469744" cy="259045"/>
    <xdr:sp macro="" textlink="">
      <xdr:nvSpPr>
        <xdr:cNvPr id="104" name="【図書館】&#10;一人当たり面積該当値テキスト"/>
        <xdr:cNvSpPr txBox="1"/>
      </xdr:nvSpPr>
      <xdr:spPr>
        <a:xfrm>
          <a:off x="10566400"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5" name="正方形/長方形 10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6" name="正方形/長方形 10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7" name="正方形/長方形 10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8" name="正方形/長方形 10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9" name="正方形/長方形 10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0" name="正方形/長方形 10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1" name="正方形/長方形 11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2" name="正方形/長方形 11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3" name="テキスト ボックス 11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4" name="直線コネクタ 11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5" name="テキスト ボックス 11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6" name="直線コネクタ 11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7" name="テキスト ボックス 11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8" name="直線コネクタ 11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9" name="テキスト ボックス 11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0" name="直線コネクタ 11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1" name="テキスト ボックス 12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2" name="直線コネクタ 12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3" name="テキスト ボックス 12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4" name="直線コネクタ 12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5" name="テキスト ボックス 12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6"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93726</xdr:rowOff>
    </xdr:from>
    <xdr:to>
      <xdr:col>6</xdr:col>
      <xdr:colOff>510540</xdr:colOff>
      <xdr:row>63</xdr:row>
      <xdr:rowOff>125730</xdr:rowOff>
    </xdr:to>
    <xdr:cxnSp macro="">
      <xdr:nvCxnSpPr>
        <xdr:cNvPr id="127" name="直線コネクタ 126"/>
        <xdr:cNvCxnSpPr/>
      </xdr:nvCxnSpPr>
      <xdr:spPr>
        <a:xfrm flipV="1">
          <a:off x="4634865" y="98663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129557</xdr:rowOff>
    </xdr:from>
    <xdr:ext cx="405111" cy="259045"/>
    <xdr:sp macro="" textlink="">
      <xdr:nvSpPr>
        <xdr:cNvPr id="128" name="【体育館・プール】&#10;有形固定資産減価償却率最小値テキスト"/>
        <xdr:cNvSpPr txBox="1"/>
      </xdr:nvSpPr>
      <xdr:spPr>
        <a:xfrm>
          <a:off x="47244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125730</xdr:rowOff>
    </xdr:from>
    <xdr:to>
      <xdr:col>6</xdr:col>
      <xdr:colOff>600075</xdr:colOff>
      <xdr:row>63</xdr:row>
      <xdr:rowOff>125730</xdr:rowOff>
    </xdr:to>
    <xdr:cxnSp macro="">
      <xdr:nvCxnSpPr>
        <xdr:cNvPr id="129" name="直線コネクタ 128"/>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40403</xdr:rowOff>
    </xdr:from>
    <xdr:ext cx="405111" cy="259045"/>
    <xdr:sp macro="" textlink="">
      <xdr:nvSpPr>
        <xdr:cNvPr id="130" name="【体育館・プール】&#10;有形固定資産減価償却率最大値テキスト"/>
        <xdr:cNvSpPr txBox="1"/>
      </xdr:nvSpPr>
      <xdr:spPr>
        <a:xfrm>
          <a:off x="47244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57</xdr:row>
      <xdr:rowOff>93726</xdr:rowOff>
    </xdr:from>
    <xdr:to>
      <xdr:col>6</xdr:col>
      <xdr:colOff>600075</xdr:colOff>
      <xdr:row>57</xdr:row>
      <xdr:rowOff>93726</xdr:rowOff>
    </xdr:to>
    <xdr:cxnSp macro="">
      <xdr:nvCxnSpPr>
        <xdr:cNvPr id="131" name="直線コネクタ 130"/>
        <xdr:cNvCxnSpPr/>
      </xdr:nvCxnSpPr>
      <xdr:spPr>
        <a:xfrm>
          <a:off x="4546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153941</xdr:rowOff>
    </xdr:from>
    <xdr:ext cx="405111" cy="259045"/>
    <xdr:sp macro="" textlink="">
      <xdr:nvSpPr>
        <xdr:cNvPr id="132" name="【体育館・プール】&#10;有形固定資産減価償却率平均値テキスト"/>
        <xdr:cNvSpPr txBox="1"/>
      </xdr:nvSpPr>
      <xdr:spPr>
        <a:xfrm>
          <a:off x="4724400" y="1061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4064</xdr:rowOff>
    </xdr:from>
    <xdr:to>
      <xdr:col>6</xdr:col>
      <xdr:colOff>561975</xdr:colOff>
      <xdr:row>62</xdr:row>
      <xdr:rowOff>105664</xdr:rowOff>
    </xdr:to>
    <xdr:sp macro="" textlink="">
      <xdr:nvSpPr>
        <xdr:cNvPr id="133" name="フローチャート : 判断 132"/>
        <xdr:cNvSpPr/>
      </xdr:nvSpPr>
      <xdr:spPr>
        <a:xfrm>
          <a:off x="4584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4" name="テキスト ボックス 13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5" name="テキスト ボックス 13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6" name="テキスト ボックス 13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7" name="テキスト ボックス 13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8" name="テキスト ボックス 13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42926</xdr:rowOff>
    </xdr:from>
    <xdr:to>
      <xdr:col>6</xdr:col>
      <xdr:colOff>561975</xdr:colOff>
      <xdr:row>57</xdr:row>
      <xdr:rowOff>144526</xdr:rowOff>
    </xdr:to>
    <xdr:sp macro="" textlink="">
      <xdr:nvSpPr>
        <xdr:cNvPr id="139" name="円/楕円 138"/>
        <xdr:cNvSpPr/>
      </xdr:nvSpPr>
      <xdr:spPr>
        <a:xfrm>
          <a:off x="45847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167403</xdr:rowOff>
    </xdr:from>
    <xdr:ext cx="405111" cy="259045"/>
    <xdr:sp macro="" textlink="">
      <xdr:nvSpPr>
        <xdr:cNvPr id="140" name="【体育館・プール】&#10;有形固定資産減価償却率該当値テキスト"/>
        <xdr:cNvSpPr txBox="1"/>
      </xdr:nvSpPr>
      <xdr:spPr>
        <a:xfrm>
          <a:off x="4724400" y="9768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1" name="正方形/長方形 14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2" name="正方形/長方形 14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3" name="正方形/長方形 14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4" name="正方形/長方形 14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5" name="正方形/長方形 14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6" name="正方形/長方形 14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7" name="正方形/長方形 14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8" name="正方形/長方形 14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9" name="テキスト ボックス 14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0" name="直線コネクタ 14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1" name="テキスト ボックス 15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2" name="直線コネクタ 15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53" name="テキスト ボックス 15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4" name="直線コネクタ 15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55" name="テキスト ボックス 15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6" name="直線コネクタ 15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57" name="テキスト ボックス 15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58" name="直線コネクタ 15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59" name="テキスト ボックス 15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0" name="直線コネクタ 15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1" name="テキスト ボックス 16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2" name="直線コネクタ 16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63" name="テキスト ボックス 16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5" name="テキスト ボックス 16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149678</xdr:rowOff>
    </xdr:from>
    <xdr:to>
      <xdr:col>15</xdr:col>
      <xdr:colOff>180340</xdr:colOff>
      <xdr:row>64</xdr:row>
      <xdr:rowOff>43543</xdr:rowOff>
    </xdr:to>
    <xdr:cxnSp macro="">
      <xdr:nvCxnSpPr>
        <xdr:cNvPr id="167" name="直線コネクタ 166"/>
        <xdr:cNvCxnSpPr/>
      </xdr:nvCxnSpPr>
      <xdr:spPr>
        <a:xfrm flipV="1">
          <a:off x="10476865" y="957942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68"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69" name="直線コネクタ 168"/>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96355</xdr:rowOff>
    </xdr:from>
    <xdr:ext cx="469744" cy="259045"/>
    <xdr:sp macro="" textlink="">
      <xdr:nvSpPr>
        <xdr:cNvPr id="170" name="【体育館・プール】&#10;一人当たり面積最大値テキスト"/>
        <xdr:cNvSpPr txBox="1"/>
      </xdr:nvSpPr>
      <xdr:spPr>
        <a:xfrm>
          <a:off x="10566400" y="935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15</xdr:col>
      <xdr:colOff>92075</xdr:colOff>
      <xdr:row>55</xdr:row>
      <xdr:rowOff>149678</xdr:rowOff>
    </xdr:from>
    <xdr:to>
      <xdr:col>15</xdr:col>
      <xdr:colOff>269875</xdr:colOff>
      <xdr:row>55</xdr:row>
      <xdr:rowOff>149678</xdr:rowOff>
    </xdr:to>
    <xdr:cxnSp macro="">
      <xdr:nvCxnSpPr>
        <xdr:cNvPr id="171" name="直線コネクタ 170"/>
        <xdr:cNvCxnSpPr/>
      </xdr:nvCxnSpPr>
      <xdr:spPr>
        <a:xfrm>
          <a:off x="10388600" y="957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29227</xdr:rowOff>
    </xdr:from>
    <xdr:ext cx="469744" cy="259045"/>
    <xdr:sp macro="" textlink="">
      <xdr:nvSpPr>
        <xdr:cNvPr id="172" name="【体育館・プール】&#10;一人当たり面積平均値テキスト"/>
        <xdr:cNvSpPr txBox="1"/>
      </xdr:nvSpPr>
      <xdr:spPr>
        <a:xfrm>
          <a:off x="105664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6350</xdr:rowOff>
    </xdr:from>
    <xdr:to>
      <xdr:col>15</xdr:col>
      <xdr:colOff>231775</xdr:colOff>
      <xdr:row>61</xdr:row>
      <xdr:rowOff>107950</xdr:rowOff>
    </xdr:to>
    <xdr:sp macro="" textlink="">
      <xdr:nvSpPr>
        <xdr:cNvPr id="173" name="フローチャート : 判断 172"/>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82550</xdr:rowOff>
    </xdr:from>
    <xdr:to>
      <xdr:col>15</xdr:col>
      <xdr:colOff>231775</xdr:colOff>
      <xdr:row>62</xdr:row>
      <xdr:rowOff>12700</xdr:rowOff>
    </xdr:to>
    <xdr:sp macro="" textlink="">
      <xdr:nvSpPr>
        <xdr:cNvPr id="179" name="円/楕円 178"/>
        <xdr:cNvSpPr/>
      </xdr:nvSpPr>
      <xdr:spPr>
        <a:xfrm>
          <a:off x="10426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60977</xdr:rowOff>
    </xdr:from>
    <xdr:ext cx="469744" cy="259045"/>
    <xdr:sp macro="" textlink="">
      <xdr:nvSpPr>
        <xdr:cNvPr id="180" name="【体育館・プール】&#10;一人当たり面積該当値テキスト"/>
        <xdr:cNvSpPr txBox="1"/>
      </xdr:nvSpPr>
      <xdr:spPr>
        <a:xfrm>
          <a:off x="1056640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2" name="直線コネクタ 19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3" name="テキスト ボックス 19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4" name="直線コネクタ 19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5" name="テキスト ボックス 19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6" name="直線コネクタ 19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7" name="テキスト ボックス 19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8" name="直線コネクタ 19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99" name="テキスト ボックス 19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0" name="直線コネクタ 19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1" name="テキスト ボックス 20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86106</xdr:rowOff>
    </xdr:from>
    <xdr:to>
      <xdr:col>6</xdr:col>
      <xdr:colOff>510540</xdr:colOff>
      <xdr:row>86</xdr:row>
      <xdr:rowOff>92963</xdr:rowOff>
    </xdr:to>
    <xdr:cxnSp macro="">
      <xdr:nvCxnSpPr>
        <xdr:cNvPr id="203" name="直線コネクタ 202"/>
        <xdr:cNvCxnSpPr/>
      </xdr:nvCxnSpPr>
      <xdr:spPr>
        <a:xfrm flipV="1">
          <a:off x="4634865" y="13630656"/>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04" name="【福祉施設】&#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05" name="直線コネクタ 204"/>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32783</xdr:rowOff>
    </xdr:from>
    <xdr:ext cx="405111" cy="259045"/>
    <xdr:sp macro="" textlink="">
      <xdr:nvSpPr>
        <xdr:cNvPr id="206" name="【福祉施設】&#10;有形固定資産減価償却率最大値テキスト"/>
        <xdr:cNvSpPr txBox="1"/>
      </xdr:nvSpPr>
      <xdr:spPr>
        <a:xfrm>
          <a:off x="4724400" y="1340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6</xdr:col>
      <xdr:colOff>422275</xdr:colOff>
      <xdr:row>79</xdr:row>
      <xdr:rowOff>86106</xdr:rowOff>
    </xdr:from>
    <xdr:to>
      <xdr:col>6</xdr:col>
      <xdr:colOff>600075</xdr:colOff>
      <xdr:row>79</xdr:row>
      <xdr:rowOff>86106</xdr:rowOff>
    </xdr:to>
    <xdr:cxnSp macro="">
      <xdr:nvCxnSpPr>
        <xdr:cNvPr id="207" name="直線コネクタ 206"/>
        <xdr:cNvCxnSpPr/>
      </xdr:nvCxnSpPr>
      <xdr:spPr>
        <a:xfrm>
          <a:off x="4546600" y="1363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52595</xdr:rowOff>
    </xdr:from>
    <xdr:ext cx="405111" cy="259045"/>
    <xdr:sp macro="" textlink="">
      <xdr:nvSpPr>
        <xdr:cNvPr id="208" name="【福祉施設】&#10;有形固定資産減価償却率平均値テキスト"/>
        <xdr:cNvSpPr txBox="1"/>
      </xdr:nvSpPr>
      <xdr:spPr>
        <a:xfrm>
          <a:off x="4724400" y="1411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74168</xdr:rowOff>
    </xdr:from>
    <xdr:to>
      <xdr:col>6</xdr:col>
      <xdr:colOff>561975</xdr:colOff>
      <xdr:row>83</xdr:row>
      <xdr:rowOff>4318</xdr:rowOff>
    </xdr:to>
    <xdr:sp macro="" textlink="">
      <xdr:nvSpPr>
        <xdr:cNvPr id="209" name="フローチャート : 判断 208"/>
        <xdr:cNvSpPr/>
      </xdr:nvSpPr>
      <xdr:spPr>
        <a:xfrm>
          <a:off x="45847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0" name="テキスト ボックス 20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1" name="テキスト ボックス 21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2" name="テキスト ボックス 21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3" name="テキスト ボックス 21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4" name="テキスト ボックス 21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35306</xdr:rowOff>
    </xdr:from>
    <xdr:to>
      <xdr:col>6</xdr:col>
      <xdr:colOff>561975</xdr:colOff>
      <xdr:row>79</xdr:row>
      <xdr:rowOff>136906</xdr:rowOff>
    </xdr:to>
    <xdr:sp macro="" textlink="">
      <xdr:nvSpPr>
        <xdr:cNvPr id="215" name="円/楕円 214"/>
        <xdr:cNvSpPr/>
      </xdr:nvSpPr>
      <xdr:spPr>
        <a:xfrm>
          <a:off x="45847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159783</xdr:rowOff>
    </xdr:from>
    <xdr:ext cx="405111" cy="259045"/>
    <xdr:sp macro="" textlink="">
      <xdr:nvSpPr>
        <xdr:cNvPr id="216" name="【福祉施設】&#10;有形固定資産減価償却率該当値テキスト"/>
        <xdr:cNvSpPr txBox="1"/>
      </xdr:nvSpPr>
      <xdr:spPr>
        <a:xfrm>
          <a:off x="4724400" y="13532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7" name="正方形/長方形 21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4" name="正方形/長方形 22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27" name="テキスト ボックス 22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28" name="直線コネクタ 2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9" name="テキスト ボックス 2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0" name="直線コネクタ 2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1" name="テキスト ボックス 2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2" name="直線コネクタ 2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3" name="テキスト ボックス 2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4" name="直線コネクタ 2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5" name="テキスト ボックス 2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3811</xdr:rowOff>
    </xdr:from>
    <xdr:to>
      <xdr:col>15</xdr:col>
      <xdr:colOff>180340</xdr:colOff>
      <xdr:row>85</xdr:row>
      <xdr:rowOff>26670</xdr:rowOff>
    </xdr:to>
    <xdr:cxnSp macro="">
      <xdr:nvCxnSpPr>
        <xdr:cNvPr id="239" name="直線コネクタ 238"/>
        <xdr:cNvCxnSpPr/>
      </xdr:nvCxnSpPr>
      <xdr:spPr>
        <a:xfrm flipV="1">
          <a:off x="10476865" y="13548361"/>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30497</xdr:rowOff>
    </xdr:from>
    <xdr:ext cx="469744" cy="259045"/>
    <xdr:sp macro="" textlink="">
      <xdr:nvSpPr>
        <xdr:cNvPr id="240" name="【福祉施設】&#10;一人当たり面積最小値テキスト"/>
        <xdr:cNvSpPr txBox="1"/>
      </xdr:nvSpPr>
      <xdr:spPr>
        <a:xfrm>
          <a:off x="10566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85</xdr:row>
      <xdr:rowOff>26670</xdr:rowOff>
    </xdr:from>
    <xdr:to>
      <xdr:col>15</xdr:col>
      <xdr:colOff>269875</xdr:colOff>
      <xdr:row>85</xdr:row>
      <xdr:rowOff>26670</xdr:rowOff>
    </xdr:to>
    <xdr:cxnSp macro="">
      <xdr:nvCxnSpPr>
        <xdr:cNvPr id="241" name="直線コネクタ 240"/>
        <xdr:cNvCxnSpPr/>
      </xdr:nvCxnSpPr>
      <xdr:spPr>
        <a:xfrm>
          <a:off x="10388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121938</xdr:rowOff>
    </xdr:from>
    <xdr:ext cx="469744" cy="259045"/>
    <xdr:sp macro="" textlink="">
      <xdr:nvSpPr>
        <xdr:cNvPr id="242" name="【福祉施設】&#10;一人当たり面積最大値テキスト"/>
        <xdr:cNvSpPr txBox="1"/>
      </xdr:nvSpPr>
      <xdr:spPr>
        <a:xfrm>
          <a:off x="105664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15</xdr:col>
      <xdr:colOff>92075</xdr:colOff>
      <xdr:row>79</xdr:row>
      <xdr:rowOff>3811</xdr:rowOff>
    </xdr:from>
    <xdr:to>
      <xdr:col>15</xdr:col>
      <xdr:colOff>269875</xdr:colOff>
      <xdr:row>79</xdr:row>
      <xdr:rowOff>3811</xdr:rowOff>
    </xdr:to>
    <xdr:cxnSp macro="">
      <xdr:nvCxnSpPr>
        <xdr:cNvPr id="243" name="直線コネクタ 242"/>
        <xdr:cNvCxnSpPr/>
      </xdr:nvCxnSpPr>
      <xdr:spPr>
        <a:xfrm>
          <a:off x="10388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21607</xdr:rowOff>
    </xdr:from>
    <xdr:ext cx="469744" cy="259045"/>
    <xdr:sp macro="" textlink="">
      <xdr:nvSpPr>
        <xdr:cNvPr id="244" name="【福祉施設】&#10;一人当たり面積平均値テキスト"/>
        <xdr:cNvSpPr txBox="1"/>
      </xdr:nvSpPr>
      <xdr:spPr>
        <a:xfrm>
          <a:off x="105664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170180</xdr:rowOff>
    </xdr:from>
    <xdr:to>
      <xdr:col>15</xdr:col>
      <xdr:colOff>231775</xdr:colOff>
      <xdr:row>83</xdr:row>
      <xdr:rowOff>100330</xdr:rowOff>
    </xdr:to>
    <xdr:sp macro="" textlink="">
      <xdr:nvSpPr>
        <xdr:cNvPr id="245" name="フローチャート : 判断 244"/>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1" name="円/楕円 250"/>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62247</xdr:rowOff>
    </xdr:from>
    <xdr:ext cx="469744" cy="259045"/>
    <xdr:sp macro="" textlink="">
      <xdr:nvSpPr>
        <xdr:cNvPr id="252" name="【福祉施設】&#10;一人当たり面積該当値テキスト"/>
        <xdr:cNvSpPr txBox="1"/>
      </xdr:nvSpPr>
      <xdr:spPr>
        <a:xfrm>
          <a:off x="105664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3" name="正方形/長方形 25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4" name="正方形/長方形 2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5" name="正方形/長方形 2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6" name="正方形/長方形 2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7" name="正方形/長方形 2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8" name="正方形/長方形 2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9" name="正方形/長方形 2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0" name="正方形/長方形 259"/>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1" name="テキスト ボックス 2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2" name="直線コネクタ 2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63" name="テキスト ボックス 26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4" name="直線コネクタ 2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5" name="テキスト ボックス 26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66" name="直線コネクタ 2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67" name="テキスト ボックス 2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68" name="直線コネクタ 2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69" name="テキスト ボックス 2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0" name="直線コネクタ 2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1" name="テキスト ボックス 2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2" name="直線コネクタ 2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3" name="テキスト ボックス 2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4" name="直線コネクタ 2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75" name="テキスト ボックス 27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6" name="直線コネクタ 2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7" name="テキスト ボックス 27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8"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61505</xdr:rowOff>
    </xdr:from>
    <xdr:to>
      <xdr:col>6</xdr:col>
      <xdr:colOff>510540</xdr:colOff>
      <xdr:row>108</xdr:row>
      <xdr:rowOff>115388</xdr:rowOff>
    </xdr:to>
    <xdr:cxnSp macro="">
      <xdr:nvCxnSpPr>
        <xdr:cNvPr id="279" name="直線コネクタ 278"/>
        <xdr:cNvCxnSpPr/>
      </xdr:nvCxnSpPr>
      <xdr:spPr>
        <a:xfrm flipV="1">
          <a:off x="4634865" y="17035055"/>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119215</xdr:rowOff>
    </xdr:from>
    <xdr:ext cx="405111" cy="259045"/>
    <xdr:sp macro="" textlink="">
      <xdr:nvSpPr>
        <xdr:cNvPr id="280" name="【市民会館】&#10;有形固定資産減価償却率最小値テキスト"/>
        <xdr:cNvSpPr txBox="1"/>
      </xdr:nvSpPr>
      <xdr:spPr>
        <a:xfrm>
          <a:off x="4724400" y="1863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422275</xdr:colOff>
      <xdr:row>108</xdr:row>
      <xdr:rowOff>115388</xdr:rowOff>
    </xdr:from>
    <xdr:to>
      <xdr:col>6</xdr:col>
      <xdr:colOff>600075</xdr:colOff>
      <xdr:row>108</xdr:row>
      <xdr:rowOff>115388</xdr:rowOff>
    </xdr:to>
    <xdr:cxnSp macro="">
      <xdr:nvCxnSpPr>
        <xdr:cNvPr id="281" name="直線コネクタ 280"/>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8182</xdr:rowOff>
    </xdr:from>
    <xdr:ext cx="405111" cy="259045"/>
    <xdr:sp macro="" textlink="">
      <xdr:nvSpPr>
        <xdr:cNvPr id="282" name="【市民会館】&#10;有形固定資産減価償却率最大値テキスト"/>
        <xdr:cNvSpPr txBox="1"/>
      </xdr:nvSpPr>
      <xdr:spPr>
        <a:xfrm>
          <a:off x="4724400" y="1681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6</xdr:col>
      <xdr:colOff>422275</xdr:colOff>
      <xdr:row>99</xdr:row>
      <xdr:rowOff>61505</xdr:rowOff>
    </xdr:from>
    <xdr:to>
      <xdr:col>6</xdr:col>
      <xdr:colOff>600075</xdr:colOff>
      <xdr:row>99</xdr:row>
      <xdr:rowOff>61505</xdr:rowOff>
    </xdr:to>
    <xdr:cxnSp macro="">
      <xdr:nvCxnSpPr>
        <xdr:cNvPr id="283" name="直線コネクタ 282"/>
        <xdr:cNvCxnSpPr/>
      </xdr:nvCxnSpPr>
      <xdr:spPr>
        <a:xfrm>
          <a:off x="4546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43015</xdr:rowOff>
    </xdr:from>
    <xdr:ext cx="405111" cy="259045"/>
    <xdr:sp macro="" textlink="">
      <xdr:nvSpPr>
        <xdr:cNvPr id="284" name="【市民会館】&#10;有形固定資産減価償却率平均値テキスト"/>
        <xdr:cNvSpPr txBox="1"/>
      </xdr:nvSpPr>
      <xdr:spPr>
        <a:xfrm>
          <a:off x="4724400" y="1753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64588</xdr:rowOff>
    </xdr:from>
    <xdr:to>
      <xdr:col>6</xdr:col>
      <xdr:colOff>561975</xdr:colOff>
      <xdr:row>102</xdr:row>
      <xdr:rowOff>166188</xdr:rowOff>
    </xdr:to>
    <xdr:sp macro="" textlink="">
      <xdr:nvSpPr>
        <xdr:cNvPr id="285" name="フローチャート : 判断 284"/>
        <xdr:cNvSpPr/>
      </xdr:nvSpPr>
      <xdr:spPr>
        <a:xfrm>
          <a:off x="4584700" y="1755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6" name="テキスト ボックス 2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7" name="テキスト ボックス 2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8" name="テキスト ボックス 2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9" name="テキスト ボックス 2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0" name="テキスト ボックス 2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10705</xdr:rowOff>
    </xdr:from>
    <xdr:to>
      <xdr:col>6</xdr:col>
      <xdr:colOff>561975</xdr:colOff>
      <xdr:row>99</xdr:row>
      <xdr:rowOff>112305</xdr:rowOff>
    </xdr:to>
    <xdr:sp macro="" textlink="">
      <xdr:nvSpPr>
        <xdr:cNvPr id="291" name="円/楕円 290"/>
        <xdr:cNvSpPr/>
      </xdr:nvSpPr>
      <xdr:spPr>
        <a:xfrm>
          <a:off x="4584700" y="169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98</xdr:row>
      <xdr:rowOff>135182</xdr:rowOff>
    </xdr:from>
    <xdr:ext cx="405111" cy="259045"/>
    <xdr:sp macro="" textlink="">
      <xdr:nvSpPr>
        <xdr:cNvPr id="292" name="【市民会館】&#10;有形固定資産減価償却率該当値テキスト"/>
        <xdr:cNvSpPr txBox="1"/>
      </xdr:nvSpPr>
      <xdr:spPr>
        <a:xfrm>
          <a:off x="4724400" y="1693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3" name="正方形/長方形 29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0" name="正方形/長方形 299"/>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3" name="テキスト ボックス 30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04" name="直線コネクタ 30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05" name="テキスト ボックス 30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06" name="直線コネクタ 30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07" name="テキスト ボックス 30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08" name="直線コネクタ 30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09" name="テキスト ボックス 30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0" name="直線コネクタ 30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11" name="テキスト ボックス 31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2" name="直線コネクタ 31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13" name="テキスト ボックス 31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4" name="直線コネクタ 31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15" name="テキスト ボックス 31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6" name="直線コネクタ 3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7" name="テキスト ボックス 3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10886</xdr:rowOff>
    </xdr:from>
    <xdr:to>
      <xdr:col>15</xdr:col>
      <xdr:colOff>180340</xdr:colOff>
      <xdr:row>108</xdr:row>
      <xdr:rowOff>76200</xdr:rowOff>
    </xdr:to>
    <xdr:cxnSp macro="">
      <xdr:nvCxnSpPr>
        <xdr:cNvPr id="319" name="直線コネクタ 318"/>
        <xdr:cNvCxnSpPr/>
      </xdr:nvCxnSpPr>
      <xdr:spPr>
        <a:xfrm flipV="1">
          <a:off x="10476865" y="171558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320" name="【市民会館】&#10;一人当たり面積最小値テキスト"/>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21" name="直線コネクタ 320"/>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129013</xdr:rowOff>
    </xdr:from>
    <xdr:ext cx="469744" cy="259045"/>
    <xdr:sp macro="" textlink="">
      <xdr:nvSpPr>
        <xdr:cNvPr id="322" name="【市民会館】&#10;一人当たり面積最大値テキスト"/>
        <xdr:cNvSpPr txBox="1"/>
      </xdr:nvSpPr>
      <xdr:spPr>
        <a:xfrm>
          <a:off x="10566400" y="16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100</xdr:row>
      <xdr:rowOff>10886</xdr:rowOff>
    </xdr:from>
    <xdr:to>
      <xdr:col>15</xdr:col>
      <xdr:colOff>269875</xdr:colOff>
      <xdr:row>100</xdr:row>
      <xdr:rowOff>10886</xdr:rowOff>
    </xdr:to>
    <xdr:cxnSp macro="">
      <xdr:nvCxnSpPr>
        <xdr:cNvPr id="323" name="直線コネクタ 322"/>
        <xdr:cNvCxnSpPr/>
      </xdr:nvCxnSpPr>
      <xdr:spPr>
        <a:xfrm>
          <a:off x="10388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28320</xdr:rowOff>
    </xdr:from>
    <xdr:ext cx="469744" cy="259045"/>
    <xdr:sp macro="" textlink="">
      <xdr:nvSpPr>
        <xdr:cNvPr id="324" name="【市民会館】&#10;一人当たり面積平均値テキスト"/>
        <xdr:cNvSpPr txBox="1"/>
      </xdr:nvSpPr>
      <xdr:spPr>
        <a:xfrm>
          <a:off x="105664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49893</xdr:rowOff>
    </xdr:from>
    <xdr:to>
      <xdr:col>15</xdr:col>
      <xdr:colOff>231775</xdr:colOff>
      <xdr:row>105</xdr:row>
      <xdr:rowOff>151493</xdr:rowOff>
    </xdr:to>
    <xdr:sp macro="" textlink="">
      <xdr:nvSpPr>
        <xdr:cNvPr id="325" name="フローチャート : 判断 324"/>
        <xdr:cNvSpPr/>
      </xdr:nvSpPr>
      <xdr:spPr>
        <a:xfrm>
          <a:off x="10426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6" name="テキスト ボックス 3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7" name="テキスト ボックス 3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8" name="テキスト ボックス 3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9" name="テキスト ボックス 3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0" name="テキスト ボックス 3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131536</xdr:rowOff>
    </xdr:from>
    <xdr:to>
      <xdr:col>15</xdr:col>
      <xdr:colOff>231775</xdr:colOff>
      <xdr:row>100</xdr:row>
      <xdr:rowOff>61686</xdr:rowOff>
    </xdr:to>
    <xdr:sp macro="" textlink="">
      <xdr:nvSpPr>
        <xdr:cNvPr id="331" name="円/楕円 330"/>
        <xdr:cNvSpPr/>
      </xdr:nvSpPr>
      <xdr:spPr>
        <a:xfrm>
          <a:off x="10426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84563</xdr:rowOff>
    </xdr:from>
    <xdr:ext cx="469744" cy="259045"/>
    <xdr:sp macro="" textlink="">
      <xdr:nvSpPr>
        <xdr:cNvPr id="332" name="【市民会館】&#10;一人当たり面積該当値テキスト"/>
        <xdr:cNvSpPr txBox="1"/>
      </xdr:nvSpPr>
      <xdr:spPr>
        <a:xfrm>
          <a:off x="10566400" y="170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3" name="正方形/長方形 33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0" name="正方形/長方形 33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3" name="テキスト ボックス 3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45" name="テキスト ボックス 34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55" name="テキスト ボックス 35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7" name="テキスト ボックス 35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8"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41</xdr:row>
      <xdr:rowOff>94162</xdr:rowOff>
    </xdr:to>
    <xdr:cxnSp macro="">
      <xdr:nvCxnSpPr>
        <xdr:cNvPr id="359" name="直線コネクタ 358"/>
        <xdr:cNvCxnSpPr/>
      </xdr:nvCxnSpPr>
      <xdr:spPr>
        <a:xfrm flipV="1">
          <a:off x="16318864" y="572262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97989</xdr:rowOff>
    </xdr:from>
    <xdr:ext cx="405111" cy="259045"/>
    <xdr:sp macro="" textlink="">
      <xdr:nvSpPr>
        <xdr:cNvPr id="360" name="【一般廃棄物処理施設】&#10;有形固定資産減価償却率最小値テキスト"/>
        <xdr:cNvSpPr txBox="1"/>
      </xdr:nvSpPr>
      <xdr:spPr>
        <a:xfrm>
          <a:off x="16408400" y="712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428625</xdr:colOff>
      <xdr:row>41</xdr:row>
      <xdr:rowOff>94162</xdr:rowOff>
    </xdr:from>
    <xdr:to>
      <xdr:col>23</xdr:col>
      <xdr:colOff>606425</xdr:colOff>
      <xdr:row>41</xdr:row>
      <xdr:rowOff>94162</xdr:rowOff>
    </xdr:to>
    <xdr:cxnSp macro="">
      <xdr:nvCxnSpPr>
        <xdr:cNvPr id="361" name="直線コネクタ 360"/>
        <xdr:cNvCxnSpPr/>
      </xdr:nvCxnSpPr>
      <xdr:spPr>
        <a:xfrm>
          <a:off x="16230600" y="712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62" name="【一般廃棄物処理施設】&#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63" name="直線コネクタ 36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139717</xdr:rowOff>
    </xdr:from>
    <xdr:ext cx="405111" cy="259045"/>
    <xdr:sp macro="" textlink="">
      <xdr:nvSpPr>
        <xdr:cNvPr id="364" name="【一般廃棄物処理施設】&#10;有形固定資産減価償却率平均値テキスト"/>
        <xdr:cNvSpPr txBox="1"/>
      </xdr:nvSpPr>
      <xdr:spPr>
        <a:xfrm>
          <a:off x="16408400" y="5797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116840</xdr:rowOff>
    </xdr:from>
    <xdr:to>
      <xdr:col>23</xdr:col>
      <xdr:colOff>568325</xdr:colOff>
      <xdr:row>35</xdr:row>
      <xdr:rowOff>46990</xdr:rowOff>
    </xdr:to>
    <xdr:sp macro="" textlink="">
      <xdr:nvSpPr>
        <xdr:cNvPr id="365" name="フローチャート : 判断 364"/>
        <xdr:cNvSpPr/>
      </xdr:nvSpPr>
      <xdr:spPr>
        <a:xfrm>
          <a:off x="16268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30299</xdr:rowOff>
    </xdr:from>
    <xdr:to>
      <xdr:col>23</xdr:col>
      <xdr:colOff>568325</xdr:colOff>
      <xdr:row>39</xdr:row>
      <xdr:rowOff>131899</xdr:rowOff>
    </xdr:to>
    <xdr:sp macro="" textlink="">
      <xdr:nvSpPr>
        <xdr:cNvPr id="371" name="円/楕円 370"/>
        <xdr:cNvSpPr/>
      </xdr:nvSpPr>
      <xdr:spPr>
        <a:xfrm>
          <a:off x="16268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8726</xdr:rowOff>
    </xdr:from>
    <xdr:ext cx="405111" cy="259045"/>
    <xdr:sp macro="" textlink="">
      <xdr:nvSpPr>
        <xdr:cNvPr id="372" name="【一般廃棄物処理施設】&#10;有形固定資産減価償却率該当値テキスト"/>
        <xdr:cNvSpPr txBox="1"/>
      </xdr:nvSpPr>
      <xdr:spPr>
        <a:xfrm>
          <a:off x="164084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3" name="正方形/長方形 37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37,710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0" name="正方形/長方形 37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83" name="テキスト ボックス 382"/>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84" name="直線コネクタ 3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85" name="テキスト ボックス 384"/>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6" name="直線コネクタ 3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87" name="テキスト ボックス 3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8" name="直線コネクタ 3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89" name="テキスト ボックス 3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0" name="直線コネクタ 3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91" name="テキスト ボックス 3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2" name="直線コネクタ 3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93" name="テキスト ボックス 392"/>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4" name="直線コネクタ 3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95" name="テキスト ボックス 394"/>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97" name="テキスト ボックス 39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8"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20977</xdr:rowOff>
    </xdr:from>
    <xdr:to>
      <xdr:col>32</xdr:col>
      <xdr:colOff>186689</xdr:colOff>
      <xdr:row>41</xdr:row>
      <xdr:rowOff>52229</xdr:rowOff>
    </xdr:to>
    <xdr:cxnSp macro="">
      <xdr:nvCxnSpPr>
        <xdr:cNvPr id="399" name="直線コネクタ 398"/>
        <xdr:cNvCxnSpPr/>
      </xdr:nvCxnSpPr>
      <xdr:spPr>
        <a:xfrm flipV="1">
          <a:off x="22160864" y="5678827"/>
          <a:ext cx="0" cy="1402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56056</xdr:rowOff>
    </xdr:from>
    <xdr:ext cx="534377" cy="259045"/>
    <xdr:sp macro="" textlink="">
      <xdr:nvSpPr>
        <xdr:cNvPr id="400" name="【一般廃棄物処理施設】&#10;一人当たり有形固定資産（償却資産）額最小値テキスト"/>
        <xdr:cNvSpPr txBox="1"/>
      </xdr:nvSpPr>
      <xdr:spPr>
        <a:xfrm>
          <a:off x="22250400" y="70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36,484</a:t>
          </a:r>
          <a:endParaRPr kumimoji="1" lang="ja-JP" altLang="en-US" sz="1000" b="1">
            <a:latin typeface="ＭＳ Ｐゴシック"/>
          </a:endParaRPr>
        </a:p>
      </xdr:txBody>
    </xdr:sp>
    <xdr:clientData/>
  </xdr:oneCellAnchor>
  <xdr:twoCellAnchor>
    <xdr:from>
      <xdr:col>32</xdr:col>
      <xdr:colOff>98425</xdr:colOff>
      <xdr:row>41</xdr:row>
      <xdr:rowOff>52229</xdr:rowOff>
    </xdr:from>
    <xdr:to>
      <xdr:col>32</xdr:col>
      <xdr:colOff>276225</xdr:colOff>
      <xdr:row>41</xdr:row>
      <xdr:rowOff>52229</xdr:rowOff>
    </xdr:to>
    <xdr:cxnSp macro="">
      <xdr:nvCxnSpPr>
        <xdr:cNvPr id="401" name="直線コネクタ 400"/>
        <xdr:cNvCxnSpPr/>
      </xdr:nvCxnSpPr>
      <xdr:spPr>
        <a:xfrm>
          <a:off x="22072600" y="70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139104</xdr:rowOff>
    </xdr:from>
    <xdr:ext cx="534377" cy="259045"/>
    <xdr:sp macro="" textlink="">
      <xdr:nvSpPr>
        <xdr:cNvPr id="402" name="【一般廃棄物処理施設】&#10;一人当たり有形固定資産（償却資産）額最大値テキスト"/>
        <xdr:cNvSpPr txBox="1"/>
      </xdr:nvSpPr>
      <xdr:spPr>
        <a:xfrm>
          <a:off x="22250400" y="54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79,441</a:t>
          </a:r>
          <a:endParaRPr kumimoji="1" lang="ja-JP" altLang="en-US" sz="1000" b="1">
            <a:latin typeface="ＭＳ Ｐゴシック"/>
          </a:endParaRPr>
        </a:p>
      </xdr:txBody>
    </xdr:sp>
    <xdr:clientData/>
  </xdr:oneCellAnchor>
  <xdr:twoCellAnchor>
    <xdr:from>
      <xdr:col>32</xdr:col>
      <xdr:colOff>98425</xdr:colOff>
      <xdr:row>33</xdr:row>
      <xdr:rowOff>20977</xdr:rowOff>
    </xdr:from>
    <xdr:to>
      <xdr:col>32</xdr:col>
      <xdr:colOff>276225</xdr:colOff>
      <xdr:row>33</xdr:row>
      <xdr:rowOff>20977</xdr:rowOff>
    </xdr:to>
    <xdr:cxnSp macro="">
      <xdr:nvCxnSpPr>
        <xdr:cNvPr id="403" name="直線コネクタ 402"/>
        <xdr:cNvCxnSpPr/>
      </xdr:nvCxnSpPr>
      <xdr:spPr>
        <a:xfrm>
          <a:off x="22072600" y="567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4386</xdr:rowOff>
    </xdr:from>
    <xdr:ext cx="534377" cy="259045"/>
    <xdr:sp macro="" textlink="">
      <xdr:nvSpPr>
        <xdr:cNvPr id="404" name="【一般廃棄物処理施設】&#10;一人当たり有形固定資産（償却資産）額平均値テキスト"/>
        <xdr:cNvSpPr txBox="1"/>
      </xdr:nvSpPr>
      <xdr:spPr>
        <a:xfrm>
          <a:off x="22250400" y="6005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63,344</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152959</xdr:rowOff>
    </xdr:from>
    <xdr:to>
      <xdr:col>32</xdr:col>
      <xdr:colOff>238125</xdr:colOff>
      <xdr:row>36</xdr:row>
      <xdr:rowOff>83109</xdr:rowOff>
    </xdr:to>
    <xdr:sp macro="" textlink="">
      <xdr:nvSpPr>
        <xdr:cNvPr id="405" name="フローチャート : 判断 404"/>
        <xdr:cNvSpPr/>
      </xdr:nvSpPr>
      <xdr:spPr>
        <a:xfrm>
          <a:off x="22110700" y="615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124286</xdr:rowOff>
    </xdr:from>
    <xdr:to>
      <xdr:col>32</xdr:col>
      <xdr:colOff>238125</xdr:colOff>
      <xdr:row>41</xdr:row>
      <xdr:rowOff>54436</xdr:rowOff>
    </xdr:to>
    <xdr:sp macro="" textlink="">
      <xdr:nvSpPr>
        <xdr:cNvPr id="411" name="円/楕円 410"/>
        <xdr:cNvSpPr/>
      </xdr:nvSpPr>
      <xdr:spPr>
        <a:xfrm>
          <a:off x="22110700" y="698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39213</xdr:rowOff>
    </xdr:from>
    <xdr:ext cx="534377" cy="259045"/>
    <xdr:sp macro="" textlink="">
      <xdr:nvSpPr>
        <xdr:cNvPr id="412" name="【一般廃棄物処理施設】&#10;一人当たり有形固定資産（償却資産）額該当値テキスト"/>
        <xdr:cNvSpPr txBox="1"/>
      </xdr:nvSpPr>
      <xdr:spPr>
        <a:xfrm>
          <a:off x="22250400" y="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3" name="正方形/長方形 41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0" name="正方形/長方形 41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3" name="テキスト ボックス 4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5" name="テキスト ボックス 4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5" name="テキスト ボックス 4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6"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49530</xdr:rowOff>
    </xdr:from>
    <xdr:to>
      <xdr:col>23</xdr:col>
      <xdr:colOff>516889</xdr:colOff>
      <xdr:row>62</xdr:row>
      <xdr:rowOff>167640</xdr:rowOff>
    </xdr:to>
    <xdr:cxnSp macro="">
      <xdr:nvCxnSpPr>
        <xdr:cNvPr id="437" name="直線コネクタ 436"/>
        <xdr:cNvCxnSpPr/>
      </xdr:nvCxnSpPr>
      <xdr:spPr>
        <a:xfrm flipV="1">
          <a:off x="16318864" y="94792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17</xdr:rowOff>
    </xdr:from>
    <xdr:ext cx="405111" cy="259045"/>
    <xdr:sp macro="" textlink="">
      <xdr:nvSpPr>
        <xdr:cNvPr id="438" name="【保健センター・保健所】&#10;有形固定資産減価償却率最小値テキスト"/>
        <xdr:cNvSpPr txBox="1"/>
      </xdr:nvSpPr>
      <xdr:spPr>
        <a:xfrm>
          <a:off x="164084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62</xdr:row>
      <xdr:rowOff>167640</xdr:rowOff>
    </xdr:from>
    <xdr:to>
      <xdr:col>23</xdr:col>
      <xdr:colOff>606425</xdr:colOff>
      <xdr:row>62</xdr:row>
      <xdr:rowOff>167640</xdr:rowOff>
    </xdr:to>
    <xdr:cxnSp macro="">
      <xdr:nvCxnSpPr>
        <xdr:cNvPr id="439" name="直線コネクタ 438"/>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167657</xdr:rowOff>
    </xdr:from>
    <xdr:ext cx="405111" cy="259045"/>
    <xdr:sp macro="" textlink="">
      <xdr:nvSpPr>
        <xdr:cNvPr id="440" name="【保健センター・保健所】&#10;有形固定資産減価償却率最大値テキスト"/>
        <xdr:cNvSpPr txBox="1"/>
      </xdr:nvSpPr>
      <xdr:spPr>
        <a:xfrm>
          <a:off x="164084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55</xdr:row>
      <xdr:rowOff>49530</xdr:rowOff>
    </xdr:from>
    <xdr:to>
      <xdr:col>23</xdr:col>
      <xdr:colOff>606425</xdr:colOff>
      <xdr:row>55</xdr:row>
      <xdr:rowOff>49530</xdr:rowOff>
    </xdr:to>
    <xdr:cxnSp macro="">
      <xdr:nvCxnSpPr>
        <xdr:cNvPr id="441" name="直線コネクタ 440"/>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123207</xdr:rowOff>
    </xdr:from>
    <xdr:ext cx="405111" cy="259045"/>
    <xdr:sp macro="" textlink="">
      <xdr:nvSpPr>
        <xdr:cNvPr id="442" name="【保健センター・保健所】&#10;有形固定資産減価償却率平均値テキスト"/>
        <xdr:cNvSpPr txBox="1"/>
      </xdr:nvSpPr>
      <xdr:spPr>
        <a:xfrm>
          <a:off x="16408400" y="9381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13970</xdr:rowOff>
    </xdr:from>
    <xdr:to>
      <xdr:col>23</xdr:col>
      <xdr:colOff>568325</xdr:colOff>
      <xdr:row>55</xdr:row>
      <xdr:rowOff>115570</xdr:rowOff>
    </xdr:to>
    <xdr:sp macro="" textlink="">
      <xdr:nvSpPr>
        <xdr:cNvPr id="443" name="フローチャート : 判断 442"/>
        <xdr:cNvSpPr/>
      </xdr:nvSpPr>
      <xdr:spPr>
        <a:xfrm>
          <a:off x="16268700" y="944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449" name="円/楕円 448"/>
        <xdr:cNvSpPr/>
      </xdr:nvSpPr>
      <xdr:spPr>
        <a:xfrm>
          <a:off x="16268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3827</xdr:rowOff>
    </xdr:from>
    <xdr:ext cx="405111" cy="259045"/>
    <xdr:sp macro="" textlink="">
      <xdr:nvSpPr>
        <xdr:cNvPr id="450" name="【保健センター・保健所】&#10;有形固定資産減価償却率該当値テキスト"/>
        <xdr:cNvSpPr txBox="1"/>
      </xdr:nvSpPr>
      <xdr:spPr>
        <a:xfrm>
          <a:off x="16408400"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1" name="正方形/長方形 45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8" name="正方形/長方形 45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1"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34290</xdr:rowOff>
    </xdr:to>
    <xdr:cxnSp macro="">
      <xdr:nvCxnSpPr>
        <xdr:cNvPr id="472" name="直線コネクタ 471"/>
        <xdr:cNvCxnSpPr/>
      </xdr:nvCxnSpPr>
      <xdr:spPr>
        <a:xfrm flipV="1">
          <a:off x="22160864" y="94640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38117</xdr:rowOff>
    </xdr:from>
    <xdr:ext cx="469744" cy="259045"/>
    <xdr:sp macro="" textlink="">
      <xdr:nvSpPr>
        <xdr:cNvPr id="473" name="【保健センター・保健所】&#10;一人当たり面積最小値テキスト"/>
        <xdr:cNvSpPr txBox="1"/>
      </xdr:nvSpPr>
      <xdr:spPr>
        <a:xfrm>
          <a:off x="22250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34290</xdr:rowOff>
    </xdr:from>
    <xdr:to>
      <xdr:col>32</xdr:col>
      <xdr:colOff>276225</xdr:colOff>
      <xdr:row>63</xdr:row>
      <xdr:rowOff>34290</xdr:rowOff>
    </xdr:to>
    <xdr:cxnSp macro="">
      <xdr:nvCxnSpPr>
        <xdr:cNvPr id="474" name="直線コネクタ 473"/>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75"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76" name="直線コネクタ 47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143527</xdr:rowOff>
    </xdr:from>
    <xdr:ext cx="469744" cy="259045"/>
    <xdr:sp macro="" textlink="">
      <xdr:nvSpPr>
        <xdr:cNvPr id="477" name="【保健センター・保健所】&#10;一人当たり面積平均値テキスト"/>
        <xdr:cNvSpPr txBox="1"/>
      </xdr:nvSpPr>
      <xdr:spPr>
        <a:xfrm>
          <a:off x="22250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78" name="フローチャート : 判断 477"/>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154940</xdr:rowOff>
    </xdr:from>
    <xdr:to>
      <xdr:col>32</xdr:col>
      <xdr:colOff>238125</xdr:colOff>
      <xdr:row>63</xdr:row>
      <xdr:rowOff>85090</xdr:rowOff>
    </xdr:to>
    <xdr:sp macro="" textlink="">
      <xdr:nvSpPr>
        <xdr:cNvPr id="484" name="円/楕円 483"/>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69867</xdr:rowOff>
    </xdr:from>
    <xdr:ext cx="469744" cy="259045"/>
    <xdr:sp macro="" textlink="">
      <xdr:nvSpPr>
        <xdr:cNvPr id="485" name="【保健センター・保健所】&#10;一人当たり面積該当値テキスト"/>
        <xdr:cNvSpPr txBox="1"/>
      </xdr:nvSpPr>
      <xdr:spPr>
        <a:xfrm>
          <a:off x="222504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6" name="正方形/長方形 48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3" name="正方形/長方形 492"/>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6" name="テキスト ボックス 49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97" name="直線コネクタ 49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8" name="テキスト ボックス 49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9" name="直線コネクタ 49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00" name="テキスト ボックス 49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01" name="直線コネクタ 50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02" name="テキスト ボックス 50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03" name="直線コネクタ 50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04" name="テキスト ボックス 50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6" name="テキスト ボックス 5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136398</xdr:rowOff>
    </xdr:from>
    <xdr:to>
      <xdr:col>23</xdr:col>
      <xdr:colOff>516889</xdr:colOff>
      <xdr:row>85</xdr:row>
      <xdr:rowOff>76963</xdr:rowOff>
    </xdr:to>
    <xdr:cxnSp macro="">
      <xdr:nvCxnSpPr>
        <xdr:cNvPr id="508" name="直線コネクタ 507"/>
        <xdr:cNvCxnSpPr/>
      </xdr:nvCxnSpPr>
      <xdr:spPr>
        <a:xfrm flipV="1">
          <a:off x="16318864" y="13680948"/>
          <a:ext cx="0" cy="969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80790</xdr:rowOff>
    </xdr:from>
    <xdr:ext cx="405111" cy="259045"/>
    <xdr:sp macro="" textlink="">
      <xdr:nvSpPr>
        <xdr:cNvPr id="509" name="【消防施設】&#10;有形固定資産減価償却率最小値テキスト"/>
        <xdr:cNvSpPr txBox="1"/>
      </xdr:nvSpPr>
      <xdr:spPr>
        <a:xfrm>
          <a:off x="16408400" y="1465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85</xdr:row>
      <xdr:rowOff>76963</xdr:rowOff>
    </xdr:from>
    <xdr:to>
      <xdr:col>23</xdr:col>
      <xdr:colOff>606425</xdr:colOff>
      <xdr:row>85</xdr:row>
      <xdr:rowOff>76963</xdr:rowOff>
    </xdr:to>
    <xdr:cxnSp macro="">
      <xdr:nvCxnSpPr>
        <xdr:cNvPr id="510" name="直線コネクタ 509"/>
        <xdr:cNvCxnSpPr/>
      </xdr:nvCxnSpPr>
      <xdr:spPr>
        <a:xfrm>
          <a:off x="16230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83075</xdr:rowOff>
    </xdr:from>
    <xdr:ext cx="405111" cy="259045"/>
    <xdr:sp macro="" textlink="">
      <xdr:nvSpPr>
        <xdr:cNvPr id="511" name="【消防施設】&#10;有形固定資産減価償却率最大値テキスト"/>
        <xdr:cNvSpPr txBox="1"/>
      </xdr:nvSpPr>
      <xdr:spPr>
        <a:xfrm>
          <a:off x="16408400" y="1345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23</xdr:col>
      <xdr:colOff>428625</xdr:colOff>
      <xdr:row>79</xdr:row>
      <xdr:rowOff>136398</xdr:rowOff>
    </xdr:from>
    <xdr:to>
      <xdr:col>23</xdr:col>
      <xdr:colOff>606425</xdr:colOff>
      <xdr:row>79</xdr:row>
      <xdr:rowOff>136398</xdr:rowOff>
    </xdr:to>
    <xdr:cxnSp macro="">
      <xdr:nvCxnSpPr>
        <xdr:cNvPr id="512" name="直線コネクタ 511"/>
        <xdr:cNvCxnSpPr/>
      </xdr:nvCxnSpPr>
      <xdr:spPr>
        <a:xfrm>
          <a:off x="16230600" y="1368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157751</xdr:rowOff>
    </xdr:from>
    <xdr:ext cx="405111" cy="259045"/>
    <xdr:sp macro="" textlink="">
      <xdr:nvSpPr>
        <xdr:cNvPr id="513" name="【消防施設】&#10;有形固定資産減価償却率平均値テキスト"/>
        <xdr:cNvSpPr txBox="1"/>
      </xdr:nvSpPr>
      <xdr:spPr>
        <a:xfrm>
          <a:off x="16408400" y="1421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7874</xdr:rowOff>
    </xdr:from>
    <xdr:to>
      <xdr:col>23</xdr:col>
      <xdr:colOff>568325</xdr:colOff>
      <xdr:row>83</xdr:row>
      <xdr:rowOff>109474</xdr:rowOff>
    </xdr:to>
    <xdr:sp macro="" textlink="">
      <xdr:nvSpPr>
        <xdr:cNvPr id="514" name="フローチャート : 判断 513"/>
        <xdr:cNvSpPr/>
      </xdr:nvSpPr>
      <xdr:spPr>
        <a:xfrm>
          <a:off x="162687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85598</xdr:rowOff>
    </xdr:from>
    <xdr:to>
      <xdr:col>23</xdr:col>
      <xdr:colOff>568325</xdr:colOff>
      <xdr:row>80</xdr:row>
      <xdr:rowOff>15748</xdr:rowOff>
    </xdr:to>
    <xdr:sp macro="" textlink="">
      <xdr:nvSpPr>
        <xdr:cNvPr id="520" name="円/楕円 519"/>
        <xdr:cNvSpPr/>
      </xdr:nvSpPr>
      <xdr:spPr>
        <a:xfrm>
          <a:off x="16268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38625</xdr:rowOff>
    </xdr:from>
    <xdr:ext cx="405111" cy="259045"/>
    <xdr:sp macro="" textlink="">
      <xdr:nvSpPr>
        <xdr:cNvPr id="521" name="【消防施設】&#10;有形固定資産減価償却率該当値テキスト"/>
        <xdr:cNvSpPr txBox="1"/>
      </xdr:nvSpPr>
      <xdr:spPr>
        <a:xfrm>
          <a:off x="16408400" y="13583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2" name="正方形/長方形 5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2" name="テキスト ボックス 5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33" name="直線コネクタ 5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4" name="テキスト ボックス 5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5" name="直線コネクタ 5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6" name="テキスト ボックス 5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7" name="直線コネクタ 5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8" name="テキスト ボックス 5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39" name="直線コネクタ 5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0" name="テキスト ボックス 5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118111</xdr:rowOff>
    </xdr:to>
    <xdr:cxnSp macro="">
      <xdr:nvCxnSpPr>
        <xdr:cNvPr id="544" name="直線コネクタ 543"/>
        <xdr:cNvCxnSpPr/>
      </xdr:nvCxnSpPr>
      <xdr:spPr>
        <a:xfrm flipV="1">
          <a:off x="22160864" y="13319761"/>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45" name="【消防施設】&#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46" name="直線コネクタ 545"/>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47" name="【消防施設】&#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48" name="直線コネクタ 547"/>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91457</xdr:rowOff>
    </xdr:from>
    <xdr:ext cx="469744" cy="259045"/>
    <xdr:sp macro="" textlink="">
      <xdr:nvSpPr>
        <xdr:cNvPr id="549" name="【消防施設】&#10;一人当たり面積平均値テキスト"/>
        <xdr:cNvSpPr txBox="1"/>
      </xdr:nvSpPr>
      <xdr:spPr>
        <a:xfrm>
          <a:off x="22250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113030</xdr:rowOff>
    </xdr:from>
    <xdr:to>
      <xdr:col>32</xdr:col>
      <xdr:colOff>238125</xdr:colOff>
      <xdr:row>82</xdr:row>
      <xdr:rowOff>43180</xdr:rowOff>
    </xdr:to>
    <xdr:sp macro="" textlink="">
      <xdr:nvSpPr>
        <xdr:cNvPr id="550" name="フローチャート : 判断 549"/>
        <xdr:cNvSpPr/>
      </xdr:nvSpPr>
      <xdr:spPr>
        <a:xfrm>
          <a:off x="22110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80</xdr:row>
      <xdr:rowOff>147320</xdr:rowOff>
    </xdr:from>
    <xdr:to>
      <xdr:col>32</xdr:col>
      <xdr:colOff>238125</xdr:colOff>
      <xdr:row>81</xdr:row>
      <xdr:rowOff>77470</xdr:rowOff>
    </xdr:to>
    <xdr:sp macro="" textlink="">
      <xdr:nvSpPr>
        <xdr:cNvPr id="556" name="円/楕円 555"/>
        <xdr:cNvSpPr/>
      </xdr:nvSpPr>
      <xdr:spPr>
        <a:xfrm>
          <a:off x="22110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170197</xdr:rowOff>
    </xdr:from>
    <xdr:ext cx="469744" cy="259045"/>
    <xdr:sp macro="" textlink="">
      <xdr:nvSpPr>
        <xdr:cNvPr id="557" name="【消防施設】&#10;一人当たり面積該当値テキスト"/>
        <xdr:cNvSpPr txBox="1"/>
      </xdr:nvSpPr>
      <xdr:spPr>
        <a:xfrm>
          <a:off x="22250400"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58" name="正方形/長方形 55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5" name="正方形/長方形 56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9" name="直線コネクタ 56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0" name="テキスト ボックス 56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1" name="直線コネクタ 57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2" name="テキスト ボックス 57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3" name="直線コネクタ 57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4" name="テキスト ボックス 57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5" name="直線コネクタ 57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76" name="テキスト ボックス 57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8" name="テキスト ボックス 57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79"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165354</xdr:rowOff>
    </xdr:from>
    <xdr:to>
      <xdr:col>23</xdr:col>
      <xdr:colOff>516889</xdr:colOff>
      <xdr:row>108</xdr:row>
      <xdr:rowOff>89915</xdr:rowOff>
    </xdr:to>
    <xdr:cxnSp macro="">
      <xdr:nvCxnSpPr>
        <xdr:cNvPr id="580" name="直線コネクタ 579"/>
        <xdr:cNvCxnSpPr/>
      </xdr:nvCxnSpPr>
      <xdr:spPr>
        <a:xfrm flipV="1">
          <a:off x="16318864" y="17138904"/>
          <a:ext cx="0" cy="146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93742</xdr:rowOff>
    </xdr:from>
    <xdr:ext cx="405111" cy="259045"/>
    <xdr:sp macro="" textlink="">
      <xdr:nvSpPr>
        <xdr:cNvPr id="581" name="【庁舎】&#10;有形固定資産減価償却率最小値テキスト"/>
        <xdr:cNvSpPr txBox="1"/>
      </xdr:nvSpPr>
      <xdr:spPr>
        <a:xfrm>
          <a:off x="16408400" y="186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a:t>
          </a:r>
          <a:endParaRPr kumimoji="1" lang="ja-JP" altLang="en-US" sz="1000" b="1">
            <a:latin typeface="ＭＳ Ｐゴシック"/>
          </a:endParaRPr>
        </a:p>
      </xdr:txBody>
    </xdr:sp>
    <xdr:clientData/>
  </xdr:oneCellAnchor>
  <xdr:twoCellAnchor>
    <xdr:from>
      <xdr:col>23</xdr:col>
      <xdr:colOff>428625</xdr:colOff>
      <xdr:row>108</xdr:row>
      <xdr:rowOff>89915</xdr:rowOff>
    </xdr:from>
    <xdr:to>
      <xdr:col>23</xdr:col>
      <xdr:colOff>606425</xdr:colOff>
      <xdr:row>108</xdr:row>
      <xdr:rowOff>89915</xdr:rowOff>
    </xdr:to>
    <xdr:cxnSp macro="">
      <xdr:nvCxnSpPr>
        <xdr:cNvPr id="582" name="直線コネクタ 581"/>
        <xdr:cNvCxnSpPr/>
      </xdr:nvCxnSpPr>
      <xdr:spPr>
        <a:xfrm>
          <a:off x="16230600" y="186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112031</xdr:rowOff>
    </xdr:from>
    <xdr:ext cx="405111" cy="259045"/>
    <xdr:sp macro="" textlink="">
      <xdr:nvSpPr>
        <xdr:cNvPr id="583" name="【庁舎】&#10;有形固定資産減価償却率最大値テキスト"/>
        <xdr:cNvSpPr txBox="1"/>
      </xdr:nvSpPr>
      <xdr:spPr>
        <a:xfrm>
          <a:off x="164084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a:t>
          </a:r>
          <a:endParaRPr kumimoji="1" lang="ja-JP" altLang="en-US" sz="1000" b="1">
            <a:latin typeface="ＭＳ Ｐゴシック"/>
          </a:endParaRPr>
        </a:p>
      </xdr:txBody>
    </xdr:sp>
    <xdr:clientData/>
  </xdr:oneCellAnchor>
  <xdr:twoCellAnchor>
    <xdr:from>
      <xdr:col>23</xdr:col>
      <xdr:colOff>428625</xdr:colOff>
      <xdr:row>99</xdr:row>
      <xdr:rowOff>165354</xdr:rowOff>
    </xdr:from>
    <xdr:to>
      <xdr:col>23</xdr:col>
      <xdr:colOff>606425</xdr:colOff>
      <xdr:row>99</xdr:row>
      <xdr:rowOff>165354</xdr:rowOff>
    </xdr:to>
    <xdr:cxnSp macro="">
      <xdr:nvCxnSpPr>
        <xdr:cNvPr id="584" name="直線コネクタ 583"/>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168419</xdr:rowOff>
    </xdr:from>
    <xdr:ext cx="405111" cy="259045"/>
    <xdr:sp macro="" textlink="">
      <xdr:nvSpPr>
        <xdr:cNvPr id="585" name="【庁舎】&#10;有形固定資産減価償却率平均値テキスト"/>
        <xdr:cNvSpPr txBox="1"/>
      </xdr:nvSpPr>
      <xdr:spPr>
        <a:xfrm>
          <a:off x="164084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18542</xdr:rowOff>
    </xdr:from>
    <xdr:to>
      <xdr:col>23</xdr:col>
      <xdr:colOff>568325</xdr:colOff>
      <xdr:row>105</xdr:row>
      <xdr:rowOff>120142</xdr:rowOff>
    </xdr:to>
    <xdr:sp macro="" textlink="">
      <xdr:nvSpPr>
        <xdr:cNvPr id="586" name="フローチャート : 判断 585"/>
        <xdr:cNvSpPr/>
      </xdr:nvSpPr>
      <xdr:spPr>
        <a:xfrm>
          <a:off x="16268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7" name="テキスト ボックス 5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8" name="テキスト ボックス 5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9" name="テキスト ボックス 5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0" name="テキスト ボックス 5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1" name="テキスト ボックス 5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254</xdr:rowOff>
    </xdr:from>
    <xdr:to>
      <xdr:col>23</xdr:col>
      <xdr:colOff>568325</xdr:colOff>
      <xdr:row>105</xdr:row>
      <xdr:rowOff>101854</xdr:rowOff>
    </xdr:to>
    <xdr:sp macro="" textlink="">
      <xdr:nvSpPr>
        <xdr:cNvPr id="592" name="円/楕円 591"/>
        <xdr:cNvSpPr/>
      </xdr:nvSpPr>
      <xdr:spPr>
        <a:xfrm>
          <a:off x="162687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23131</xdr:rowOff>
    </xdr:from>
    <xdr:ext cx="405111" cy="259045"/>
    <xdr:sp macro="" textlink="">
      <xdr:nvSpPr>
        <xdr:cNvPr id="593" name="【庁舎】&#10;有形固定資産減価償却率該当値テキスト"/>
        <xdr:cNvSpPr txBox="1"/>
      </xdr:nvSpPr>
      <xdr:spPr>
        <a:xfrm>
          <a:off x="16408400" y="1785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4" name="正方形/長方形 59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1" name="正方形/長方形 60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4" name="テキスト ボックス 6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05" name="直線コネクタ 6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06" name="テキスト ボックス 6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07" name="直線コネクタ 6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08" name="テキスト ボックス 6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09" name="直線コネクタ 6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0" name="テキスト ボックス 6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1" name="直線コネクタ 6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2" name="テキスト ボックス 6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3" name="直線コネクタ 6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14" name="テキスト ボックス 6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15" name="直線コネクタ 6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16" name="テキスト ボックス 6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35379</xdr:rowOff>
    </xdr:from>
    <xdr:to>
      <xdr:col>32</xdr:col>
      <xdr:colOff>186689</xdr:colOff>
      <xdr:row>108</xdr:row>
      <xdr:rowOff>43543</xdr:rowOff>
    </xdr:to>
    <xdr:cxnSp macro="">
      <xdr:nvCxnSpPr>
        <xdr:cNvPr id="620" name="直線コネクタ 619"/>
        <xdr:cNvCxnSpPr/>
      </xdr:nvCxnSpPr>
      <xdr:spPr>
        <a:xfrm flipV="1">
          <a:off x="22160864" y="17008929"/>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47370</xdr:rowOff>
    </xdr:from>
    <xdr:ext cx="469744" cy="259045"/>
    <xdr:sp macro="" textlink="">
      <xdr:nvSpPr>
        <xdr:cNvPr id="621" name="【庁舎】&#10;一人当たり面積最小値テキスト"/>
        <xdr:cNvSpPr txBox="1"/>
      </xdr:nvSpPr>
      <xdr:spPr>
        <a:xfrm>
          <a:off x="222504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108</xdr:row>
      <xdr:rowOff>43543</xdr:rowOff>
    </xdr:from>
    <xdr:to>
      <xdr:col>32</xdr:col>
      <xdr:colOff>276225</xdr:colOff>
      <xdr:row>108</xdr:row>
      <xdr:rowOff>43543</xdr:rowOff>
    </xdr:to>
    <xdr:cxnSp macro="">
      <xdr:nvCxnSpPr>
        <xdr:cNvPr id="622" name="直線コネクタ 621"/>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153506</xdr:rowOff>
    </xdr:from>
    <xdr:ext cx="469744" cy="259045"/>
    <xdr:sp macro="" textlink="">
      <xdr:nvSpPr>
        <xdr:cNvPr id="623" name="【庁舎】&#10;一人当たり面積最大値テキスト"/>
        <xdr:cNvSpPr txBox="1"/>
      </xdr:nvSpPr>
      <xdr:spPr>
        <a:xfrm>
          <a:off x="22250400" y="167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0.185</a:t>
          </a:r>
          <a:endParaRPr kumimoji="1" lang="ja-JP" altLang="en-US" sz="1000" b="1">
            <a:latin typeface="ＭＳ Ｐゴシック"/>
          </a:endParaRPr>
        </a:p>
      </xdr:txBody>
    </xdr:sp>
    <xdr:clientData/>
  </xdr:oneCellAnchor>
  <xdr:twoCellAnchor>
    <xdr:from>
      <xdr:col>32</xdr:col>
      <xdr:colOff>98425</xdr:colOff>
      <xdr:row>99</xdr:row>
      <xdr:rowOff>35379</xdr:rowOff>
    </xdr:from>
    <xdr:to>
      <xdr:col>32</xdr:col>
      <xdr:colOff>276225</xdr:colOff>
      <xdr:row>99</xdr:row>
      <xdr:rowOff>35379</xdr:rowOff>
    </xdr:to>
    <xdr:cxnSp macro="">
      <xdr:nvCxnSpPr>
        <xdr:cNvPr id="624" name="直線コネクタ 623"/>
        <xdr:cNvCxnSpPr/>
      </xdr:nvCxnSpPr>
      <xdr:spPr>
        <a:xfrm>
          <a:off x="22072600" y="1700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142620</xdr:rowOff>
    </xdr:from>
    <xdr:ext cx="469744" cy="259045"/>
    <xdr:sp macro="" textlink="">
      <xdr:nvSpPr>
        <xdr:cNvPr id="625" name="【庁舎】&#10;一人当たり面積平均値テキスト"/>
        <xdr:cNvSpPr txBox="1"/>
      </xdr:nvSpPr>
      <xdr:spPr>
        <a:xfrm>
          <a:off x="22250400" y="1780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164193</xdr:rowOff>
    </xdr:from>
    <xdr:to>
      <xdr:col>32</xdr:col>
      <xdr:colOff>238125</xdr:colOff>
      <xdr:row>104</xdr:row>
      <xdr:rowOff>94343</xdr:rowOff>
    </xdr:to>
    <xdr:sp macro="" textlink="">
      <xdr:nvSpPr>
        <xdr:cNvPr id="626" name="フローチャート : 判断 625"/>
        <xdr:cNvSpPr/>
      </xdr:nvSpPr>
      <xdr:spPr>
        <a:xfrm>
          <a:off x="22110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101</xdr:row>
      <xdr:rowOff>907</xdr:rowOff>
    </xdr:from>
    <xdr:to>
      <xdr:col>32</xdr:col>
      <xdr:colOff>238125</xdr:colOff>
      <xdr:row>101</xdr:row>
      <xdr:rowOff>102507</xdr:rowOff>
    </xdr:to>
    <xdr:sp macro="" textlink="">
      <xdr:nvSpPr>
        <xdr:cNvPr id="632" name="円/楕円 631"/>
        <xdr:cNvSpPr/>
      </xdr:nvSpPr>
      <xdr:spPr>
        <a:xfrm>
          <a:off x="221107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23784</xdr:rowOff>
    </xdr:from>
    <xdr:ext cx="469744" cy="259045"/>
    <xdr:sp macro="" textlink="">
      <xdr:nvSpPr>
        <xdr:cNvPr id="633" name="【庁舎】&#10;一人当たり面積該当値テキスト"/>
        <xdr:cNvSpPr txBox="1"/>
      </xdr:nvSpPr>
      <xdr:spPr>
        <a:xfrm>
          <a:off x="22250400" y="1716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4" name="正方形/長方形 63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6" name="テキスト ボックス 63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高度経済成長期に当たる昭和４０年代から、政令指定都市移行前後の昭和５０年代に集中して公共施設を整備しており、それらの施設が耐用年数を迎えつつあることから、有形固定資産減価償却率が全国平均や類似団体より</a:t>
          </a:r>
          <a:r>
            <a:rPr lang="ja-JP" altLang="ja-JP" sz="1100">
              <a:solidFill>
                <a:schemeClr val="dk1"/>
              </a:solidFill>
              <a:effectLst/>
              <a:latin typeface="+mn-lt"/>
              <a:ea typeface="+mn-ea"/>
              <a:cs typeface="+mn-cs"/>
            </a:rPr>
            <a:t>高い水準にある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政令指定都市移行後、行政区単位でスポーツセンターと図書館を順次整備してきたことから、これらを含む体育館・プール、図書館の有形固定資産減価償却率も全国団体や類似団体より高い水準になっているが、予防的に修繕や改修を行うことにより、施設の機能を適正に維持することとしている。一般廃棄物処理施設については、その約半数を平成７年以降に新設や更新（建替）しているため、有形固定資産減価償却率が全国平均や類似団体より低い水準にある。</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広島県広島市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1,191,030
1,174,560
906.53
576,662,180
570,673,631
2,421,113
280,533,985
1,001,193,402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223.9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0.82</a:t>
          </a:r>
          <a:r>
            <a:rPr kumimoji="1" lang="ja-JP" altLang="ja-JP"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0.01</a:t>
          </a:r>
          <a:r>
            <a:rPr kumimoji="1" lang="ja-JP" altLang="ja-JP" sz="1300">
              <a:solidFill>
                <a:schemeClr val="dk1"/>
              </a:solidFill>
              <a:effectLst/>
              <a:latin typeface="+mn-ea"/>
              <a:ea typeface="+mn-ea"/>
              <a:cs typeface="+mn-cs"/>
            </a:rPr>
            <a:t>ポイント改善している。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財政力指数が改善したのは、基準財政収入額において、地方消費税交付金が平成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年度に比べ</a:t>
          </a:r>
          <a:r>
            <a:rPr kumimoji="1" lang="en-US" altLang="ja-JP" sz="1300">
              <a:solidFill>
                <a:schemeClr val="dk1"/>
              </a:solidFill>
              <a:effectLst/>
              <a:latin typeface="+mn-ea"/>
              <a:ea typeface="+mn-ea"/>
              <a:cs typeface="+mn-cs"/>
            </a:rPr>
            <a:t>60.2</a:t>
          </a:r>
          <a:r>
            <a:rPr kumimoji="1" lang="ja-JP" altLang="ja-JP" sz="1300">
              <a:solidFill>
                <a:schemeClr val="dk1"/>
              </a:solidFill>
              <a:effectLst/>
              <a:latin typeface="+mn-ea"/>
              <a:ea typeface="+mn-ea"/>
              <a:cs typeface="+mn-cs"/>
            </a:rPr>
            <a:t>億円増加したことなどが主な要因である。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引き続き、財政運営方針（平成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年度）に掲げた方策を着実に実行しながら財政の健全化に努めていく。</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52070</xdr:rowOff>
    </xdr:from>
    <xdr:to>
      <xdr:col>7</xdr:col>
      <xdr:colOff>152400</xdr:colOff>
      <xdr:row>41</xdr:row>
      <xdr:rowOff>100330</xdr:rowOff>
    </xdr:to>
    <xdr:cxnSp macro="">
      <xdr:nvCxnSpPr>
        <xdr:cNvPr id="66" name="直線コネクタ 65"/>
        <xdr:cNvCxnSpPr/>
      </xdr:nvCxnSpPr>
      <xdr:spPr>
        <a:xfrm flipV="1">
          <a:off x="4114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100330</xdr:rowOff>
    </xdr:from>
    <xdr:to>
      <xdr:col>6</xdr:col>
      <xdr:colOff>0</xdr:colOff>
      <xdr:row>41</xdr:row>
      <xdr:rowOff>148590</xdr:rowOff>
    </xdr:to>
    <xdr:cxnSp macro="">
      <xdr:nvCxnSpPr>
        <xdr:cNvPr id="69" name="直線コネクタ 68"/>
        <xdr:cNvCxnSpPr/>
      </xdr:nvCxnSpPr>
      <xdr:spPr>
        <a:xfrm flipV="1">
          <a:off x="3225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1" name="テキスト ボックス 7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148590</xdr:rowOff>
    </xdr:from>
    <xdr:to>
      <xdr:col>4</xdr:col>
      <xdr:colOff>482600</xdr:colOff>
      <xdr:row>42</xdr:row>
      <xdr:rowOff>25400</xdr:rowOff>
    </xdr:to>
    <xdr:cxnSp macro="">
      <xdr:nvCxnSpPr>
        <xdr:cNvPr id="72" name="直線コネクタ 71"/>
        <xdr:cNvCxnSpPr/>
      </xdr:nvCxnSpPr>
      <xdr:spPr>
        <a:xfrm flipV="1">
          <a:off x="2336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4" name="テキスト ボックス 7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5" name="直線コネクタ 74"/>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64787</xdr:rowOff>
    </xdr:from>
    <xdr:ext cx="762000" cy="259045"/>
    <xdr:sp macro="" textlink="">
      <xdr:nvSpPr>
        <xdr:cNvPr id="77" name="テキスト ボックス 76"/>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139717</xdr:rowOff>
    </xdr:from>
    <xdr:ext cx="762000" cy="259045"/>
    <xdr:sp macro="" textlink="">
      <xdr:nvSpPr>
        <xdr:cNvPr id="79" name="テキスト ボックス 78"/>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1270</xdr:rowOff>
    </xdr:from>
    <xdr:to>
      <xdr:col>7</xdr:col>
      <xdr:colOff>203200</xdr:colOff>
      <xdr:row>41</xdr:row>
      <xdr:rowOff>102870</xdr:rowOff>
    </xdr:to>
    <xdr:sp macro="" textlink="">
      <xdr:nvSpPr>
        <xdr:cNvPr id="85" name="円/楕円 84"/>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144797</xdr:rowOff>
    </xdr:from>
    <xdr:ext cx="762000" cy="259045"/>
    <xdr:sp macro="" textlink="">
      <xdr:nvSpPr>
        <xdr:cNvPr id="86" name="財政力該当値テキスト"/>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49530</xdr:rowOff>
    </xdr:from>
    <xdr:to>
      <xdr:col>6</xdr:col>
      <xdr:colOff>50800</xdr:colOff>
      <xdr:row>41</xdr:row>
      <xdr:rowOff>151130</xdr:rowOff>
    </xdr:to>
    <xdr:sp macro="" textlink="">
      <xdr:nvSpPr>
        <xdr:cNvPr id="87" name="円/楕円 86"/>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135907</xdr:rowOff>
    </xdr:from>
    <xdr:ext cx="736600" cy="259045"/>
    <xdr:sp macro="" textlink="">
      <xdr:nvSpPr>
        <xdr:cNvPr id="88" name="テキスト ボックス 87"/>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97790</xdr:rowOff>
    </xdr:from>
    <xdr:to>
      <xdr:col>4</xdr:col>
      <xdr:colOff>533400</xdr:colOff>
      <xdr:row>42</xdr:row>
      <xdr:rowOff>27940</xdr:rowOff>
    </xdr:to>
    <xdr:sp macro="" textlink="">
      <xdr:nvSpPr>
        <xdr:cNvPr id="89" name="円/楕円 88"/>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90" name="テキスト ボックス 89"/>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1" name="円/楕円 90"/>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2" name="テキスト ボックス 9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3" name="円/楕円 92"/>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4" name="テキスト ボックス 9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97.7</a:t>
          </a:r>
          <a:r>
            <a:rPr kumimoji="1" lang="ja-JP" altLang="ja-JP"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0.3</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改善</a:t>
          </a:r>
          <a:r>
            <a:rPr kumimoji="1" lang="ja-JP" altLang="ja-JP" sz="1300">
              <a:solidFill>
                <a:schemeClr val="dk1"/>
              </a:solidFill>
              <a:effectLst/>
              <a:latin typeface="+mn-ea"/>
              <a:ea typeface="+mn-ea"/>
              <a:cs typeface="+mn-cs"/>
            </a:rPr>
            <a:t>して</a:t>
          </a:r>
          <a:r>
            <a:rPr kumimoji="1" lang="en-US" altLang="ja-JP" sz="1300">
              <a:solidFill>
                <a:schemeClr val="dk1"/>
              </a:solidFill>
              <a:effectLst/>
              <a:latin typeface="+mn-ea"/>
              <a:ea typeface="+mn-ea"/>
              <a:cs typeface="+mn-cs"/>
            </a:rPr>
            <a:t>97.4</a:t>
          </a:r>
          <a:r>
            <a:rPr kumimoji="1" lang="ja-JP" altLang="ja-JP" sz="1300">
              <a:solidFill>
                <a:schemeClr val="dk1"/>
              </a:solidFill>
              <a:effectLst/>
              <a:latin typeface="+mn-ea"/>
              <a:ea typeface="+mn-ea"/>
              <a:cs typeface="+mn-cs"/>
            </a:rPr>
            <a:t>％となっ</a:t>
          </a:r>
          <a:r>
            <a:rPr kumimoji="1" lang="ja-JP" altLang="en-US" sz="1300">
              <a:solidFill>
                <a:schemeClr val="dk1"/>
              </a:solidFill>
              <a:effectLst/>
              <a:latin typeface="+mn-ea"/>
              <a:ea typeface="+mn-ea"/>
              <a:cs typeface="+mn-cs"/>
            </a:rPr>
            <a:t>ているが</a:t>
          </a:r>
          <a:r>
            <a:rPr kumimoji="1" lang="ja-JP" altLang="ja-JP" sz="1300">
              <a:solidFill>
                <a:schemeClr val="dk1"/>
              </a:solidFill>
              <a:effectLst/>
              <a:latin typeface="+mn-ea"/>
              <a:ea typeface="+mn-ea"/>
              <a:cs typeface="+mn-cs"/>
            </a:rPr>
            <a:t>、類似団体平均</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これは、</a:t>
          </a:r>
          <a:r>
            <a:rPr kumimoji="1" lang="ja-JP" altLang="en-US" sz="1300">
              <a:solidFill>
                <a:schemeClr val="dk1"/>
              </a:solidFill>
              <a:effectLst/>
              <a:latin typeface="+mn-ea"/>
              <a:ea typeface="+mn-ea"/>
              <a:cs typeface="+mn-cs"/>
            </a:rPr>
            <a:t>公債費、</a:t>
          </a:r>
          <a:r>
            <a:rPr kumimoji="1" lang="ja-JP" altLang="ja-JP" sz="1300">
              <a:solidFill>
                <a:schemeClr val="dk1"/>
              </a:solidFill>
              <a:effectLst/>
              <a:latin typeface="+mn-ea"/>
              <a:ea typeface="+mn-ea"/>
              <a:cs typeface="+mn-cs"/>
            </a:rPr>
            <a:t>物件費及び補助費等が類似団体と比べて高い水準にあることが主な要因となっている。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引き続き、財政運営方針（平成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年度）に掲げた方策を着実に実行しながら財政の健全化に努めていく。</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69145</xdr:rowOff>
    </xdr:from>
    <xdr:to>
      <xdr:col>7</xdr:col>
      <xdr:colOff>152400</xdr:colOff>
      <xdr:row>66</xdr:row>
      <xdr:rowOff>109361</xdr:rowOff>
    </xdr:to>
    <xdr:cxnSp macro="">
      <xdr:nvCxnSpPr>
        <xdr:cNvPr id="129" name="直線コネクタ 128"/>
        <xdr:cNvCxnSpPr/>
      </xdr:nvCxnSpPr>
      <xdr:spPr>
        <a:xfrm flipV="1">
          <a:off x="4114800" y="113848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109660</xdr:rowOff>
    </xdr:from>
    <xdr:ext cx="762000" cy="259045"/>
    <xdr:sp macro="" textlink="">
      <xdr:nvSpPr>
        <xdr:cNvPr id="130" name="財政構造の弾力性平均値テキスト"/>
        <xdr:cNvSpPr txBox="1"/>
      </xdr:nvSpPr>
      <xdr:spPr>
        <a:xfrm>
          <a:off x="5041900" y="1091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106539</xdr:rowOff>
    </xdr:from>
    <xdr:to>
      <xdr:col>6</xdr:col>
      <xdr:colOff>0</xdr:colOff>
      <xdr:row>66</xdr:row>
      <xdr:rowOff>109361</xdr:rowOff>
    </xdr:to>
    <xdr:cxnSp macro="">
      <xdr:nvCxnSpPr>
        <xdr:cNvPr id="132" name="直線コネクタ 131"/>
        <xdr:cNvCxnSpPr/>
      </xdr:nvCxnSpPr>
      <xdr:spPr>
        <a:xfrm>
          <a:off x="3225800" y="1125078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22877</xdr:rowOff>
    </xdr:from>
    <xdr:ext cx="736600" cy="259045"/>
    <xdr:sp macro="" textlink="">
      <xdr:nvSpPr>
        <xdr:cNvPr id="134" name="テキスト ボックス 133"/>
        <xdr:cNvSpPr txBox="1"/>
      </xdr:nvSpPr>
      <xdr:spPr>
        <a:xfrm>
          <a:off x="3733800" y="1099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106539</xdr:rowOff>
    </xdr:from>
    <xdr:to>
      <xdr:col>4</xdr:col>
      <xdr:colOff>482600</xdr:colOff>
      <xdr:row>65</xdr:row>
      <xdr:rowOff>160161</xdr:rowOff>
    </xdr:to>
    <xdr:cxnSp macro="">
      <xdr:nvCxnSpPr>
        <xdr:cNvPr id="135" name="直線コネクタ 134"/>
        <xdr:cNvCxnSpPr/>
      </xdr:nvCxnSpPr>
      <xdr:spPr>
        <a:xfrm flipV="1">
          <a:off x="2336800" y="112507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33460</xdr:rowOff>
    </xdr:from>
    <xdr:ext cx="762000" cy="259045"/>
    <xdr:sp macro="" textlink="">
      <xdr:nvSpPr>
        <xdr:cNvPr id="137" name="テキスト ボックス 136"/>
        <xdr:cNvSpPr txBox="1"/>
      </xdr:nvSpPr>
      <xdr:spPr>
        <a:xfrm>
          <a:off x="2844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160161</xdr:rowOff>
    </xdr:from>
    <xdr:to>
      <xdr:col>3</xdr:col>
      <xdr:colOff>279400</xdr:colOff>
      <xdr:row>66</xdr:row>
      <xdr:rowOff>2117</xdr:rowOff>
    </xdr:to>
    <xdr:cxnSp macro="">
      <xdr:nvCxnSpPr>
        <xdr:cNvPr id="138" name="直線コネクタ 137"/>
        <xdr:cNvCxnSpPr/>
      </xdr:nvCxnSpPr>
      <xdr:spPr>
        <a:xfrm flipV="1">
          <a:off x="1447800" y="1130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113894</xdr:rowOff>
    </xdr:from>
    <xdr:ext cx="762000" cy="259045"/>
    <xdr:sp macro="" textlink="">
      <xdr:nvSpPr>
        <xdr:cNvPr id="140" name="テキスト ボックス 139"/>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46866</xdr:rowOff>
    </xdr:from>
    <xdr:ext cx="762000" cy="259045"/>
    <xdr:sp macro="" textlink="">
      <xdr:nvSpPr>
        <xdr:cNvPr id="142" name="テキスト ボックス 141"/>
        <xdr:cNvSpPr txBox="1"/>
      </xdr:nvSpPr>
      <xdr:spPr>
        <a:xfrm>
          <a:off x="1066800" y="108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18345</xdr:rowOff>
    </xdr:from>
    <xdr:to>
      <xdr:col>7</xdr:col>
      <xdr:colOff>203200</xdr:colOff>
      <xdr:row>66</xdr:row>
      <xdr:rowOff>119945</xdr:rowOff>
    </xdr:to>
    <xdr:sp macro="" textlink="">
      <xdr:nvSpPr>
        <xdr:cNvPr id="148" name="円/楕円 147"/>
        <xdr:cNvSpPr/>
      </xdr:nvSpPr>
      <xdr:spPr>
        <a:xfrm>
          <a:off x="4902200" y="113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161872</xdr:rowOff>
    </xdr:from>
    <xdr:ext cx="762000" cy="259045"/>
    <xdr:sp macro="" textlink="">
      <xdr:nvSpPr>
        <xdr:cNvPr id="149" name="財政構造の弾力性該当値テキスト"/>
        <xdr:cNvSpPr txBox="1"/>
      </xdr:nvSpPr>
      <xdr:spPr>
        <a:xfrm>
          <a:off x="5041900" y="1130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58561</xdr:rowOff>
    </xdr:from>
    <xdr:to>
      <xdr:col>6</xdr:col>
      <xdr:colOff>50800</xdr:colOff>
      <xdr:row>66</xdr:row>
      <xdr:rowOff>160161</xdr:rowOff>
    </xdr:to>
    <xdr:sp macro="" textlink="">
      <xdr:nvSpPr>
        <xdr:cNvPr id="150" name="円/楕円 149"/>
        <xdr:cNvSpPr/>
      </xdr:nvSpPr>
      <xdr:spPr>
        <a:xfrm>
          <a:off x="4064000" y="113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144938</xdr:rowOff>
    </xdr:from>
    <xdr:ext cx="736600" cy="259045"/>
    <xdr:sp macro="" textlink="">
      <xdr:nvSpPr>
        <xdr:cNvPr id="151" name="テキスト ボックス 150"/>
        <xdr:cNvSpPr txBox="1"/>
      </xdr:nvSpPr>
      <xdr:spPr>
        <a:xfrm>
          <a:off x="3733800" y="1146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55739</xdr:rowOff>
    </xdr:from>
    <xdr:to>
      <xdr:col>4</xdr:col>
      <xdr:colOff>533400</xdr:colOff>
      <xdr:row>65</xdr:row>
      <xdr:rowOff>157339</xdr:rowOff>
    </xdr:to>
    <xdr:sp macro="" textlink="">
      <xdr:nvSpPr>
        <xdr:cNvPr id="152" name="円/楕円 151"/>
        <xdr:cNvSpPr/>
      </xdr:nvSpPr>
      <xdr:spPr>
        <a:xfrm>
          <a:off x="3175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142116</xdr:rowOff>
    </xdr:from>
    <xdr:ext cx="762000" cy="259045"/>
    <xdr:sp macro="" textlink="">
      <xdr:nvSpPr>
        <xdr:cNvPr id="153" name="テキスト ボックス 152"/>
        <xdr:cNvSpPr txBox="1"/>
      </xdr:nvSpPr>
      <xdr:spPr>
        <a:xfrm>
          <a:off x="2844800" y="1128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109361</xdr:rowOff>
    </xdr:from>
    <xdr:to>
      <xdr:col>3</xdr:col>
      <xdr:colOff>330200</xdr:colOff>
      <xdr:row>66</xdr:row>
      <xdr:rowOff>39511</xdr:rowOff>
    </xdr:to>
    <xdr:sp macro="" textlink="">
      <xdr:nvSpPr>
        <xdr:cNvPr id="154" name="円/楕円 153"/>
        <xdr:cNvSpPr/>
      </xdr:nvSpPr>
      <xdr:spPr>
        <a:xfrm>
          <a:off x="2286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24288</xdr:rowOff>
    </xdr:from>
    <xdr:ext cx="762000" cy="259045"/>
    <xdr:sp macro="" textlink="">
      <xdr:nvSpPr>
        <xdr:cNvPr id="155" name="テキスト ボックス 154"/>
        <xdr:cNvSpPr txBox="1"/>
      </xdr:nvSpPr>
      <xdr:spPr>
        <a:xfrm>
          <a:off x="1955800" y="113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122767</xdr:rowOff>
    </xdr:from>
    <xdr:to>
      <xdr:col>2</xdr:col>
      <xdr:colOff>127000</xdr:colOff>
      <xdr:row>66</xdr:row>
      <xdr:rowOff>52917</xdr:rowOff>
    </xdr:to>
    <xdr:sp macro="" textlink="">
      <xdr:nvSpPr>
        <xdr:cNvPr id="156" name="円/楕円 155"/>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37694</xdr:rowOff>
    </xdr:from>
    <xdr:ext cx="762000" cy="259045"/>
    <xdr:sp macro="" textlink="">
      <xdr:nvSpPr>
        <xdr:cNvPr id="157" name="テキスト ボックス 156"/>
        <xdr:cNvSpPr txBox="1"/>
      </xdr:nvSpPr>
      <xdr:spPr>
        <a:xfrm>
          <a:off x="1066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[119,693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117,899</a:t>
          </a:r>
          <a:r>
            <a:rPr kumimoji="1" lang="ja-JP" altLang="ja-JP" sz="1300">
              <a:solidFill>
                <a:schemeClr val="dk1"/>
              </a:solidFill>
              <a:effectLst/>
              <a:latin typeface="+mn-ea"/>
              <a:ea typeface="+mn-ea"/>
              <a:cs typeface="+mn-cs"/>
            </a:rPr>
            <a:t>円と比べ</a:t>
          </a:r>
          <a:r>
            <a:rPr kumimoji="1" lang="en-US" altLang="ja-JP" sz="1300">
              <a:solidFill>
                <a:schemeClr val="dk1"/>
              </a:solidFill>
              <a:effectLst/>
              <a:latin typeface="+mn-ea"/>
              <a:ea typeface="+mn-ea"/>
              <a:cs typeface="+mn-cs"/>
            </a:rPr>
            <a:t>1,794</a:t>
          </a:r>
          <a:r>
            <a:rPr kumimoji="1" lang="ja-JP" altLang="ja-JP" sz="1300">
              <a:solidFill>
                <a:schemeClr val="dk1"/>
              </a:solidFill>
              <a:effectLst/>
              <a:latin typeface="+mn-ea"/>
              <a:ea typeface="+mn-ea"/>
              <a:cs typeface="+mn-cs"/>
            </a:rPr>
            <a:t>円増加して</a:t>
          </a:r>
          <a:r>
            <a:rPr kumimoji="1" lang="en-US" altLang="ja-JP" sz="1300">
              <a:solidFill>
                <a:schemeClr val="dk1"/>
              </a:solidFill>
              <a:effectLst/>
              <a:latin typeface="+mn-ea"/>
              <a:ea typeface="+mn-ea"/>
              <a:cs typeface="+mn-cs"/>
            </a:rPr>
            <a:t>119,693</a:t>
          </a:r>
          <a:r>
            <a:rPr kumimoji="1" lang="ja-JP" altLang="ja-JP" sz="1300">
              <a:solidFill>
                <a:schemeClr val="dk1"/>
              </a:solidFill>
              <a:effectLst/>
              <a:latin typeface="+mn-ea"/>
              <a:ea typeface="+mn-ea"/>
              <a:cs typeface="+mn-cs"/>
            </a:rPr>
            <a:t>円となっており、類似団体平均を上回っている。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これは、</a:t>
          </a:r>
          <a:r>
            <a:rPr kumimoji="1" lang="ja-JP" altLang="en-US" sz="1300">
              <a:solidFill>
                <a:schemeClr val="dk1"/>
              </a:solidFill>
              <a:effectLst/>
              <a:latin typeface="+mn-ea"/>
              <a:ea typeface="+mn-ea"/>
              <a:cs typeface="+mn-cs"/>
            </a:rPr>
            <a:t>人件</a:t>
          </a:r>
          <a:r>
            <a:rPr kumimoji="1" lang="ja-JP" altLang="ja-JP" sz="1300">
              <a:solidFill>
                <a:schemeClr val="dk1"/>
              </a:solidFill>
              <a:effectLst/>
              <a:latin typeface="+mn-ea"/>
              <a:ea typeface="+mn-ea"/>
              <a:cs typeface="+mn-cs"/>
            </a:rPr>
            <a:t>費の人口１人当たりの金額が類似団体よりも高いことが主な要因となっている。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引き続き、財政運営方針（平成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年度）に掲げた</a:t>
          </a:r>
          <a:r>
            <a:rPr kumimoji="1" lang="ja-JP" altLang="ja-JP" sz="1300">
              <a:solidFill>
                <a:schemeClr val="dk1"/>
              </a:solidFill>
              <a:effectLst/>
              <a:latin typeface="+mn-lt"/>
              <a:ea typeface="+mn-ea"/>
              <a:cs typeface="+mn-cs"/>
            </a:rPr>
            <a:t>職員数等についての検討を行い、人件費の削減に努めていく。</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6522</xdr:rowOff>
    </xdr:from>
    <xdr:to>
      <xdr:col>7</xdr:col>
      <xdr:colOff>152400</xdr:colOff>
      <xdr:row>87</xdr:row>
      <xdr:rowOff>78670</xdr:rowOff>
    </xdr:to>
    <xdr:cxnSp macro="">
      <xdr:nvCxnSpPr>
        <xdr:cNvPr id="192" name="直線コネクタ 191"/>
        <xdr:cNvCxnSpPr/>
      </xdr:nvCxnSpPr>
      <xdr:spPr>
        <a:xfrm>
          <a:off x="4114800" y="14922672"/>
          <a:ext cx="838200" cy="7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43727</xdr:rowOff>
    </xdr:from>
    <xdr:ext cx="762000" cy="259045"/>
    <xdr:sp macro="" textlink="">
      <xdr:nvSpPr>
        <xdr:cNvPr id="193" name="人件費・物件費等の状況平均値テキスト"/>
        <xdr:cNvSpPr txBox="1"/>
      </xdr:nvSpPr>
      <xdr:spPr>
        <a:xfrm>
          <a:off x="5041900" y="14445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129597</xdr:rowOff>
    </xdr:from>
    <xdr:to>
      <xdr:col>6</xdr:col>
      <xdr:colOff>0</xdr:colOff>
      <xdr:row>87</xdr:row>
      <xdr:rowOff>6522</xdr:rowOff>
    </xdr:to>
    <xdr:cxnSp macro="">
      <xdr:nvCxnSpPr>
        <xdr:cNvPr id="195" name="直線コネクタ 194"/>
        <xdr:cNvCxnSpPr/>
      </xdr:nvCxnSpPr>
      <xdr:spPr>
        <a:xfrm>
          <a:off x="3225800" y="14702847"/>
          <a:ext cx="889000" cy="2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121643</xdr:rowOff>
    </xdr:from>
    <xdr:ext cx="736600" cy="259045"/>
    <xdr:sp macro="" textlink="">
      <xdr:nvSpPr>
        <xdr:cNvPr id="197" name="テキスト ボックス 196"/>
        <xdr:cNvSpPr txBox="1"/>
      </xdr:nvSpPr>
      <xdr:spPr>
        <a:xfrm>
          <a:off x="3733800" y="1435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129597</xdr:rowOff>
    </xdr:from>
    <xdr:to>
      <xdr:col>4</xdr:col>
      <xdr:colOff>482600</xdr:colOff>
      <xdr:row>86</xdr:row>
      <xdr:rowOff>65284</xdr:rowOff>
    </xdr:to>
    <xdr:cxnSp macro="">
      <xdr:nvCxnSpPr>
        <xdr:cNvPr id="198" name="直線コネクタ 197"/>
        <xdr:cNvCxnSpPr/>
      </xdr:nvCxnSpPr>
      <xdr:spPr>
        <a:xfrm flipV="1">
          <a:off x="2336800" y="14702847"/>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142321</xdr:rowOff>
    </xdr:from>
    <xdr:ext cx="762000" cy="259045"/>
    <xdr:sp macro="" textlink="">
      <xdr:nvSpPr>
        <xdr:cNvPr id="200" name="テキスト ボックス 199"/>
        <xdr:cNvSpPr txBox="1"/>
      </xdr:nvSpPr>
      <xdr:spPr>
        <a:xfrm>
          <a:off x="2844800" y="1420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65284</xdr:rowOff>
    </xdr:from>
    <xdr:to>
      <xdr:col>3</xdr:col>
      <xdr:colOff>279400</xdr:colOff>
      <xdr:row>87</xdr:row>
      <xdr:rowOff>31939</xdr:rowOff>
    </xdr:to>
    <xdr:cxnSp macro="">
      <xdr:nvCxnSpPr>
        <xdr:cNvPr id="201" name="直線コネクタ 200"/>
        <xdr:cNvCxnSpPr/>
      </xdr:nvCxnSpPr>
      <xdr:spPr>
        <a:xfrm flipV="1">
          <a:off x="1447800" y="14809984"/>
          <a:ext cx="889000" cy="13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52872</xdr:rowOff>
    </xdr:from>
    <xdr:ext cx="762000" cy="259045"/>
    <xdr:sp macro="" textlink="">
      <xdr:nvSpPr>
        <xdr:cNvPr id="203" name="テキスト ボックス 202"/>
        <xdr:cNvSpPr txBox="1"/>
      </xdr:nvSpPr>
      <xdr:spPr>
        <a:xfrm>
          <a:off x="1955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33723</xdr:rowOff>
    </xdr:from>
    <xdr:ext cx="762000" cy="259045"/>
    <xdr:sp macro="" textlink="">
      <xdr:nvSpPr>
        <xdr:cNvPr id="205" name="テキスト ボックス 204"/>
        <xdr:cNvSpPr txBox="1"/>
      </xdr:nvSpPr>
      <xdr:spPr>
        <a:xfrm>
          <a:off x="1066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27870</xdr:rowOff>
    </xdr:from>
    <xdr:to>
      <xdr:col>7</xdr:col>
      <xdr:colOff>203200</xdr:colOff>
      <xdr:row>87</xdr:row>
      <xdr:rowOff>129470</xdr:rowOff>
    </xdr:to>
    <xdr:sp macro="" textlink="">
      <xdr:nvSpPr>
        <xdr:cNvPr id="211" name="円/楕円 210"/>
        <xdr:cNvSpPr/>
      </xdr:nvSpPr>
      <xdr:spPr>
        <a:xfrm>
          <a:off x="4902200" y="149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171397</xdr:rowOff>
    </xdr:from>
    <xdr:ext cx="762000" cy="259045"/>
    <xdr:sp macro="" textlink="">
      <xdr:nvSpPr>
        <xdr:cNvPr id="212" name="人件費・物件費等の状況該当値テキスト"/>
        <xdr:cNvSpPr txBox="1"/>
      </xdr:nvSpPr>
      <xdr:spPr>
        <a:xfrm>
          <a:off x="5041900" y="1491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119,693</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127172</xdr:rowOff>
    </xdr:from>
    <xdr:to>
      <xdr:col>6</xdr:col>
      <xdr:colOff>50800</xdr:colOff>
      <xdr:row>87</xdr:row>
      <xdr:rowOff>57322</xdr:rowOff>
    </xdr:to>
    <xdr:sp macro="" textlink="">
      <xdr:nvSpPr>
        <xdr:cNvPr id="213" name="円/楕円 212"/>
        <xdr:cNvSpPr/>
      </xdr:nvSpPr>
      <xdr:spPr>
        <a:xfrm>
          <a:off x="4064000" y="148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42099</xdr:rowOff>
    </xdr:from>
    <xdr:ext cx="736600" cy="259045"/>
    <xdr:sp macro="" textlink="">
      <xdr:nvSpPr>
        <xdr:cNvPr id="214" name="テキスト ボックス 213"/>
        <xdr:cNvSpPr txBox="1"/>
      </xdr:nvSpPr>
      <xdr:spPr>
        <a:xfrm>
          <a:off x="3733800" y="1495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117,899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78797</xdr:rowOff>
    </xdr:from>
    <xdr:to>
      <xdr:col>4</xdr:col>
      <xdr:colOff>533400</xdr:colOff>
      <xdr:row>86</xdr:row>
      <xdr:rowOff>8947</xdr:rowOff>
    </xdr:to>
    <xdr:sp macro="" textlink="">
      <xdr:nvSpPr>
        <xdr:cNvPr id="215" name="円/楕円 214"/>
        <xdr:cNvSpPr/>
      </xdr:nvSpPr>
      <xdr:spPr>
        <a:xfrm>
          <a:off x="3175000" y="146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165174</xdr:rowOff>
    </xdr:from>
    <xdr:ext cx="762000" cy="259045"/>
    <xdr:sp macro="" textlink="">
      <xdr:nvSpPr>
        <xdr:cNvPr id="216" name="テキスト ボックス 215"/>
        <xdr:cNvSpPr txBox="1"/>
      </xdr:nvSpPr>
      <xdr:spPr>
        <a:xfrm>
          <a:off x="2844800" y="1473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112,433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14484</xdr:rowOff>
    </xdr:from>
    <xdr:to>
      <xdr:col>3</xdr:col>
      <xdr:colOff>330200</xdr:colOff>
      <xdr:row>86</xdr:row>
      <xdr:rowOff>116084</xdr:rowOff>
    </xdr:to>
    <xdr:sp macro="" textlink="">
      <xdr:nvSpPr>
        <xdr:cNvPr id="217" name="円/楕円 216"/>
        <xdr:cNvSpPr/>
      </xdr:nvSpPr>
      <xdr:spPr>
        <a:xfrm>
          <a:off x="2286000" y="1475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100861</xdr:rowOff>
    </xdr:from>
    <xdr:ext cx="762000" cy="259045"/>
    <xdr:sp macro="" textlink="">
      <xdr:nvSpPr>
        <xdr:cNvPr id="218" name="テキスト ボックス 217"/>
        <xdr:cNvSpPr txBox="1"/>
      </xdr:nvSpPr>
      <xdr:spPr>
        <a:xfrm>
          <a:off x="1955800" y="1484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115,097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152589</xdr:rowOff>
    </xdr:from>
    <xdr:to>
      <xdr:col>2</xdr:col>
      <xdr:colOff>127000</xdr:colOff>
      <xdr:row>87</xdr:row>
      <xdr:rowOff>82739</xdr:rowOff>
    </xdr:to>
    <xdr:sp macro="" textlink="">
      <xdr:nvSpPr>
        <xdr:cNvPr id="219" name="円/楕円 218"/>
        <xdr:cNvSpPr/>
      </xdr:nvSpPr>
      <xdr:spPr>
        <a:xfrm>
          <a:off x="1397000" y="148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67516</xdr:rowOff>
    </xdr:from>
    <xdr:ext cx="762000" cy="259045"/>
    <xdr:sp macro="" textlink="">
      <xdr:nvSpPr>
        <xdr:cNvPr id="220" name="テキスト ボックス 219"/>
        <xdr:cNvSpPr txBox="1"/>
      </xdr:nvSpPr>
      <xdr:spPr>
        <a:xfrm>
          <a:off x="1066800" y="1498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26</a:t>
          </a:r>
          <a:r>
            <a:rPr kumimoji="1" lang="ja-JP" altLang="en-US" sz="1200">
              <a:solidFill>
                <a:schemeClr val="dk1"/>
              </a:solidFill>
              <a:effectLst/>
              <a:latin typeface="+mn-ea"/>
              <a:ea typeface="+mn-ea"/>
              <a:cs typeface="+mn-cs"/>
            </a:rPr>
            <a:t>年度の</a:t>
          </a:r>
          <a:r>
            <a:rPr kumimoji="1" lang="en-US" altLang="ja-JP" sz="1200">
              <a:solidFill>
                <a:schemeClr val="dk1"/>
              </a:solidFill>
              <a:effectLst/>
              <a:latin typeface="+mn-ea"/>
              <a:ea typeface="+mn-ea"/>
              <a:cs typeface="+mn-cs"/>
            </a:rPr>
            <a:t>100.3</a:t>
          </a:r>
          <a:r>
            <a:rPr kumimoji="1" lang="ja-JP" altLang="en-US" sz="1200">
              <a:solidFill>
                <a:schemeClr val="dk1"/>
              </a:solidFill>
              <a:effectLst/>
              <a:latin typeface="+mn-ea"/>
              <a:ea typeface="+mn-ea"/>
              <a:cs typeface="+mn-cs"/>
            </a:rPr>
            <a:t>と比べ</a:t>
          </a:r>
          <a:r>
            <a:rPr kumimoji="1" lang="en-US" altLang="ja-JP" sz="1200">
              <a:solidFill>
                <a:schemeClr val="dk1"/>
              </a:solidFill>
              <a:effectLst/>
              <a:latin typeface="+mn-ea"/>
              <a:ea typeface="+mn-ea"/>
              <a:cs typeface="+mn-cs"/>
            </a:rPr>
            <a:t>1.6</a:t>
          </a:r>
          <a:r>
            <a:rPr kumimoji="1" lang="ja-JP" altLang="en-US" sz="1200">
              <a:solidFill>
                <a:schemeClr val="dk1"/>
              </a:solidFill>
              <a:effectLst/>
              <a:latin typeface="+mn-ea"/>
              <a:ea typeface="+mn-ea"/>
              <a:cs typeface="+mn-cs"/>
            </a:rPr>
            <a:t>ポイント改善して</a:t>
          </a:r>
          <a:r>
            <a:rPr kumimoji="1" lang="en-US" altLang="ja-JP" sz="1200">
              <a:solidFill>
                <a:schemeClr val="dk1"/>
              </a:solidFill>
              <a:effectLst/>
              <a:latin typeface="+mn-ea"/>
              <a:ea typeface="+mn-ea"/>
              <a:cs typeface="+mn-cs"/>
            </a:rPr>
            <a:t>98.7</a:t>
          </a:r>
          <a:r>
            <a:rPr kumimoji="1" lang="ja-JP" altLang="en-US" sz="1200">
              <a:solidFill>
                <a:schemeClr val="dk1"/>
              </a:solidFill>
              <a:effectLst/>
              <a:latin typeface="+mn-ea"/>
              <a:ea typeface="+mn-ea"/>
              <a:cs typeface="+mn-cs"/>
            </a:rPr>
            <a:t>となっており、類似団体平均を下回っている。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これは、</a:t>
          </a:r>
          <a:r>
            <a:rPr kumimoji="1" lang="ja-JP" altLang="ja-JP" sz="1200">
              <a:solidFill>
                <a:schemeClr val="dk1"/>
              </a:solidFill>
              <a:effectLst/>
              <a:latin typeface="+mn-ea"/>
              <a:ea typeface="+mn-ea"/>
              <a:cs typeface="+mn-cs"/>
            </a:rPr>
            <a:t>給与制度の総合的見直し</a:t>
          </a:r>
          <a:r>
            <a:rPr kumimoji="1" lang="ja-JP" altLang="en-US" sz="1200">
              <a:solidFill>
                <a:schemeClr val="dk1"/>
              </a:solidFill>
              <a:effectLst/>
              <a:latin typeface="+mn-ea"/>
              <a:ea typeface="+mn-ea"/>
              <a:cs typeface="+mn-cs"/>
            </a:rPr>
            <a:t>に伴い</a:t>
          </a:r>
          <a:r>
            <a:rPr kumimoji="1" lang="ja-JP" altLang="ja-JP" sz="1200">
              <a:solidFill>
                <a:schemeClr val="dk1"/>
              </a:solidFill>
              <a:effectLst/>
              <a:latin typeface="+mn-ea"/>
              <a:ea typeface="+mn-ea"/>
              <a:cs typeface="+mn-cs"/>
            </a:rPr>
            <a:t>、給料月額とこれに対する地域手当（</a:t>
          </a:r>
          <a:r>
            <a:rPr kumimoji="1" lang="en-US" altLang="ja-JP" sz="1200">
              <a:solidFill>
                <a:schemeClr val="dk1"/>
              </a:solidFill>
              <a:effectLst/>
              <a:latin typeface="+mn-ea"/>
              <a:ea typeface="+mn-ea"/>
              <a:cs typeface="+mn-cs"/>
            </a:rPr>
            <a:t>9</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10</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）の合計額について</a:t>
          </a:r>
          <a:r>
            <a:rPr kumimoji="1" lang="ja-JP" altLang="en-US" sz="1200">
              <a:solidFill>
                <a:schemeClr val="dk1"/>
              </a:solidFill>
              <a:effectLst/>
              <a:latin typeface="+mn-ea"/>
              <a:ea typeface="+mn-ea"/>
              <a:cs typeface="+mn-cs"/>
            </a:rPr>
            <a:t>前年度給与水準の保障</a:t>
          </a:r>
          <a:r>
            <a:rPr kumimoji="1" lang="ja-JP" altLang="ja-JP" sz="1200">
              <a:solidFill>
                <a:schemeClr val="dk1"/>
              </a:solidFill>
              <a:effectLst/>
              <a:latin typeface="+mn-ea"/>
              <a:ea typeface="+mn-ea"/>
              <a:cs typeface="+mn-cs"/>
            </a:rPr>
            <a:t>を行って</a:t>
          </a:r>
          <a:r>
            <a:rPr kumimoji="1" lang="ja-JP" altLang="en-US" sz="1200">
              <a:solidFill>
                <a:schemeClr val="dk1"/>
              </a:solidFill>
              <a:effectLst/>
              <a:latin typeface="+mn-ea"/>
              <a:ea typeface="+mn-ea"/>
              <a:cs typeface="+mn-cs"/>
            </a:rPr>
            <a:t>おり</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給与月額のみで給与水準の保障を行っている他都市と比較し、</a:t>
          </a:r>
          <a:r>
            <a:rPr kumimoji="1" lang="ja-JP" altLang="ja-JP" sz="1200">
              <a:solidFill>
                <a:schemeClr val="dk1"/>
              </a:solidFill>
              <a:effectLst/>
              <a:latin typeface="+mn-ea"/>
              <a:ea typeface="+mn-ea"/>
              <a:cs typeface="+mn-cs"/>
            </a:rPr>
            <a:t>給料月額の水準が</a:t>
          </a:r>
          <a:r>
            <a:rPr kumimoji="1" lang="ja-JP" altLang="en-US" sz="1200">
              <a:solidFill>
                <a:schemeClr val="dk1"/>
              </a:solidFill>
              <a:effectLst/>
              <a:latin typeface="+mn-ea"/>
              <a:ea typeface="+mn-ea"/>
              <a:cs typeface="+mn-cs"/>
            </a:rPr>
            <a:t>低くなっていることが主な要因である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なお、平成</a:t>
          </a:r>
          <a:r>
            <a:rPr kumimoji="1" lang="en-US" altLang="ja-JP" sz="1200">
              <a:solidFill>
                <a:schemeClr val="dk1"/>
              </a:solidFill>
              <a:effectLst/>
              <a:latin typeface="+mn-ea"/>
              <a:ea typeface="+mn-ea"/>
              <a:cs typeface="+mn-cs"/>
            </a:rPr>
            <a:t>23</a:t>
          </a:r>
          <a:r>
            <a:rPr kumimoji="1" lang="ja-JP" altLang="ja-JP" sz="1200">
              <a:solidFill>
                <a:schemeClr val="dk1"/>
              </a:solidFill>
              <a:effectLst/>
              <a:latin typeface="+mn-ea"/>
              <a:ea typeface="+mn-ea"/>
              <a:cs typeface="+mn-cs"/>
            </a:rPr>
            <a:t>年度及び平成</a:t>
          </a:r>
          <a:r>
            <a:rPr kumimoji="1" lang="en-US" altLang="ja-JP" sz="1200">
              <a:solidFill>
                <a:schemeClr val="dk1"/>
              </a:solidFill>
              <a:effectLst/>
              <a:latin typeface="+mn-ea"/>
              <a:ea typeface="+mn-ea"/>
              <a:cs typeface="+mn-cs"/>
            </a:rPr>
            <a:t>24</a:t>
          </a:r>
          <a:r>
            <a:rPr kumimoji="1" lang="ja-JP" altLang="ja-JP" sz="1200">
              <a:solidFill>
                <a:schemeClr val="dk1"/>
              </a:solidFill>
              <a:effectLst/>
              <a:latin typeface="+mn-ea"/>
              <a:ea typeface="+mn-ea"/>
              <a:cs typeface="+mn-cs"/>
            </a:rPr>
            <a:t>年度は国家公務員の給与減額措置により、</a:t>
          </a:r>
          <a:r>
            <a:rPr kumimoji="1" lang="en-US" altLang="ja-JP" sz="1200">
              <a:solidFill>
                <a:schemeClr val="dk1"/>
              </a:solidFill>
              <a:effectLst/>
              <a:latin typeface="+mn-ea"/>
              <a:ea typeface="+mn-ea"/>
              <a:cs typeface="+mn-cs"/>
            </a:rPr>
            <a:t>100</a:t>
          </a:r>
          <a:r>
            <a:rPr kumimoji="1" lang="ja-JP" altLang="ja-JP" sz="1200">
              <a:solidFill>
                <a:schemeClr val="dk1"/>
              </a:solidFill>
              <a:effectLst/>
              <a:latin typeface="+mn-ea"/>
              <a:ea typeface="+mn-ea"/>
              <a:cs typeface="+mn-cs"/>
            </a:rPr>
            <a:t>を大きく上回る水準となっている。</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157226</xdr:rowOff>
    </xdr:to>
    <xdr:cxnSp macro="">
      <xdr:nvCxnSpPr>
        <xdr:cNvPr id="247" name="直線コネクタ 246"/>
        <xdr:cNvCxnSpPr/>
      </xdr:nvCxnSpPr>
      <xdr:spPr>
        <a:xfrm flipV="1">
          <a:off x="17018000" y="13803885"/>
          <a:ext cx="0" cy="926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129303</xdr:rowOff>
    </xdr:from>
    <xdr:ext cx="762000" cy="259045"/>
    <xdr:sp macro="" textlink="">
      <xdr:nvSpPr>
        <xdr:cNvPr id="248" name="給与水準   （国との比較）最小値テキスト"/>
        <xdr:cNvSpPr txBox="1"/>
      </xdr:nvSpPr>
      <xdr:spPr>
        <a:xfrm>
          <a:off x="17106900" y="1470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157226</xdr:rowOff>
    </xdr:from>
    <xdr:to>
      <xdr:col>24</xdr:col>
      <xdr:colOff>647700</xdr:colOff>
      <xdr:row>85</xdr:row>
      <xdr:rowOff>157226</xdr:rowOff>
    </xdr:to>
    <xdr:cxnSp macro="">
      <xdr:nvCxnSpPr>
        <xdr:cNvPr id="249" name="直線コネクタ 248"/>
        <xdr:cNvCxnSpPr/>
      </xdr:nvCxnSpPr>
      <xdr:spPr>
        <a:xfrm>
          <a:off x="16929100" y="14730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7874</xdr:rowOff>
    </xdr:from>
    <xdr:to>
      <xdr:col>24</xdr:col>
      <xdr:colOff>558800</xdr:colOff>
      <xdr:row>83</xdr:row>
      <xdr:rowOff>162306</xdr:rowOff>
    </xdr:to>
    <xdr:cxnSp macro="">
      <xdr:nvCxnSpPr>
        <xdr:cNvPr id="252" name="直線コネクタ 251"/>
        <xdr:cNvCxnSpPr/>
      </xdr:nvCxnSpPr>
      <xdr:spPr>
        <a:xfrm flipV="1">
          <a:off x="16179800" y="1423822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617220</xdr:colOff>
      <xdr:row>83</xdr:row>
      <xdr:rowOff>21749</xdr:rowOff>
    </xdr:from>
    <xdr:ext cx="762000" cy="259045"/>
    <xdr:sp macro="" textlink="">
      <xdr:nvSpPr>
        <xdr:cNvPr id="253" name="給与水準   （国との比較）平均値テキスト"/>
        <xdr:cNvSpPr txBox="1"/>
      </xdr:nvSpPr>
      <xdr:spPr>
        <a:xfrm>
          <a:off x="15508877" y="13574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104102</xdr:rowOff>
    </xdr:from>
    <xdr:to>
      <xdr:col>24</xdr:col>
      <xdr:colOff>609600</xdr:colOff>
      <xdr:row>84</xdr:row>
      <xdr:rowOff>34252</xdr:rowOff>
    </xdr:to>
    <xdr:sp macro="" textlink="">
      <xdr:nvSpPr>
        <xdr:cNvPr id="254" name="フローチャート : 判断 253"/>
        <xdr:cNvSpPr/>
      </xdr:nvSpPr>
      <xdr:spPr>
        <a:xfrm>
          <a:off x="15399657" y="13656816"/>
          <a:ext cx="101600" cy="934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143002</xdr:rowOff>
    </xdr:from>
    <xdr:to>
      <xdr:col>23</xdr:col>
      <xdr:colOff>406400</xdr:colOff>
      <xdr:row>83</xdr:row>
      <xdr:rowOff>162306</xdr:rowOff>
    </xdr:to>
    <xdr:cxnSp macro="">
      <xdr:nvCxnSpPr>
        <xdr:cNvPr id="255" name="直線コネクタ 254"/>
        <xdr:cNvCxnSpPr/>
      </xdr:nvCxnSpPr>
      <xdr:spPr>
        <a:xfrm>
          <a:off x="15290800" y="143733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6" name="フローチャート : 判断 255"/>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57" name="テキスト ボックス 256"/>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143002</xdr:rowOff>
    </xdr:from>
    <xdr:to>
      <xdr:col>22</xdr:col>
      <xdr:colOff>203200</xdr:colOff>
      <xdr:row>88</xdr:row>
      <xdr:rowOff>57913</xdr:rowOff>
    </xdr:to>
    <xdr:cxnSp macro="">
      <xdr:nvCxnSpPr>
        <xdr:cNvPr id="258" name="直線コネクタ 257"/>
        <xdr:cNvCxnSpPr/>
      </xdr:nvCxnSpPr>
      <xdr:spPr>
        <a:xfrm flipV="1">
          <a:off x="14401800" y="14373352"/>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140463</xdr:rowOff>
    </xdr:from>
    <xdr:to>
      <xdr:col>22</xdr:col>
      <xdr:colOff>254000</xdr:colOff>
      <xdr:row>84</xdr:row>
      <xdr:rowOff>70613</xdr:rowOff>
    </xdr:to>
    <xdr:sp macro="" textlink="">
      <xdr:nvSpPr>
        <xdr:cNvPr id="259" name="フローチャート : 判断 258"/>
        <xdr:cNvSpPr/>
      </xdr:nvSpPr>
      <xdr:spPr>
        <a:xfrm>
          <a:off x="15240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55390</xdr:rowOff>
    </xdr:from>
    <xdr:ext cx="762000" cy="259045"/>
    <xdr:sp macro="" textlink="">
      <xdr:nvSpPr>
        <xdr:cNvPr id="260" name="テキスト ボックス 259"/>
        <xdr:cNvSpPr txBox="1"/>
      </xdr:nvSpPr>
      <xdr:spPr>
        <a:xfrm>
          <a:off x="14909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57913</xdr:rowOff>
    </xdr:from>
    <xdr:to>
      <xdr:col>21</xdr:col>
      <xdr:colOff>0</xdr:colOff>
      <xdr:row>88</xdr:row>
      <xdr:rowOff>57913</xdr:rowOff>
    </xdr:to>
    <xdr:cxnSp macro="">
      <xdr:nvCxnSpPr>
        <xdr:cNvPr id="261" name="直線コネクタ 260"/>
        <xdr:cNvCxnSpPr/>
      </xdr:nvCxnSpPr>
      <xdr:spPr>
        <a:xfrm>
          <a:off x="13512800" y="15145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2" name="フローチャート : 判断 261"/>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3" name="テキスト ボックス 262"/>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4" name="フローチャート : 判断 263"/>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5" name="テキスト ボックス 264"/>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128524</xdr:rowOff>
    </xdr:from>
    <xdr:to>
      <xdr:col>24</xdr:col>
      <xdr:colOff>609600</xdr:colOff>
      <xdr:row>83</xdr:row>
      <xdr:rowOff>58674</xdr:rowOff>
    </xdr:to>
    <xdr:sp macro="" textlink="">
      <xdr:nvSpPr>
        <xdr:cNvPr id="271" name="円/楕円 270"/>
        <xdr:cNvSpPr/>
      </xdr:nvSpPr>
      <xdr:spPr>
        <a:xfrm>
          <a:off x="16967200" y="141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145051</xdr:rowOff>
    </xdr:from>
    <xdr:ext cx="762000" cy="259045"/>
    <xdr:sp macro="" textlink="">
      <xdr:nvSpPr>
        <xdr:cNvPr id="272" name="給与水準   （国との比較）該当値テキスト"/>
        <xdr:cNvSpPr txBox="1"/>
      </xdr:nvSpPr>
      <xdr:spPr>
        <a:xfrm>
          <a:off x="17106900" y="1403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111506</xdr:rowOff>
    </xdr:from>
    <xdr:to>
      <xdr:col>23</xdr:col>
      <xdr:colOff>457200</xdr:colOff>
      <xdr:row>84</xdr:row>
      <xdr:rowOff>41656</xdr:rowOff>
    </xdr:to>
    <xdr:sp macro="" textlink="">
      <xdr:nvSpPr>
        <xdr:cNvPr id="273" name="円/楕円 272"/>
        <xdr:cNvSpPr/>
      </xdr:nvSpPr>
      <xdr:spPr>
        <a:xfrm>
          <a:off x="16129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51833</xdr:rowOff>
    </xdr:from>
    <xdr:ext cx="736600" cy="259045"/>
    <xdr:sp macro="" textlink="">
      <xdr:nvSpPr>
        <xdr:cNvPr id="274" name="テキスト ボックス 273"/>
        <xdr:cNvSpPr txBox="1"/>
      </xdr:nvSpPr>
      <xdr:spPr>
        <a:xfrm>
          <a:off x="15798800" y="1411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92202</xdr:rowOff>
    </xdr:from>
    <xdr:to>
      <xdr:col>22</xdr:col>
      <xdr:colOff>254000</xdr:colOff>
      <xdr:row>84</xdr:row>
      <xdr:rowOff>22352</xdr:rowOff>
    </xdr:to>
    <xdr:sp macro="" textlink="">
      <xdr:nvSpPr>
        <xdr:cNvPr id="275" name="円/楕円 274"/>
        <xdr:cNvSpPr/>
      </xdr:nvSpPr>
      <xdr:spPr>
        <a:xfrm>
          <a:off x="15240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76" name="テキスト ボックス 275"/>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7113</xdr:rowOff>
    </xdr:from>
    <xdr:to>
      <xdr:col>21</xdr:col>
      <xdr:colOff>50800</xdr:colOff>
      <xdr:row>88</xdr:row>
      <xdr:rowOff>108713</xdr:rowOff>
    </xdr:to>
    <xdr:sp macro="" textlink="">
      <xdr:nvSpPr>
        <xdr:cNvPr id="277" name="円/楕円 276"/>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118890</xdr:rowOff>
    </xdr:from>
    <xdr:ext cx="762000" cy="259045"/>
    <xdr:sp macro="" textlink="">
      <xdr:nvSpPr>
        <xdr:cNvPr id="278" name="テキスト ボックス 277"/>
        <xdr:cNvSpPr txBox="1"/>
      </xdr:nvSpPr>
      <xdr:spPr>
        <a:xfrm>
          <a:off x="14020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79" name="円/楕円 278"/>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118890</xdr:rowOff>
    </xdr:from>
    <xdr:ext cx="762000" cy="259045"/>
    <xdr:sp macro="" textlink="">
      <xdr:nvSpPr>
        <xdr:cNvPr id="280" name="テキスト ボックス 279"/>
        <xdr:cNvSpPr txBox="1"/>
      </xdr:nvSpPr>
      <xdr:spPr>
        <a:xfrm>
          <a:off x="13131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6.94</a:t>
          </a:r>
          <a:r>
            <a:rPr kumimoji="1" lang="ja-JP" altLang="en-US" sz="1300">
              <a:solidFill>
                <a:schemeClr val="dk1"/>
              </a:solidFill>
              <a:effectLst/>
              <a:latin typeface="+mn-ea"/>
              <a:ea typeface="+mn-ea"/>
              <a:cs typeface="+mn-cs"/>
            </a:rPr>
            <a:t>人と比べ</a:t>
          </a:r>
          <a:r>
            <a:rPr kumimoji="1" lang="en-US" altLang="ja-JP" sz="1300">
              <a:solidFill>
                <a:schemeClr val="dk1"/>
              </a:solidFill>
              <a:effectLst/>
              <a:latin typeface="+mn-ea"/>
              <a:ea typeface="+mn-ea"/>
              <a:cs typeface="+mn-cs"/>
            </a:rPr>
            <a:t>0.02</a:t>
          </a:r>
          <a:r>
            <a:rPr kumimoji="1" lang="ja-JP" altLang="en-US" sz="1300">
              <a:solidFill>
                <a:schemeClr val="dk1"/>
              </a:solidFill>
              <a:effectLst/>
              <a:latin typeface="+mn-ea"/>
              <a:ea typeface="+mn-ea"/>
              <a:cs typeface="+mn-cs"/>
            </a:rPr>
            <a:t>ポイント改善して</a:t>
          </a:r>
          <a:r>
            <a:rPr kumimoji="1" lang="en-US" altLang="ja-JP" sz="1300">
              <a:solidFill>
                <a:schemeClr val="dk1"/>
              </a:solidFill>
              <a:effectLst/>
              <a:latin typeface="+mn-ea"/>
              <a:ea typeface="+mn-ea"/>
              <a:cs typeface="+mn-cs"/>
            </a:rPr>
            <a:t>6.92</a:t>
          </a:r>
          <a:r>
            <a:rPr kumimoji="1" lang="ja-JP" altLang="en-US" sz="1300">
              <a:solidFill>
                <a:schemeClr val="dk1"/>
              </a:solidFill>
              <a:effectLst/>
              <a:latin typeface="+mn-ea"/>
              <a:ea typeface="+mn-ea"/>
              <a:cs typeface="+mn-cs"/>
            </a:rPr>
            <a:t>人となっているが、類似団体平均を上回っている。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これは、</a:t>
          </a:r>
          <a:r>
            <a:rPr kumimoji="1" lang="ja-JP" altLang="ja-JP" sz="1300">
              <a:solidFill>
                <a:schemeClr val="dk1"/>
              </a:solidFill>
              <a:effectLst/>
              <a:latin typeface="+mn-ea"/>
              <a:ea typeface="+mn-ea"/>
              <a:cs typeface="+mn-cs"/>
            </a:rPr>
            <a:t>政令指定都市移行時に大量採用した職員</a:t>
          </a:r>
          <a:r>
            <a:rPr kumimoji="1" lang="ja-JP" altLang="en-US" sz="1300">
              <a:solidFill>
                <a:schemeClr val="dk1"/>
              </a:solidFill>
              <a:effectLst/>
              <a:latin typeface="+mn-ea"/>
              <a:ea typeface="+mn-ea"/>
              <a:cs typeface="+mn-cs"/>
            </a:rPr>
            <a:t>の退職に対応するため</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年度から前倒しで</a:t>
          </a:r>
          <a:r>
            <a:rPr kumimoji="1" lang="ja-JP" altLang="en-US" sz="1300">
              <a:solidFill>
                <a:schemeClr val="dk1"/>
              </a:solidFill>
              <a:effectLst/>
              <a:latin typeface="+mn-ea"/>
              <a:ea typeface="+mn-ea"/>
              <a:cs typeface="+mn-cs"/>
            </a:rPr>
            <a:t>職員</a:t>
          </a:r>
          <a:r>
            <a:rPr kumimoji="1" lang="ja-JP" altLang="ja-JP" sz="1300">
              <a:solidFill>
                <a:schemeClr val="dk1"/>
              </a:solidFill>
              <a:effectLst/>
              <a:latin typeface="+mn-ea"/>
              <a:ea typeface="+mn-ea"/>
              <a:cs typeface="+mn-cs"/>
            </a:rPr>
            <a:t>採用を行っ</a:t>
          </a:r>
          <a:r>
            <a:rPr kumimoji="1" lang="ja-JP" altLang="en-US" sz="1300">
              <a:solidFill>
                <a:schemeClr val="dk1"/>
              </a:solidFill>
              <a:effectLst/>
              <a:latin typeface="+mn-ea"/>
              <a:ea typeface="+mn-ea"/>
              <a:cs typeface="+mn-cs"/>
            </a:rPr>
            <a:t>ていることが主な要因である</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0" name="直線コネクタ 309"/>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1"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2" name="直線コネクタ 311"/>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3"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4" name="直線コネクタ 313"/>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132927</xdr:rowOff>
    </xdr:from>
    <xdr:to>
      <xdr:col>24</xdr:col>
      <xdr:colOff>558800</xdr:colOff>
      <xdr:row>62</xdr:row>
      <xdr:rowOff>140970</xdr:rowOff>
    </xdr:to>
    <xdr:cxnSp macro="">
      <xdr:nvCxnSpPr>
        <xdr:cNvPr id="315" name="直線コネクタ 314"/>
        <xdr:cNvCxnSpPr/>
      </xdr:nvCxnSpPr>
      <xdr:spPr>
        <a:xfrm flipV="1">
          <a:off x="16179800" y="107628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117281</xdr:rowOff>
    </xdr:from>
    <xdr:ext cx="762000" cy="259045"/>
    <xdr:sp macro="" textlink="">
      <xdr:nvSpPr>
        <xdr:cNvPr id="316"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7" name="フローチャート : 判断 316"/>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84667</xdr:rowOff>
    </xdr:from>
    <xdr:to>
      <xdr:col>23</xdr:col>
      <xdr:colOff>406400</xdr:colOff>
      <xdr:row>62</xdr:row>
      <xdr:rowOff>140970</xdr:rowOff>
    </xdr:to>
    <xdr:cxnSp macro="">
      <xdr:nvCxnSpPr>
        <xdr:cNvPr id="318" name="直線コネクタ 317"/>
        <xdr:cNvCxnSpPr/>
      </xdr:nvCxnSpPr>
      <xdr:spPr>
        <a:xfrm>
          <a:off x="15290800" y="107145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19" name="フローチャート : 判断 318"/>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0" name="テキスト ボックス 319"/>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60537</xdr:rowOff>
    </xdr:from>
    <xdr:to>
      <xdr:col>22</xdr:col>
      <xdr:colOff>203200</xdr:colOff>
      <xdr:row>62</xdr:row>
      <xdr:rowOff>84667</xdr:rowOff>
    </xdr:to>
    <xdr:cxnSp macro="">
      <xdr:nvCxnSpPr>
        <xdr:cNvPr id="321" name="直線コネクタ 320"/>
        <xdr:cNvCxnSpPr/>
      </xdr:nvCxnSpPr>
      <xdr:spPr>
        <a:xfrm>
          <a:off x="14401800" y="1069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2" name="フローチャート : 判断 321"/>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61189</xdr:rowOff>
    </xdr:from>
    <xdr:ext cx="762000" cy="259045"/>
    <xdr:sp macro="" textlink="">
      <xdr:nvSpPr>
        <xdr:cNvPr id="323" name="テキスト ボックス 322"/>
        <xdr:cNvSpPr txBox="1"/>
      </xdr:nvSpPr>
      <xdr:spPr>
        <a:xfrm>
          <a:off x="14909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60537</xdr:rowOff>
    </xdr:from>
    <xdr:to>
      <xdr:col>21</xdr:col>
      <xdr:colOff>0</xdr:colOff>
      <xdr:row>62</xdr:row>
      <xdr:rowOff>136948</xdr:rowOff>
    </xdr:to>
    <xdr:cxnSp macro="">
      <xdr:nvCxnSpPr>
        <xdr:cNvPr id="324" name="直線コネクタ 323"/>
        <xdr:cNvCxnSpPr/>
      </xdr:nvCxnSpPr>
      <xdr:spPr>
        <a:xfrm flipV="1">
          <a:off x="13512800" y="1069043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5" name="フローチャート : 判断 324"/>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26" name="テキスト ボックス 325"/>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7" name="フローチャート : 判断 326"/>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157708</xdr:rowOff>
    </xdr:from>
    <xdr:ext cx="762000" cy="259045"/>
    <xdr:sp macro="" textlink="">
      <xdr:nvSpPr>
        <xdr:cNvPr id="328" name="テキスト ボックス 327"/>
        <xdr:cNvSpPr txBox="1"/>
      </xdr:nvSpPr>
      <xdr:spPr>
        <a:xfrm>
          <a:off x="13131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82127</xdr:rowOff>
    </xdr:from>
    <xdr:to>
      <xdr:col>24</xdr:col>
      <xdr:colOff>609600</xdr:colOff>
      <xdr:row>63</xdr:row>
      <xdr:rowOff>12277</xdr:rowOff>
    </xdr:to>
    <xdr:sp macro="" textlink="">
      <xdr:nvSpPr>
        <xdr:cNvPr id="334" name="円/楕円 333"/>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54204</xdr:rowOff>
    </xdr:from>
    <xdr:ext cx="762000" cy="259045"/>
    <xdr:sp macro="" textlink="">
      <xdr:nvSpPr>
        <xdr:cNvPr id="335" name="定員管理の状況該当値テキスト"/>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90170</xdr:rowOff>
    </xdr:from>
    <xdr:to>
      <xdr:col>23</xdr:col>
      <xdr:colOff>457200</xdr:colOff>
      <xdr:row>63</xdr:row>
      <xdr:rowOff>20320</xdr:rowOff>
    </xdr:to>
    <xdr:sp macro="" textlink="">
      <xdr:nvSpPr>
        <xdr:cNvPr id="336" name="円/楕円 335"/>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37" name="テキスト ボックス 336"/>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33867</xdr:rowOff>
    </xdr:from>
    <xdr:to>
      <xdr:col>22</xdr:col>
      <xdr:colOff>254000</xdr:colOff>
      <xdr:row>62</xdr:row>
      <xdr:rowOff>135467</xdr:rowOff>
    </xdr:to>
    <xdr:sp macro="" textlink="">
      <xdr:nvSpPr>
        <xdr:cNvPr id="338" name="円/楕円 337"/>
        <xdr:cNvSpPr/>
      </xdr:nvSpPr>
      <xdr:spPr>
        <a:xfrm>
          <a:off x="15240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120244</xdr:rowOff>
    </xdr:from>
    <xdr:ext cx="762000" cy="259045"/>
    <xdr:sp macro="" textlink="">
      <xdr:nvSpPr>
        <xdr:cNvPr id="339" name="テキスト ボックス 338"/>
        <xdr:cNvSpPr txBox="1"/>
      </xdr:nvSpPr>
      <xdr:spPr>
        <a:xfrm>
          <a:off x="14909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9737</xdr:rowOff>
    </xdr:from>
    <xdr:to>
      <xdr:col>21</xdr:col>
      <xdr:colOff>50800</xdr:colOff>
      <xdr:row>62</xdr:row>
      <xdr:rowOff>111337</xdr:rowOff>
    </xdr:to>
    <xdr:sp macro="" textlink="">
      <xdr:nvSpPr>
        <xdr:cNvPr id="340" name="円/楕円 339"/>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96114</xdr:rowOff>
    </xdr:from>
    <xdr:ext cx="762000" cy="259045"/>
    <xdr:sp macro="" textlink="">
      <xdr:nvSpPr>
        <xdr:cNvPr id="341" name="テキスト ボックス 340"/>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86148</xdr:rowOff>
    </xdr:from>
    <xdr:to>
      <xdr:col>19</xdr:col>
      <xdr:colOff>533400</xdr:colOff>
      <xdr:row>63</xdr:row>
      <xdr:rowOff>16298</xdr:rowOff>
    </xdr:to>
    <xdr:sp macro="" textlink="">
      <xdr:nvSpPr>
        <xdr:cNvPr id="342" name="円/楕円 341"/>
        <xdr:cNvSpPr/>
      </xdr:nvSpPr>
      <xdr:spPr>
        <a:xfrm>
          <a:off x="13462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1075</xdr:rowOff>
    </xdr:from>
    <xdr:ext cx="762000" cy="259045"/>
    <xdr:sp macro="" textlink="">
      <xdr:nvSpPr>
        <xdr:cNvPr id="343" name="テキスト ボックス 342"/>
        <xdr:cNvSpPr txBox="1"/>
      </xdr:nvSpPr>
      <xdr:spPr>
        <a:xfrm>
          <a:off x="13131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90">
              <a:solidFill>
                <a:schemeClr val="dk1"/>
              </a:solidFill>
              <a:effectLst/>
              <a:latin typeface="+mn-ea"/>
              <a:ea typeface="+mn-ea"/>
              <a:cs typeface="+mn-cs"/>
            </a:rPr>
            <a:t>平成</a:t>
          </a:r>
          <a:r>
            <a:rPr kumimoji="1" lang="en-US" altLang="ja-JP" sz="1190">
              <a:solidFill>
                <a:schemeClr val="dk1"/>
              </a:solidFill>
              <a:effectLst/>
              <a:latin typeface="+mn-ea"/>
              <a:ea typeface="+mn-ea"/>
              <a:cs typeface="+mn-cs"/>
            </a:rPr>
            <a:t>26</a:t>
          </a:r>
          <a:r>
            <a:rPr kumimoji="1" lang="ja-JP" altLang="ja-JP" sz="1190">
              <a:solidFill>
                <a:schemeClr val="dk1"/>
              </a:solidFill>
              <a:effectLst/>
              <a:latin typeface="+mn-ea"/>
              <a:ea typeface="+mn-ea"/>
              <a:cs typeface="+mn-cs"/>
            </a:rPr>
            <a:t>年度の</a:t>
          </a:r>
          <a:r>
            <a:rPr kumimoji="1" lang="en-US" altLang="ja-JP" sz="1190">
              <a:solidFill>
                <a:schemeClr val="dk1"/>
              </a:solidFill>
              <a:effectLst/>
              <a:latin typeface="+mn-ea"/>
              <a:ea typeface="+mn-ea"/>
              <a:cs typeface="+mn-cs"/>
            </a:rPr>
            <a:t>15.4</a:t>
          </a:r>
          <a:r>
            <a:rPr kumimoji="1" lang="ja-JP" altLang="ja-JP" sz="1190">
              <a:solidFill>
                <a:schemeClr val="dk1"/>
              </a:solidFill>
              <a:effectLst/>
              <a:latin typeface="+mn-ea"/>
              <a:ea typeface="+mn-ea"/>
              <a:cs typeface="+mn-cs"/>
            </a:rPr>
            <a:t>％と比べ</a:t>
          </a:r>
          <a:r>
            <a:rPr kumimoji="1" lang="en-US" altLang="ja-JP" sz="1190">
              <a:solidFill>
                <a:schemeClr val="dk1"/>
              </a:solidFill>
              <a:effectLst/>
              <a:latin typeface="+mn-ea"/>
              <a:ea typeface="+mn-ea"/>
              <a:cs typeface="+mn-cs"/>
            </a:rPr>
            <a:t>0.4</a:t>
          </a:r>
          <a:r>
            <a:rPr kumimoji="1" lang="ja-JP" altLang="ja-JP" sz="1190">
              <a:solidFill>
                <a:schemeClr val="dk1"/>
              </a:solidFill>
              <a:effectLst/>
              <a:latin typeface="+mn-ea"/>
              <a:ea typeface="+mn-ea"/>
              <a:cs typeface="+mn-cs"/>
            </a:rPr>
            <a:t>ポイント改善して</a:t>
          </a:r>
          <a:r>
            <a:rPr kumimoji="1" lang="en-US" altLang="ja-JP" sz="1190">
              <a:solidFill>
                <a:schemeClr val="dk1"/>
              </a:solidFill>
              <a:effectLst/>
              <a:latin typeface="+mn-ea"/>
              <a:ea typeface="+mn-ea"/>
              <a:cs typeface="+mn-cs"/>
            </a:rPr>
            <a:t>15.0</a:t>
          </a:r>
          <a:r>
            <a:rPr kumimoji="1" lang="ja-JP" altLang="ja-JP" sz="1190">
              <a:solidFill>
                <a:schemeClr val="dk1"/>
              </a:solidFill>
              <a:effectLst/>
              <a:latin typeface="+mn-ea"/>
              <a:ea typeface="+mn-ea"/>
              <a:cs typeface="+mn-cs"/>
            </a:rPr>
            <a:t>％となっているが、類似団体平均を上回っている。</a:t>
          </a:r>
          <a:endParaRPr lang="ja-JP" altLang="ja-JP" sz="1190">
            <a:effectLst/>
            <a:latin typeface="+mn-ea"/>
            <a:ea typeface="+mn-ea"/>
          </a:endParaRPr>
        </a:p>
        <a:p>
          <a:r>
            <a:rPr kumimoji="1" lang="ja-JP" altLang="ja-JP" sz="1190">
              <a:solidFill>
                <a:schemeClr val="dk1"/>
              </a:solidFill>
              <a:effectLst/>
              <a:latin typeface="+mn-ea"/>
              <a:ea typeface="+mn-ea"/>
              <a:cs typeface="+mn-cs"/>
            </a:rPr>
            <a:t>実質公債費比率が改善したのは、利子償還金の減（</a:t>
          </a:r>
          <a:r>
            <a:rPr kumimoji="1" lang="en-US" altLang="ja-JP" sz="1190">
              <a:solidFill>
                <a:schemeClr val="dk1"/>
              </a:solidFill>
              <a:effectLst/>
              <a:latin typeface="+mn-ea"/>
              <a:ea typeface="+mn-ea"/>
              <a:cs typeface="+mn-cs"/>
            </a:rPr>
            <a:t>11.4</a:t>
          </a:r>
          <a:r>
            <a:rPr kumimoji="1" lang="ja-JP" altLang="ja-JP" sz="1190">
              <a:solidFill>
                <a:schemeClr val="dk1"/>
              </a:solidFill>
              <a:effectLst/>
              <a:latin typeface="+mn-ea"/>
              <a:ea typeface="+mn-ea"/>
              <a:cs typeface="+mn-cs"/>
            </a:rPr>
            <a:t>億円）が主な要因である。</a:t>
          </a:r>
          <a:endParaRPr lang="ja-JP" altLang="ja-JP" sz="1190">
            <a:effectLst/>
            <a:latin typeface="+mn-ea"/>
            <a:ea typeface="+mn-ea"/>
          </a:endParaRPr>
        </a:p>
        <a:p>
          <a:r>
            <a:rPr kumimoji="1" lang="ja-JP" altLang="ja-JP" sz="1190">
              <a:solidFill>
                <a:schemeClr val="dk1"/>
              </a:solidFill>
              <a:effectLst/>
              <a:latin typeface="+mn-ea"/>
              <a:ea typeface="+mn-ea"/>
              <a:cs typeface="+mn-cs"/>
            </a:rPr>
            <a:t>実質公債費比率が類似団体</a:t>
          </a:r>
          <a:r>
            <a:rPr kumimoji="1" lang="ja-JP" altLang="en-US" sz="1190">
              <a:solidFill>
                <a:schemeClr val="dk1"/>
              </a:solidFill>
              <a:effectLst/>
              <a:latin typeface="+mn-ea"/>
              <a:ea typeface="+mn-ea"/>
              <a:cs typeface="+mn-cs"/>
            </a:rPr>
            <a:t>平均</a:t>
          </a:r>
          <a:r>
            <a:rPr kumimoji="1" lang="ja-JP" altLang="ja-JP" sz="1190">
              <a:solidFill>
                <a:schemeClr val="dk1"/>
              </a:solidFill>
              <a:effectLst/>
              <a:latin typeface="+mn-ea"/>
              <a:ea typeface="+mn-ea"/>
              <a:cs typeface="+mn-cs"/>
            </a:rPr>
            <a:t>を上回っているのは、アジア競技大会を契機とした都市基盤の整備を積極的に進めたこと等が主な要因である。</a:t>
          </a:r>
          <a:endParaRPr lang="ja-JP" altLang="ja-JP" sz="1190">
            <a:effectLst/>
            <a:latin typeface="+mn-ea"/>
            <a:ea typeface="+mn-ea"/>
          </a:endParaRPr>
        </a:p>
        <a:p>
          <a:r>
            <a:rPr kumimoji="1" lang="ja-JP" altLang="ja-JP" sz="1190">
              <a:solidFill>
                <a:schemeClr val="dk1"/>
              </a:solidFill>
              <a:effectLst/>
              <a:latin typeface="+mn-lt"/>
              <a:ea typeface="+mn-ea"/>
              <a:cs typeface="+mn-cs"/>
            </a:rPr>
            <a:t>引き続き、財政運営方針</a:t>
          </a:r>
          <a:r>
            <a:rPr kumimoji="1" lang="ja-JP" altLang="ja-JP" sz="1190">
              <a:solidFill>
                <a:schemeClr val="dk1"/>
              </a:solidFill>
              <a:effectLst/>
              <a:latin typeface="+mn-ea"/>
              <a:ea typeface="+mn-ea"/>
              <a:cs typeface="+mn-cs"/>
            </a:rPr>
            <a:t>（平成</a:t>
          </a:r>
          <a:r>
            <a:rPr kumimoji="1" lang="en-US" altLang="ja-JP" sz="1190">
              <a:solidFill>
                <a:schemeClr val="dk1"/>
              </a:solidFill>
              <a:effectLst/>
              <a:latin typeface="+mn-ea"/>
              <a:ea typeface="+mn-ea"/>
              <a:cs typeface="+mn-cs"/>
            </a:rPr>
            <a:t>28</a:t>
          </a:r>
          <a:r>
            <a:rPr kumimoji="1" lang="ja-JP" altLang="ja-JP" sz="1190">
              <a:solidFill>
                <a:schemeClr val="dk1"/>
              </a:solidFill>
              <a:effectLst/>
              <a:latin typeface="+mn-ea"/>
              <a:ea typeface="+mn-ea"/>
              <a:cs typeface="+mn-cs"/>
            </a:rPr>
            <a:t>年度～平成</a:t>
          </a:r>
          <a:r>
            <a:rPr kumimoji="1" lang="en-US" altLang="ja-JP" sz="1190">
              <a:solidFill>
                <a:schemeClr val="dk1"/>
              </a:solidFill>
              <a:effectLst/>
              <a:latin typeface="+mn-ea"/>
              <a:ea typeface="+mn-ea"/>
              <a:cs typeface="+mn-cs"/>
            </a:rPr>
            <a:t>31</a:t>
          </a:r>
          <a:r>
            <a:rPr kumimoji="1" lang="ja-JP" altLang="ja-JP" sz="1190">
              <a:solidFill>
                <a:schemeClr val="dk1"/>
              </a:solidFill>
              <a:effectLst/>
              <a:latin typeface="+mn-ea"/>
              <a:ea typeface="+mn-ea"/>
              <a:cs typeface="+mn-cs"/>
            </a:rPr>
            <a:t>年度）に沿って、市債残高の抑制</a:t>
          </a:r>
          <a:r>
            <a:rPr kumimoji="1" lang="ja-JP" altLang="en-US" sz="1190">
              <a:solidFill>
                <a:schemeClr val="dk1"/>
              </a:solidFill>
              <a:effectLst/>
              <a:latin typeface="+mn-ea"/>
              <a:ea typeface="+mn-ea"/>
              <a:cs typeface="+mn-cs"/>
            </a:rPr>
            <a:t>に努めるとともに、</a:t>
          </a:r>
          <a:r>
            <a:rPr kumimoji="1" lang="ja-JP" altLang="ja-JP" sz="1190">
              <a:solidFill>
                <a:schemeClr val="dk1"/>
              </a:solidFill>
              <a:effectLst/>
              <a:latin typeface="+mn-ea"/>
              <a:ea typeface="+mn-ea"/>
              <a:cs typeface="+mn-cs"/>
            </a:rPr>
            <a:t>低利の</a:t>
          </a:r>
          <a:r>
            <a:rPr kumimoji="1" lang="en-US" altLang="ja-JP" sz="1190">
              <a:solidFill>
                <a:schemeClr val="dk1"/>
              </a:solidFill>
              <a:effectLst/>
              <a:latin typeface="+mn-ea"/>
              <a:ea typeface="+mn-ea"/>
              <a:cs typeface="+mn-cs"/>
            </a:rPr>
            <a:t>5</a:t>
          </a:r>
          <a:r>
            <a:rPr kumimoji="1" lang="ja-JP" altLang="ja-JP" sz="1190">
              <a:solidFill>
                <a:schemeClr val="dk1"/>
              </a:solidFill>
              <a:effectLst/>
              <a:latin typeface="+mn-ea"/>
              <a:ea typeface="+mn-ea"/>
              <a:cs typeface="+mn-cs"/>
            </a:rPr>
            <a:t>年債の発行等により、金利負担の軽減</a:t>
          </a:r>
          <a:r>
            <a:rPr kumimoji="1" lang="ja-JP" altLang="ja-JP" sz="1190">
              <a:solidFill>
                <a:schemeClr val="dk1"/>
              </a:solidFill>
              <a:effectLst/>
              <a:latin typeface="+mn-lt"/>
              <a:ea typeface="+mn-ea"/>
              <a:cs typeface="+mn-cs"/>
            </a:rPr>
            <a:t>に努めていく。</a:t>
          </a:r>
          <a:endParaRPr lang="ja-JP" altLang="ja-JP" sz="119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5" name="直線コネクタ 374"/>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78"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79" name="直線コネクタ 378"/>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129722</xdr:rowOff>
    </xdr:from>
    <xdr:to>
      <xdr:col>24</xdr:col>
      <xdr:colOff>558800</xdr:colOff>
      <xdr:row>44</xdr:row>
      <xdr:rowOff>4233</xdr:rowOff>
    </xdr:to>
    <xdr:cxnSp macro="">
      <xdr:nvCxnSpPr>
        <xdr:cNvPr id="380" name="直線コネクタ 379"/>
        <xdr:cNvCxnSpPr/>
      </xdr:nvCxnSpPr>
      <xdr:spPr>
        <a:xfrm flipV="1">
          <a:off x="16179800" y="750207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138689</xdr:rowOff>
    </xdr:from>
    <xdr:ext cx="762000" cy="259045"/>
    <xdr:sp macro="" textlink="">
      <xdr:nvSpPr>
        <xdr:cNvPr id="381" name="公債費負担の状況平均値テキスト"/>
        <xdr:cNvSpPr txBox="1"/>
      </xdr:nvSpPr>
      <xdr:spPr>
        <a:xfrm>
          <a:off x="17106900" y="682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2" name="フローチャート : 判断 381"/>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4233</xdr:rowOff>
    </xdr:from>
    <xdr:to>
      <xdr:col>23</xdr:col>
      <xdr:colOff>406400</xdr:colOff>
      <xdr:row>44</xdr:row>
      <xdr:rowOff>27215</xdr:rowOff>
    </xdr:to>
    <xdr:cxnSp macro="">
      <xdr:nvCxnSpPr>
        <xdr:cNvPr id="383" name="直線コネクタ 382"/>
        <xdr:cNvCxnSpPr/>
      </xdr:nvCxnSpPr>
      <xdr:spPr>
        <a:xfrm flipV="1">
          <a:off x="15290800" y="75480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4" name="フローチャート : 判断 383"/>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85" name="テキスト ボックス 384"/>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27215</xdr:rowOff>
    </xdr:from>
    <xdr:to>
      <xdr:col>22</xdr:col>
      <xdr:colOff>203200</xdr:colOff>
      <xdr:row>44</xdr:row>
      <xdr:rowOff>61685</xdr:rowOff>
    </xdr:to>
    <xdr:cxnSp macro="">
      <xdr:nvCxnSpPr>
        <xdr:cNvPr id="386" name="直線コネクタ 385"/>
        <xdr:cNvCxnSpPr/>
      </xdr:nvCxnSpPr>
      <xdr:spPr>
        <a:xfrm flipV="1">
          <a:off x="14401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88" name="テキスト ボックス 38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61685</xdr:rowOff>
    </xdr:from>
    <xdr:to>
      <xdr:col>21</xdr:col>
      <xdr:colOff>0</xdr:colOff>
      <xdr:row>44</xdr:row>
      <xdr:rowOff>73176</xdr:rowOff>
    </xdr:to>
    <xdr:cxnSp macro="">
      <xdr:nvCxnSpPr>
        <xdr:cNvPr id="389" name="直線コネクタ 388"/>
        <xdr:cNvCxnSpPr/>
      </xdr:nvCxnSpPr>
      <xdr:spPr>
        <a:xfrm flipV="1">
          <a:off x="13512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0" name="フローチャート : 判断 389"/>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391" name="テキスト ボックス 390"/>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2" name="フローチャート : 判断 391"/>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393" name="テキスト ボックス 392"/>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78922</xdr:rowOff>
    </xdr:from>
    <xdr:to>
      <xdr:col>24</xdr:col>
      <xdr:colOff>609600</xdr:colOff>
      <xdr:row>44</xdr:row>
      <xdr:rowOff>9072</xdr:rowOff>
    </xdr:to>
    <xdr:sp macro="" textlink="">
      <xdr:nvSpPr>
        <xdr:cNvPr id="399" name="円/楕円 398"/>
        <xdr:cNvSpPr/>
      </xdr:nvSpPr>
      <xdr:spPr>
        <a:xfrm>
          <a:off x="16967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50999</xdr:rowOff>
    </xdr:from>
    <xdr:ext cx="762000" cy="259045"/>
    <xdr:sp macro="" textlink="">
      <xdr:nvSpPr>
        <xdr:cNvPr id="400" name="公債費負担の状況該当値テキスト"/>
        <xdr:cNvSpPr txBox="1"/>
      </xdr:nvSpPr>
      <xdr:spPr>
        <a:xfrm>
          <a:off x="17106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124883</xdr:rowOff>
    </xdr:from>
    <xdr:to>
      <xdr:col>23</xdr:col>
      <xdr:colOff>457200</xdr:colOff>
      <xdr:row>44</xdr:row>
      <xdr:rowOff>55033</xdr:rowOff>
    </xdr:to>
    <xdr:sp macro="" textlink="">
      <xdr:nvSpPr>
        <xdr:cNvPr id="401" name="円/楕円 400"/>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39810</xdr:rowOff>
    </xdr:from>
    <xdr:ext cx="736600" cy="259045"/>
    <xdr:sp macro="" textlink="">
      <xdr:nvSpPr>
        <xdr:cNvPr id="402" name="テキスト ボックス 401"/>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147865</xdr:rowOff>
    </xdr:from>
    <xdr:to>
      <xdr:col>22</xdr:col>
      <xdr:colOff>254000</xdr:colOff>
      <xdr:row>44</xdr:row>
      <xdr:rowOff>78015</xdr:rowOff>
    </xdr:to>
    <xdr:sp macro="" textlink="">
      <xdr:nvSpPr>
        <xdr:cNvPr id="403" name="円/楕円 402"/>
        <xdr:cNvSpPr/>
      </xdr:nvSpPr>
      <xdr:spPr>
        <a:xfrm>
          <a:off x="15240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62792</xdr:rowOff>
    </xdr:from>
    <xdr:ext cx="762000" cy="259045"/>
    <xdr:sp macro="" textlink="">
      <xdr:nvSpPr>
        <xdr:cNvPr id="404" name="テキスト ボックス 403"/>
        <xdr:cNvSpPr txBox="1"/>
      </xdr:nvSpPr>
      <xdr:spPr>
        <a:xfrm>
          <a:off x="14909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10885</xdr:rowOff>
    </xdr:from>
    <xdr:to>
      <xdr:col>21</xdr:col>
      <xdr:colOff>50800</xdr:colOff>
      <xdr:row>44</xdr:row>
      <xdr:rowOff>112485</xdr:rowOff>
    </xdr:to>
    <xdr:sp macro="" textlink="">
      <xdr:nvSpPr>
        <xdr:cNvPr id="405" name="円/楕円 404"/>
        <xdr:cNvSpPr/>
      </xdr:nvSpPr>
      <xdr:spPr>
        <a:xfrm>
          <a:off x="14351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97262</xdr:rowOff>
    </xdr:from>
    <xdr:ext cx="762000" cy="259045"/>
    <xdr:sp macro="" textlink="">
      <xdr:nvSpPr>
        <xdr:cNvPr id="406" name="テキスト ボックス 405"/>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22376</xdr:rowOff>
    </xdr:from>
    <xdr:to>
      <xdr:col>19</xdr:col>
      <xdr:colOff>533400</xdr:colOff>
      <xdr:row>44</xdr:row>
      <xdr:rowOff>123976</xdr:rowOff>
    </xdr:to>
    <xdr:sp macro="" textlink="">
      <xdr:nvSpPr>
        <xdr:cNvPr id="407" name="円/楕円 406"/>
        <xdr:cNvSpPr/>
      </xdr:nvSpPr>
      <xdr:spPr>
        <a:xfrm>
          <a:off x="13462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108753</xdr:rowOff>
    </xdr:from>
    <xdr:ext cx="762000" cy="259045"/>
    <xdr:sp macro="" textlink="">
      <xdr:nvSpPr>
        <xdr:cNvPr id="408" name="テキスト ボックス 407"/>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228.0</a:t>
          </a:r>
          <a:r>
            <a:rPr kumimoji="1" lang="ja-JP" altLang="ja-JP"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4.1</a:t>
          </a:r>
          <a:r>
            <a:rPr kumimoji="1" lang="ja-JP" altLang="ja-JP" sz="1300">
              <a:solidFill>
                <a:schemeClr val="dk1"/>
              </a:solidFill>
              <a:effectLst/>
              <a:latin typeface="+mn-ea"/>
              <a:ea typeface="+mn-ea"/>
              <a:cs typeface="+mn-cs"/>
            </a:rPr>
            <a:t>ポイント改善して</a:t>
          </a:r>
          <a:r>
            <a:rPr kumimoji="1" lang="en-US" altLang="ja-JP" sz="1300">
              <a:solidFill>
                <a:schemeClr val="dk1"/>
              </a:solidFill>
              <a:effectLst/>
              <a:latin typeface="+mn-ea"/>
              <a:ea typeface="+mn-ea"/>
              <a:cs typeface="+mn-cs"/>
            </a:rPr>
            <a:t>223.9</a:t>
          </a:r>
          <a:r>
            <a:rPr kumimoji="1" lang="ja-JP" altLang="ja-JP" sz="1300">
              <a:solidFill>
                <a:schemeClr val="dk1"/>
              </a:solidFill>
              <a:effectLst/>
              <a:latin typeface="+mn-ea"/>
              <a:ea typeface="+mn-ea"/>
              <a:cs typeface="+mn-cs"/>
            </a:rPr>
            <a:t>％となっているが、類似団体平均を上回っている。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将来負担比率が改善したのは、退職手当の減額措置による退職手当支給予定額の減（</a:t>
          </a:r>
          <a:r>
            <a:rPr kumimoji="1" lang="en-US" altLang="ja-JP" sz="1300">
              <a:solidFill>
                <a:schemeClr val="dk1"/>
              </a:solidFill>
              <a:effectLst/>
              <a:latin typeface="+mn-ea"/>
              <a:ea typeface="+mn-ea"/>
              <a:cs typeface="+mn-cs"/>
            </a:rPr>
            <a:t>56.2</a:t>
          </a:r>
          <a:r>
            <a:rPr kumimoji="1" lang="ja-JP" altLang="ja-JP" sz="1300">
              <a:solidFill>
                <a:schemeClr val="dk1"/>
              </a:solidFill>
              <a:effectLst/>
              <a:latin typeface="+mn-ea"/>
              <a:ea typeface="+mn-ea"/>
              <a:cs typeface="+mn-cs"/>
            </a:rPr>
            <a:t>億円）が主な要因である。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将来負担比率が類似団体平均を上回っているのは、アジア競技大会を契機とした都市基盤の整備を積極的に進めたこと等が主な要因である。</a:t>
          </a:r>
          <a:endParaRPr lang="ja-JP" altLang="ja-JP" sz="1300">
            <a:effectLst/>
            <a:latin typeface="+mn-ea"/>
            <a:ea typeface="+mn-ea"/>
          </a:endParaRPr>
        </a:p>
        <a:p>
          <a:r>
            <a:rPr kumimoji="1" lang="ja-JP" altLang="ja-JP" sz="1300">
              <a:solidFill>
                <a:schemeClr val="dk1"/>
              </a:solidFill>
              <a:effectLst/>
              <a:latin typeface="+mn-lt"/>
              <a:ea typeface="+mn-ea"/>
              <a:cs typeface="+mn-cs"/>
            </a:rPr>
            <a:t>引き続き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ea"/>
              <a:ea typeface="+mn-ea"/>
              <a:cs typeface="+mn-cs"/>
            </a:rPr>
            <a:t>財政運営方針（平成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年度）に沿って、市債残高の抑制を図るなど、財政の健全化に努めていく。</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5" name="直線コネクタ 434"/>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6"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7" name="直線コネクタ 436"/>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102641</xdr:rowOff>
    </xdr:from>
    <xdr:to>
      <xdr:col>24</xdr:col>
      <xdr:colOff>558800</xdr:colOff>
      <xdr:row>20</xdr:row>
      <xdr:rowOff>122428</xdr:rowOff>
    </xdr:to>
    <xdr:cxnSp macro="">
      <xdr:nvCxnSpPr>
        <xdr:cNvPr id="440" name="直線コネクタ 439"/>
        <xdr:cNvCxnSpPr/>
      </xdr:nvCxnSpPr>
      <xdr:spPr>
        <a:xfrm flipV="1">
          <a:off x="16179800" y="3531641"/>
          <a:ext cx="8382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101566</xdr:rowOff>
    </xdr:from>
    <xdr:ext cx="762000" cy="259045"/>
    <xdr:sp macro="" textlink="">
      <xdr:nvSpPr>
        <xdr:cNvPr id="441" name="将来負担の状況平均値テキスト"/>
        <xdr:cNvSpPr txBox="1"/>
      </xdr:nvSpPr>
      <xdr:spPr>
        <a:xfrm>
          <a:off x="17106900" y="2844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2" name="フローチャート : 判断 441"/>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122428</xdr:rowOff>
    </xdr:from>
    <xdr:to>
      <xdr:col>23</xdr:col>
      <xdr:colOff>406400</xdr:colOff>
      <xdr:row>20</xdr:row>
      <xdr:rowOff>123393</xdr:rowOff>
    </xdr:to>
    <xdr:cxnSp macro="">
      <xdr:nvCxnSpPr>
        <xdr:cNvPr id="443" name="直線コネクタ 442"/>
        <xdr:cNvCxnSpPr/>
      </xdr:nvCxnSpPr>
      <xdr:spPr>
        <a:xfrm flipV="1">
          <a:off x="15290800" y="355142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4" name="フローチャート : 判断 443"/>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64939</xdr:rowOff>
    </xdr:from>
    <xdr:ext cx="736600" cy="259045"/>
    <xdr:sp macro="" textlink="">
      <xdr:nvSpPr>
        <xdr:cNvPr id="445" name="テキスト ボックス 444"/>
        <xdr:cNvSpPr txBox="1"/>
      </xdr:nvSpPr>
      <xdr:spPr>
        <a:xfrm>
          <a:off x="15798800" y="280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123393</xdr:rowOff>
    </xdr:from>
    <xdr:to>
      <xdr:col>22</xdr:col>
      <xdr:colOff>203200</xdr:colOff>
      <xdr:row>21</xdr:row>
      <xdr:rowOff>2616</xdr:rowOff>
    </xdr:to>
    <xdr:cxnSp macro="">
      <xdr:nvCxnSpPr>
        <xdr:cNvPr id="446" name="直線コネクタ 445"/>
        <xdr:cNvCxnSpPr/>
      </xdr:nvCxnSpPr>
      <xdr:spPr>
        <a:xfrm flipV="1">
          <a:off x="14401800" y="355239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7" name="フローチャート : 判断 446"/>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96791</xdr:rowOff>
    </xdr:from>
    <xdr:ext cx="762000" cy="259045"/>
    <xdr:sp macro="" textlink="">
      <xdr:nvSpPr>
        <xdr:cNvPr id="448" name="テキスト ボックス 447"/>
        <xdr:cNvSpPr txBox="1"/>
      </xdr:nvSpPr>
      <xdr:spPr>
        <a:xfrm>
          <a:off x="14909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2616</xdr:rowOff>
    </xdr:from>
    <xdr:to>
      <xdr:col>21</xdr:col>
      <xdr:colOff>0</xdr:colOff>
      <xdr:row>21</xdr:row>
      <xdr:rowOff>8407</xdr:rowOff>
    </xdr:to>
    <xdr:cxnSp macro="">
      <xdr:nvCxnSpPr>
        <xdr:cNvPr id="449" name="直線コネクタ 448"/>
        <xdr:cNvCxnSpPr/>
      </xdr:nvCxnSpPr>
      <xdr:spPr>
        <a:xfrm flipV="1">
          <a:off x="13512800" y="360306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0" name="フローチャート : 判断 449"/>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152290</xdr:rowOff>
    </xdr:from>
    <xdr:ext cx="762000" cy="259045"/>
    <xdr:sp macro="" textlink="">
      <xdr:nvSpPr>
        <xdr:cNvPr id="451" name="テキスト ボックス 450"/>
        <xdr:cNvSpPr txBox="1"/>
      </xdr:nvSpPr>
      <xdr:spPr>
        <a:xfrm>
          <a:off x="14020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2" name="フローチャート : 判断 451"/>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41648</xdr:rowOff>
    </xdr:from>
    <xdr:ext cx="762000" cy="259045"/>
    <xdr:sp macro="" textlink="">
      <xdr:nvSpPr>
        <xdr:cNvPr id="453" name="テキスト ボックス 452"/>
        <xdr:cNvSpPr txBox="1"/>
      </xdr:nvSpPr>
      <xdr:spPr>
        <a:xfrm>
          <a:off x="13131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51841</xdr:rowOff>
    </xdr:from>
    <xdr:to>
      <xdr:col>24</xdr:col>
      <xdr:colOff>609600</xdr:colOff>
      <xdr:row>20</xdr:row>
      <xdr:rowOff>153441</xdr:rowOff>
    </xdr:to>
    <xdr:sp macro="" textlink="">
      <xdr:nvSpPr>
        <xdr:cNvPr id="459" name="円/楕円 458"/>
        <xdr:cNvSpPr/>
      </xdr:nvSpPr>
      <xdr:spPr>
        <a:xfrm>
          <a:off x="16967200" y="34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119168</xdr:rowOff>
    </xdr:from>
    <xdr:ext cx="762000" cy="259045"/>
    <xdr:sp macro="" textlink="">
      <xdr:nvSpPr>
        <xdr:cNvPr id="460" name="将来負担の状況該当値テキスト"/>
        <xdr:cNvSpPr txBox="1"/>
      </xdr:nvSpPr>
      <xdr:spPr>
        <a:xfrm>
          <a:off x="17106900" y="337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71628</xdr:rowOff>
    </xdr:from>
    <xdr:to>
      <xdr:col>23</xdr:col>
      <xdr:colOff>457200</xdr:colOff>
      <xdr:row>21</xdr:row>
      <xdr:rowOff>1778</xdr:rowOff>
    </xdr:to>
    <xdr:sp macro="" textlink="">
      <xdr:nvSpPr>
        <xdr:cNvPr id="461" name="円/楕円 460"/>
        <xdr:cNvSpPr/>
      </xdr:nvSpPr>
      <xdr:spPr>
        <a:xfrm>
          <a:off x="16129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158005</xdr:rowOff>
    </xdr:from>
    <xdr:ext cx="736600" cy="259045"/>
    <xdr:sp macro="" textlink="">
      <xdr:nvSpPr>
        <xdr:cNvPr id="462" name="テキスト ボックス 461"/>
        <xdr:cNvSpPr txBox="1"/>
      </xdr:nvSpPr>
      <xdr:spPr>
        <a:xfrm>
          <a:off x="15798800" y="358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72593</xdr:rowOff>
    </xdr:from>
    <xdr:to>
      <xdr:col>22</xdr:col>
      <xdr:colOff>254000</xdr:colOff>
      <xdr:row>21</xdr:row>
      <xdr:rowOff>2743</xdr:rowOff>
    </xdr:to>
    <xdr:sp macro="" textlink="">
      <xdr:nvSpPr>
        <xdr:cNvPr id="463" name="円/楕円 462"/>
        <xdr:cNvSpPr/>
      </xdr:nvSpPr>
      <xdr:spPr>
        <a:xfrm>
          <a:off x="15240000" y="35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158970</xdr:rowOff>
    </xdr:from>
    <xdr:ext cx="762000" cy="259045"/>
    <xdr:sp macro="" textlink="">
      <xdr:nvSpPr>
        <xdr:cNvPr id="464" name="テキスト ボックス 463"/>
        <xdr:cNvSpPr txBox="1"/>
      </xdr:nvSpPr>
      <xdr:spPr>
        <a:xfrm>
          <a:off x="14909800" y="358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123266</xdr:rowOff>
    </xdr:from>
    <xdr:to>
      <xdr:col>21</xdr:col>
      <xdr:colOff>50800</xdr:colOff>
      <xdr:row>21</xdr:row>
      <xdr:rowOff>53416</xdr:rowOff>
    </xdr:to>
    <xdr:sp macro="" textlink="">
      <xdr:nvSpPr>
        <xdr:cNvPr id="465" name="円/楕円 464"/>
        <xdr:cNvSpPr/>
      </xdr:nvSpPr>
      <xdr:spPr>
        <a:xfrm>
          <a:off x="14351000" y="35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38193</xdr:rowOff>
    </xdr:from>
    <xdr:ext cx="762000" cy="259045"/>
    <xdr:sp macro="" textlink="">
      <xdr:nvSpPr>
        <xdr:cNvPr id="466" name="テキスト ボックス 465"/>
        <xdr:cNvSpPr txBox="1"/>
      </xdr:nvSpPr>
      <xdr:spPr>
        <a:xfrm>
          <a:off x="14020800" y="363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129057</xdr:rowOff>
    </xdr:from>
    <xdr:to>
      <xdr:col>19</xdr:col>
      <xdr:colOff>533400</xdr:colOff>
      <xdr:row>21</xdr:row>
      <xdr:rowOff>59207</xdr:rowOff>
    </xdr:to>
    <xdr:sp macro="" textlink="">
      <xdr:nvSpPr>
        <xdr:cNvPr id="467" name="円/楕円 466"/>
        <xdr:cNvSpPr/>
      </xdr:nvSpPr>
      <xdr:spPr>
        <a:xfrm>
          <a:off x="13462000" y="355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43984</xdr:rowOff>
    </xdr:from>
    <xdr:ext cx="762000" cy="259045"/>
    <xdr:sp macro="" textlink="">
      <xdr:nvSpPr>
        <xdr:cNvPr id="468" name="テキスト ボックス 467"/>
        <xdr:cNvSpPr txBox="1"/>
      </xdr:nvSpPr>
      <xdr:spPr>
        <a:xfrm>
          <a:off x="13131800" y="364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広島県広島市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1,191,030
1,174,560
906.53
576,662,180
570,673,631
2,421,113
280,533,985
1,001,193,402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223.9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ea"/>
              <a:ea typeface="+mn-ea"/>
              <a:cs typeface="+mn-cs"/>
            </a:rPr>
            <a:t>平成</a:t>
          </a:r>
          <a:r>
            <a:rPr kumimoji="1" lang="en-US" altLang="ja-JP" sz="1250">
              <a:solidFill>
                <a:schemeClr val="dk1"/>
              </a:solidFill>
              <a:effectLst/>
              <a:latin typeface="+mn-ea"/>
              <a:ea typeface="+mn-ea"/>
              <a:cs typeface="+mn-cs"/>
            </a:rPr>
            <a:t>26</a:t>
          </a:r>
          <a:r>
            <a:rPr kumimoji="1" lang="ja-JP" altLang="ja-JP" sz="1250">
              <a:solidFill>
                <a:schemeClr val="dk1"/>
              </a:solidFill>
              <a:effectLst/>
              <a:latin typeface="+mn-ea"/>
              <a:ea typeface="+mn-ea"/>
              <a:cs typeface="+mn-cs"/>
            </a:rPr>
            <a:t>年度の</a:t>
          </a:r>
          <a:r>
            <a:rPr kumimoji="1" lang="en-US" altLang="ja-JP" sz="1250">
              <a:solidFill>
                <a:schemeClr val="dk1"/>
              </a:solidFill>
              <a:effectLst/>
              <a:latin typeface="+mn-ea"/>
              <a:ea typeface="+mn-ea"/>
              <a:cs typeface="+mn-cs"/>
            </a:rPr>
            <a:t>24.1</a:t>
          </a:r>
          <a:r>
            <a:rPr kumimoji="1" lang="ja-JP" altLang="ja-JP" sz="1250">
              <a:solidFill>
                <a:schemeClr val="dk1"/>
              </a:solidFill>
              <a:effectLst/>
              <a:latin typeface="+mn-ea"/>
              <a:ea typeface="+mn-ea"/>
              <a:cs typeface="+mn-cs"/>
            </a:rPr>
            <a:t>％と比べ</a:t>
          </a:r>
          <a:r>
            <a:rPr kumimoji="1" lang="en-US" altLang="ja-JP" sz="1250">
              <a:solidFill>
                <a:schemeClr val="dk1"/>
              </a:solidFill>
              <a:effectLst/>
              <a:latin typeface="+mn-ea"/>
              <a:ea typeface="+mn-ea"/>
              <a:cs typeface="+mn-cs"/>
            </a:rPr>
            <a:t>0.4</a:t>
          </a:r>
          <a:r>
            <a:rPr kumimoji="1" lang="ja-JP" altLang="ja-JP" sz="1250">
              <a:solidFill>
                <a:schemeClr val="dk1"/>
              </a:solidFill>
              <a:effectLst/>
              <a:latin typeface="+mn-ea"/>
              <a:ea typeface="+mn-ea"/>
              <a:cs typeface="+mn-cs"/>
            </a:rPr>
            <a:t>ポイント改善して</a:t>
          </a:r>
          <a:r>
            <a:rPr kumimoji="1" lang="en-US" altLang="ja-JP" sz="1250">
              <a:solidFill>
                <a:schemeClr val="dk1"/>
              </a:solidFill>
              <a:effectLst/>
              <a:latin typeface="+mn-ea"/>
              <a:ea typeface="+mn-ea"/>
              <a:cs typeface="+mn-cs"/>
            </a:rPr>
            <a:t>23.7</a:t>
          </a:r>
          <a:r>
            <a:rPr kumimoji="1" lang="ja-JP" altLang="ja-JP" sz="1250">
              <a:solidFill>
                <a:schemeClr val="dk1"/>
              </a:solidFill>
              <a:effectLst/>
              <a:latin typeface="+mn-ea"/>
              <a:ea typeface="+mn-ea"/>
              <a:cs typeface="+mn-cs"/>
            </a:rPr>
            <a:t>％となって</a:t>
          </a:r>
          <a:r>
            <a:rPr kumimoji="1" lang="ja-JP" altLang="en-US" sz="1250">
              <a:solidFill>
                <a:schemeClr val="dk1"/>
              </a:solidFill>
              <a:effectLst/>
              <a:latin typeface="+mn-ea"/>
              <a:ea typeface="+mn-ea"/>
              <a:cs typeface="+mn-cs"/>
            </a:rPr>
            <a:t>いるが</a:t>
          </a:r>
          <a:r>
            <a:rPr kumimoji="1" lang="ja-JP" altLang="ja-JP" sz="1250">
              <a:solidFill>
                <a:schemeClr val="dk1"/>
              </a:solidFill>
              <a:effectLst/>
              <a:latin typeface="+mn-ea"/>
              <a:ea typeface="+mn-ea"/>
              <a:cs typeface="+mn-cs"/>
            </a:rPr>
            <a:t>、類似団体平均を上回っている。</a:t>
          </a:r>
          <a:endParaRPr lang="ja-JP" altLang="ja-JP" sz="1250">
            <a:effectLst/>
            <a:latin typeface="+mn-ea"/>
            <a:ea typeface="+mn-ea"/>
          </a:endParaRPr>
        </a:p>
        <a:p>
          <a:r>
            <a:rPr kumimoji="1" lang="ja-JP" altLang="en-US" sz="1250">
              <a:solidFill>
                <a:schemeClr val="dk1"/>
              </a:solidFill>
              <a:effectLst/>
              <a:latin typeface="+mn-ea"/>
              <a:ea typeface="+mn-ea"/>
              <a:cs typeface="+mn-cs"/>
            </a:rPr>
            <a:t>前年度を下回っているのは</a:t>
          </a:r>
          <a:r>
            <a:rPr kumimoji="1" lang="ja-JP" altLang="ja-JP" sz="1250">
              <a:solidFill>
                <a:schemeClr val="dk1"/>
              </a:solidFill>
              <a:effectLst/>
              <a:latin typeface="+mn-ea"/>
              <a:ea typeface="+mn-ea"/>
              <a:cs typeface="+mn-cs"/>
            </a:rPr>
            <a:t>、平成</a:t>
          </a:r>
          <a:r>
            <a:rPr kumimoji="1" lang="en-US" altLang="ja-JP" sz="1250">
              <a:solidFill>
                <a:schemeClr val="dk1"/>
              </a:solidFill>
              <a:effectLst/>
              <a:latin typeface="+mn-ea"/>
              <a:ea typeface="+mn-ea"/>
              <a:cs typeface="+mn-cs"/>
            </a:rPr>
            <a:t>26</a:t>
          </a:r>
          <a:r>
            <a:rPr kumimoji="1" lang="ja-JP" altLang="ja-JP" sz="1250">
              <a:solidFill>
                <a:schemeClr val="dk1"/>
              </a:solidFill>
              <a:effectLst/>
              <a:latin typeface="+mn-ea"/>
              <a:ea typeface="+mn-ea"/>
              <a:cs typeface="+mn-cs"/>
            </a:rPr>
            <a:t>年</a:t>
          </a:r>
          <a:r>
            <a:rPr kumimoji="1" lang="en-US" altLang="ja-JP" sz="1250">
              <a:solidFill>
                <a:schemeClr val="dk1"/>
              </a:solidFill>
              <a:effectLst/>
              <a:latin typeface="+mn-ea"/>
              <a:ea typeface="+mn-ea"/>
              <a:cs typeface="+mn-cs"/>
            </a:rPr>
            <a:t>8</a:t>
          </a:r>
          <a:r>
            <a:rPr kumimoji="1" lang="ja-JP" altLang="ja-JP" sz="1250">
              <a:solidFill>
                <a:schemeClr val="dk1"/>
              </a:solidFill>
              <a:effectLst/>
              <a:latin typeface="+mn-ea"/>
              <a:ea typeface="+mn-ea"/>
              <a:cs typeface="+mn-cs"/>
            </a:rPr>
            <a:t>月</a:t>
          </a:r>
          <a:r>
            <a:rPr kumimoji="1" lang="en-US" altLang="ja-JP" sz="1250">
              <a:solidFill>
                <a:schemeClr val="dk1"/>
              </a:solidFill>
              <a:effectLst/>
              <a:latin typeface="+mn-ea"/>
              <a:ea typeface="+mn-ea"/>
              <a:cs typeface="+mn-cs"/>
            </a:rPr>
            <a:t>20</a:t>
          </a:r>
          <a:r>
            <a:rPr kumimoji="1" lang="ja-JP" altLang="ja-JP" sz="1250">
              <a:solidFill>
                <a:schemeClr val="dk1"/>
              </a:solidFill>
              <a:effectLst/>
              <a:latin typeface="+mn-ea"/>
              <a:ea typeface="+mn-ea"/>
              <a:cs typeface="+mn-cs"/>
            </a:rPr>
            <a:t>日の豪雨災害対応</a:t>
          </a:r>
          <a:r>
            <a:rPr kumimoji="1" lang="ja-JP" altLang="en-US" sz="1250">
              <a:solidFill>
                <a:schemeClr val="dk1"/>
              </a:solidFill>
              <a:effectLst/>
              <a:latin typeface="+mn-ea"/>
              <a:ea typeface="+mn-ea"/>
              <a:cs typeface="+mn-cs"/>
            </a:rPr>
            <a:t>に係る</a:t>
          </a:r>
          <a:r>
            <a:rPr kumimoji="1" lang="ja-JP" altLang="ja-JP" sz="1250">
              <a:solidFill>
                <a:schemeClr val="dk1"/>
              </a:solidFill>
              <a:effectLst/>
              <a:latin typeface="+mn-ea"/>
              <a:ea typeface="+mn-ea"/>
              <a:cs typeface="+mn-cs"/>
            </a:rPr>
            <a:t>人件費の減などが主な要因である。</a:t>
          </a:r>
          <a:endParaRPr lang="ja-JP" altLang="ja-JP" sz="1250">
            <a:effectLst/>
            <a:latin typeface="+mn-ea"/>
            <a:ea typeface="+mn-ea"/>
          </a:endParaRPr>
        </a:p>
        <a:p>
          <a:r>
            <a:rPr kumimoji="1" lang="ja-JP" altLang="ja-JP" sz="1250">
              <a:solidFill>
                <a:schemeClr val="dk1"/>
              </a:solidFill>
              <a:effectLst/>
              <a:latin typeface="+mn-ea"/>
              <a:ea typeface="+mn-ea"/>
              <a:cs typeface="+mn-cs"/>
            </a:rPr>
            <a:t>引き続き、財政運営方針（平成</a:t>
          </a:r>
          <a:r>
            <a:rPr kumimoji="1" lang="en-US" altLang="ja-JP" sz="1250">
              <a:solidFill>
                <a:schemeClr val="dk1"/>
              </a:solidFill>
              <a:effectLst/>
              <a:latin typeface="+mn-ea"/>
              <a:ea typeface="+mn-ea"/>
              <a:cs typeface="+mn-cs"/>
            </a:rPr>
            <a:t>28</a:t>
          </a:r>
          <a:r>
            <a:rPr kumimoji="1" lang="ja-JP" altLang="ja-JP" sz="1250">
              <a:solidFill>
                <a:schemeClr val="dk1"/>
              </a:solidFill>
              <a:effectLst/>
              <a:latin typeface="+mn-ea"/>
              <a:ea typeface="+mn-ea"/>
              <a:cs typeface="+mn-cs"/>
            </a:rPr>
            <a:t>年度～平成</a:t>
          </a:r>
          <a:r>
            <a:rPr kumimoji="1" lang="en-US" altLang="ja-JP" sz="1250">
              <a:solidFill>
                <a:schemeClr val="dk1"/>
              </a:solidFill>
              <a:effectLst/>
              <a:latin typeface="+mn-ea"/>
              <a:ea typeface="+mn-ea"/>
              <a:cs typeface="+mn-cs"/>
            </a:rPr>
            <a:t>31</a:t>
          </a:r>
          <a:r>
            <a:rPr kumimoji="1" lang="ja-JP" altLang="ja-JP" sz="1250">
              <a:solidFill>
                <a:schemeClr val="dk1"/>
              </a:solidFill>
              <a:effectLst/>
              <a:latin typeface="+mn-ea"/>
              <a:ea typeface="+mn-ea"/>
              <a:cs typeface="+mn-cs"/>
            </a:rPr>
            <a:t>年度）に掲げた</a:t>
          </a:r>
          <a:r>
            <a:rPr kumimoji="1" lang="ja-JP" altLang="en-US" sz="1250">
              <a:solidFill>
                <a:schemeClr val="dk1"/>
              </a:solidFill>
              <a:effectLst/>
              <a:latin typeface="+mn-ea"/>
              <a:ea typeface="+mn-ea"/>
              <a:cs typeface="+mn-cs"/>
            </a:rPr>
            <a:t>職員数等についての検討を行い</a:t>
          </a:r>
          <a:r>
            <a:rPr kumimoji="1" lang="ja-JP" altLang="ja-JP" sz="1250">
              <a:solidFill>
                <a:schemeClr val="dk1"/>
              </a:solidFill>
              <a:effectLst/>
              <a:latin typeface="+mn-ea"/>
              <a:ea typeface="+mn-ea"/>
              <a:cs typeface="+mn-cs"/>
            </a:rPr>
            <a:t>、人件費の削減に努めていく。</a:t>
          </a:r>
          <a:endParaRPr lang="ja-JP" altLang="ja-JP" sz="125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78015</xdr:rowOff>
    </xdr:to>
    <xdr:cxnSp macro="">
      <xdr:nvCxnSpPr>
        <xdr:cNvPr id="68" name="直線コネクタ 67"/>
        <xdr:cNvCxnSpPr/>
      </xdr:nvCxnSpPr>
      <xdr:spPr>
        <a:xfrm flipV="1">
          <a:off x="3987800" y="65278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9"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151493</xdr:rowOff>
    </xdr:from>
    <xdr:to>
      <xdr:col>5</xdr:col>
      <xdr:colOff>549275</xdr:colOff>
      <xdr:row>38</xdr:row>
      <xdr:rowOff>78015</xdr:rowOff>
    </xdr:to>
    <xdr:cxnSp macro="">
      <xdr:nvCxnSpPr>
        <xdr:cNvPr id="71" name="直線コネクタ 70"/>
        <xdr:cNvCxnSpPr/>
      </xdr:nvCxnSpPr>
      <xdr:spPr>
        <a:xfrm>
          <a:off x="3098800" y="6495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151493</xdr:rowOff>
    </xdr:from>
    <xdr:to>
      <xdr:col>4</xdr:col>
      <xdr:colOff>346075</xdr:colOff>
      <xdr:row>38</xdr:row>
      <xdr:rowOff>159657</xdr:rowOff>
    </xdr:to>
    <xdr:cxnSp macro="">
      <xdr:nvCxnSpPr>
        <xdr:cNvPr id="74" name="直線コネクタ 73"/>
        <xdr:cNvCxnSpPr/>
      </xdr:nvCxnSpPr>
      <xdr:spPr>
        <a:xfrm flipV="1">
          <a:off x="2209800" y="64951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41020</xdr:rowOff>
    </xdr:from>
    <xdr:ext cx="762000" cy="259045"/>
    <xdr:sp macro="" textlink="">
      <xdr:nvSpPr>
        <xdr:cNvPr id="76" name="テキスト ボックス 75"/>
        <xdr:cNvSpPr txBox="1"/>
      </xdr:nvSpPr>
      <xdr:spPr>
        <a:xfrm>
          <a:off x="2717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159657</xdr:rowOff>
    </xdr:from>
    <xdr:to>
      <xdr:col>3</xdr:col>
      <xdr:colOff>142875</xdr:colOff>
      <xdr:row>39</xdr:row>
      <xdr:rowOff>53522</xdr:rowOff>
    </xdr:to>
    <xdr:cxnSp macro="">
      <xdr:nvCxnSpPr>
        <xdr:cNvPr id="77" name="直線コネクタ 76"/>
        <xdr:cNvCxnSpPr/>
      </xdr:nvCxnSpPr>
      <xdr:spPr>
        <a:xfrm flipV="1">
          <a:off x="1320800" y="6674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9" name="テキスト ボックス 78"/>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7" name="円/楕円 86"/>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8"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27215</xdr:rowOff>
    </xdr:from>
    <xdr:to>
      <xdr:col>5</xdr:col>
      <xdr:colOff>600075</xdr:colOff>
      <xdr:row>38</xdr:row>
      <xdr:rowOff>128815</xdr:rowOff>
    </xdr:to>
    <xdr:sp macro="" textlink="">
      <xdr:nvSpPr>
        <xdr:cNvPr id="89" name="円/楕円 88"/>
        <xdr:cNvSpPr/>
      </xdr:nvSpPr>
      <xdr:spPr>
        <a:xfrm>
          <a:off x="3937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113592</xdr:rowOff>
    </xdr:from>
    <xdr:ext cx="736600" cy="259045"/>
    <xdr:sp macro="" textlink="">
      <xdr:nvSpPr>
        <xdr:cNvPr id="90" name="テキスト ボックス 89"/>
        <xdr:cNvSpPr txBox="1"/>
      </xdr:nvSpPr>
      <xdr:spPr>
        <a:xfrm>
          <a:off x="3606800" y="662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100693</xdr:rowOff>
    </xdr:from>
    <xdr:to>
      <xdr:col>4</xdr:col>
      <xdr:colOff>396875</xdr:colOff>
      <xdr:row>38</xdr:row>
      <xdr:rowOff>30843</xdr:rowOff>
    </xdr:to>
    <xdr:sp macro="" textlink="">
      <xdr:nvSpPr>
        <xdr:cNvPr id="91" name="円/楕円 90"/>
        <xdr:cNvSpPr/>
      </xdr:nvSpPr>
      <xdr:spPr>
        <a:xfrm>
          <a:off x="3048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15620</xdr:rowOff>
    </xdr:from>
    <xdr:ext cx="762000" cy="259045"/>
    <xdr:sp macro="" textlink="">
      <xdr:nvSpPr>
        <xdr:cNvPr id="92" name="テキスト ボックス 91"/>
        <xdr:cNvSpPr txBox="1"/>
      </xdr:nvSpPr>
      <xdr:spPr>
        <a:xfrm>
          <a:off x="2717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108857</xdr:rowOff>
    </xdr:from>
    <xdr:to>
      <xdr:col>3</xdr:col>
      <xdr:colOff>193675</xdr:colOff>
      <xdr:row>39</xdr:row>
      <xdr:rowOff>39007</xdr:rowOff>
    </xdr:to>
    <xdr:sp macro="" textlink="">
      <xdr:nvSpPr>
        <xdr:cNvPr id="93" name="円/楕円 92"/>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49184</xdr:rowOff>
    </xdr:from>
    <xdr:ext cx="762000" cy="259045"/>
    <xdr:sp macro="" textlink="">
      <xdr:nvSpPr>
        <xdr:cNvPr id="94" name="テキスト ボックス 93"/>
        <xdr:cNvSpPr txBox="1"/>
      </xdr:nvSpPr>
      <xdr:spPr>
        <a:xfrm>
          <a:off x="1828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95" name="円/楕円 94"/>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114499</xdr:rowOff>
    </xdr:from>
    <xdr:ext cx="762000" cy="259045"/>
    <xdr:sp macro="" textlink="">
      <xdr:nvSpPr>
        <xdr:cNvPr id="96" name="テキスト ボックス 95"/>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15.8</a:t>
          </a:r>
          <a:r>
            <a:rPr kumimoji="1" lang="ja-JP" altLang="ja-JP"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0.1</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改善</a:t>
          </a:r>
          <a:r>
            <a:rPr kumimoji="1" lang="ja-JP" altLang="ja-JP" sz="1300">
              <a:solidFill>
                <a:schemeClr val="dk1"/>
              </a:solidFill>
              <a:effectLst/>
              <a:latin typeface="+mn-ea"/>
              <a:ea typeface="+mn-ea"/>
              <a:cs typeface="+mn-cs"/>
            </a:rPr>
            <a:t>して</a:t>
          </a:r>
          <a:r>
            <a:rPr kumimoji="1" lang="en-US" altLang="ja-JP" sz="1300">
              <a:solidFill>
                <a:schemeClr val="dk1"/>
              </a:solidFill>
              <a:effectLst/>
              <a:latin typeface="+mn-ea"/>
              <a:ea typeface="+mn-ea"/>
              <a:cs typeface="+mn-cs"/>
            </a:rPr>
            <a:t>15.7</a:t>
          </a:r>
          <a:r>
            <a:rPr kumimoji="1" lang="ja-JP" altLang="ja-JP" sz="1300">
              <a:solidFill>
                <a:schemeClr val="dk1"/>
              </a:solidFill>
              <a:effectLst/>
              <a:latin typeface="+mn-ea"/>
              <a:ea typeface="+mn-ea"/>
              <a:cs typeface="+mn-cs"/>
            </a:rPr>
            <a:t>％となって</a:t>
          </a:r>
          <a:r>
            <a:rPr kumimoji="1" lang="ja-JP" altLang="en-US" sz="1300">
              <a:solidFill>
                <a:schemeClr val="dk1"/>
              </a:solidFill>
              <a:effectLst/>
              <a:latin typeface="+mn-ea"/>
              <a:ea typeface="+mn-ea"/>
              <a:cs typeface="+mn-cs"/>
            </a:rPr>
            <a:t>いるが</a:t>
          </a:r>
          <a:r>
            <a:rPr kumimoji="1" lang="ja-JP" altLang="ja-JP" sz="1300">
              <a:solidFill>
                <a:schemeClr val="dk1"/>
              </a:solidFill>
              <a:effectLst/>
              <a:latin typeface="+mn-ea"/>
              <a:ea typeface="+mn-ea"/>
              <a:cs typeface="+mn-cs"/>
            </a:rPr>
            <a:t>、類似団体平均を上回っている。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前年度を</a:t>
          </a:r>
          <a:r>
            <a:rPr kumimoji="1" lang="ja-JP" altLang="en-US" sz="1300">
              <a:solidFill>
                <a:schemeClr val="dk1"/>
              </a:solidFill>
              <a:effectLst/>
              <a:latin typeface="+mn-ea"/>
              <a:ea typeface="+mn-ea"/>
              <a:cs typeface="+mn-cs"/>
            </a:rPr>
            <a:t>下</a:t>
          </a:r>
          <a:r>
            <a:rPr kumimoji="1" lang="ja-JP" altLang="ja-JP" sz="1300">
              <a:solidFill>
                <a:schemeClr val="dk1"/>
              </a:solidFill>
              <a:effectLst/>
              <a:latin typeface="+mn-ea"/>
              <a:ea typeface="+mn-ea"/>
              <a:cs typeface="+mn-cs"/>
            </a:rPr>
            <a:t>回っているのは、</a:t>
          </a:r>
          <a:r>
            <a:rPr kumimoji="1" lang="ja-JP" altLang="en-US" sz="1300">
              <a:solidFill>
                <a:schemeClr val="dk1"/>
              </a:solidFill>
              <a:effectLst/>
              <a:latin typeface="+mn-ea"/>
              <a:ea typeface="+mn-ea"/>
              <a:cs typeface="+mn-cs"/>
            </a:rPr>
            <a:t>区役所窓口事務改善事業に係る経費の減少など</a:t>
          </a:r>
          <a:r>
            <a:rPr kumimoji="1" lang="ja-JP" altLang="ja-JP" sz="1300">
              <a:solidFill>
                <a:schemeClr val="dk1"/>
              </a:solidFill>
              <a:effectLst/>
              <a:latin typeface="+mn-ea"/>
              <a:ea typeface="+mn-ea"/>
              <a:cs typeface="+mn-cs"/>
            </a:rPr>
            <a:t>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引き続き、財政運営方針（平成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年度）に掲げた内部管理経費の節減などの方策を着実に実行しながら、物件費の節減に努めていく。</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158750</xdr:rowOff>
    </xdr:from>
    <xdr:to>
      <xdr:col>24</xdr:col>
      <xdr:colOff>31750</xdr:colOff>
      <xdr:row>18</xdr:row>
      <xdr:rowOff>0</xdr:rowOff>
    </xdr:to>
    <xdr:cxnSp macro="">
      <xdr:nvCxnSpPr>
        <xdr:cNvPr id="129" name="直線コネクタ 128"/>
        <xdr:cNvCxnSpPr/>
      </xdr:nvCxnSpPr>
      <xdr:spPr>
        <a:xfrm flipV="1">
          <a:off x="15671800" y="307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99077</xdr:rowOff>
    </xdr:from>
    <xdr:ext cx="762000" cy="259045"/>
    <xdr:sp macro="" textlink="">
      <xdr:nvSpPr>
        <xdr:cNvPr id="130" name="物件費平均値テキスト"/>
        <xdr:cNvSpPr txBox="1"/>
      </xdr:nvSpPr>
      <xdr:spPr>
        <a:xfrm>
          <a:off x="16598900" y="249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0</xdr:rowOff>
    </xdr:to>
    <xdr:cxnSp macro="">
      <xdr:nvCxnSpPr>
        <xdr:cNvPr id="132" name="直線コネクタ 131"/>
        <xdr:cNvCxnSpPr/>
      </xdr:nvCxnSpPr>
      <xdr:spPr>
        <a:xfrm>
          <a:off x="14782800" y="306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34" name="テキスト ボックス 133"/>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57150</xdr:rowOff>
    </xdr:from>
    <xdr:to>
      <xdr:col>21</xdr:col>
      <xdr:colOff>361950</xdr:colOff>
      <xdr:row>17</xdr:row>
      <xdr:rowOff>146050</xdr:rowOff>
    </xdr:to>
    <xdr:cxnSp macro="">
      <xdr:nvCxnSpPr>
        <xdr:cNvPr id="135" name="直線コネクタ 134"/>
        <xdr:cNvCxnSpPr/>
      </xdr:nvCxnSpPr>
      <xdr:spPr>
        <a:xfrm>
          <a:off x="13893800" y="2971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7" name="テキスト ボックス 136"/>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57150</xdr:rowOff>
    </xdr:from>
    <xdr:to>
      <xdr:col>20</xdr:col>
      <xdr:colOff>158750</xdr:colOff>
      <xdr:row>17</xdr:row>
      <xdr:rowOff>69850</xdr:rowOff>
    </xdr:to>
    <xdr:cxnSp macro="">
      <xdr:nvCxnSpPr>
        <xdr:cNvPr id="138" name="直線コネクタ 137"/>
        <xdr:cNvCxnSpPr/>
      </xdr:nvCxnSpPr>
      <xdr:spPr>
        <a:xfrm flipV="1">
          <a:off x="13004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40" name="テキスト ボックス 13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42" name="テキスト ボックス 141"/>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107950</xdr:rowOff>
    </xdr:from>
    <xdr:to>
      <xdr:col>24</xdr:col>
      <xdr:colOff>82550</xdr:colOff>
      <xdr:row>18</xdr:row>
      <xdr:rowOff>38100</xdr:rowOff>
    </xdr:to>
    <xdr:sp macro="" textlink="">
      <xdr:nvSpPr>
        <xdr:cNvPr id="148" name="円/楕円 147"/>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80027</xdr:rowOff>
    </xdr:from>
    <xdr:ext cx="762000" cy="259045"/>
    <xdr:sp macro="" textlink="">
      <xdr:nvSpPr>
        <xdr:cNvPr id="149"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120650</xdr:rowOff>
    </xdr:from>
    <xdr:to>
      <xdr:col>22</xdr:col>
      <xdr:colOff>615950</xdr:colOff>
      <xdr:row>18</xdr:row>
      <xdr:rowOff>50800</xdr:rowOff>
    </xdr:to>
    <xdr:sp macro="" textlink="">
      <xdr:nvSpPr>
        <xdr:cNvPr id="150" name="円/楕円 149"/>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51" name="テキスト ボックス 150"/>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2" name="円/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3" name="テキスト ボックス 15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6350</xdr:rowOff>
    </xdr:from>
    <xdr:to>
      <xdr:col>20</xdr:col>
      <xdr:colOff>209550</xdr:colOff>
      <xdr:row>17</xdr:row>
      <xdr:rowOff>107950</xdr:rowOff>
    </xdr:to>
    <xdr:sp macro="" textlink="">
      <xdr:nvSpPr>
        <xdr:cNvPr id="154" name="円/楕円 153"/>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55" name="テキスト ボックス 154"/>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6" name="円/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15.4</a:t>
          </a:r>
          <a:r>
            <a:rPr kumimoji="1" lang="ja-JP" altLang="ja-JP"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改善</a:t>
          </a:r>
          <a:r>
            <a:rPr kumimoji="1" lang="ja-JP" altLang="ja-JP" sz="1300">
              <a:solidFill>
                <a:schemeClr val="dk1"/>
              </a:solidFill>
              <a:effectLst/>
              <a:latin typeface="+mn-ea"/>
              <a:ea typeface="+mn-ea"/>
              <a:cs typeface="+mn-cs"/>
            </a:rPr>
            <a:t>して</a:t>
          </a:r>
          <a:r>
            <a:rPr kumimoji="1" lang="en-US" altLang="ja-JP" sz="1300">
              <a:solidFill>
                <a:schemeClr val="dk1"/>
              </a:solidFill>
              <a:effectLst/>
              <a:latin typeface="+mn-ea"/>
              <a:ea typeface="+mn-ea"/>
              <a:cs typeface="+mn-cs"/>
            </a:rPr>
            <a:t>14.8</a:t>
          </a:r>
          <a:r>
            <a:rPr kumimoji="1" lang="ja-JP" altLang="ja-JP" sz="1300">
              <a:solidFill>
                <a:schemeClr val="dk1"/>
              </a:solidFill>
              <a:effectLst/>
              <a:latin typeface="+mn-ea"/>
              <a:ea typeface="+mn-ea"/>
              <a:cs typeface="+mn-cs"/>
            </a:rPr>
            <a:t>％となっており、類似団体平均を下回っている。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これは、生活保護の保護率が類似他団体平均に比べて低いことなどが主な要因である。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引き続き、財政運営方針（平成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年度）に掲げた方策を着実に実行しながら、扶助費の増加の抑制に努めていく。</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135165</xdr:rowOff>
    </xdr:to>
    <xdr:cxnSp macro="">
      <xdr:nvCxnSpPr>
        <xdr:cNvPr id="192" name="直線コネクタ 191"/>
        <xdr:cNvCxnSpPr/>
      </xdr:nvCxnSpPr>
      <xdr:spPr>
        <a:xfrm flipV="1">
          <a:off x="3987800" y="98098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31949</xdr:rowOff>
    </xdr:from>
    <xdr:ext cx="762000" cy="259045"/>
    <xdr:sp macro="" textlink="">
      <xdr:nvSpPr>
        <xdr:cNvPr id="193" name="扶助費平均値テキスト"/>
        <xdr:cNvSpPr txBox="1"/>
      </xdr:nvSpPr>
      <xdr:spPr>
        <a:xfrm>
          <a:off x="4914900" y="997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135165</xdr:rowOff>
    </xdr:to>
    <xdr:cxnSp macro="">
      <xdr:nvCxnSpPr>
        <xdr:cNvPr id="195" name="直線コネクタ 194"/>
        <xdr:cNvCxnSpPr/>
      </xdr:nvCxnSpPr>
      <xdr:spPr>
        <a:xfrm>
          <a:off x="3098800" y="97935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197" name="テキスト ボックス 196"/>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57</xdr:row>
      <xdr:rowOff>20865</xdr:rowOff>
    </xdr:to>
    <xdr:cxnSp macro="">
      <xdr:nvCxnSpPr>
        <xdr:cNvPr id="198" name="直線コネクタ 197"/>
        <xdr:cNvCxnSpPr/>
      </xdr:nvCxnSpPr>
      <xdr:spPr>
        <a:xfrm>
          <a:off x="2209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57</xdr:row>
      <xdr:rowOff>20865</xdr:rowOff>
    </xdr:to>
    <xdr:cxnSp macro="">
      <xdr:nvCxnSpPr>
        <xdr:cNvPr id="201" name="直線コネクタ 200"/>
        <xdr:cNvCxnSpPr/>
      </xdr:nvCxnSpPr>
      <xdr:spPr>
        <a:xfrm>
          <a:off x="1320800" y="96628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03" name="テキスト ボックス 202"/>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5" name="テキスト ボックス 204"/>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11" name="円/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2920</xdr:rowOff>
    </xdr:from>
    <xdr:ext cx="762000" cy="259045"/>
    <xdr:sp macro="" textlink="">
      <xdr:nvSpPr>
        <xdr:cNvPr id="212" name="扶助費該当値テキスト"/>
        <xdr:cNvSpPr txBox="1"/>
      </xdr:nvSpPr>
      <xdr:spPr>
        <a:xfrm>
          <a:off x="4914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84365</xdr:rowOff>
    </xdr:from>
    <xdr:to>
      <xdr:col>5</xdr:col>
      <xdr:colOff>600075</xdr:colOff>
      <xdr:row>58</xdr:row>
      <xdr:rowOff>14515</xdr:rowOff>
    </xdr:to>
    <xdr:sp macro="" textlink="">
      <xdr:nvSpPr>
        <xdr:cNvPr id="213" name="円/楕円 212"/>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24692</xdr:rowOff>
    </xdr:from>
    <xdr:ext cx="736600" cy="259045"/>
    <xdr:sp macro="" textlink="">
      <xdr:nvSpPr>
        <xdr:cNvPr id="214" name="テキスト ボックス 213"/>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15" name="円/楕円 214"/>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81842</xdr:rowOff>
    </xdr:from>
    <xdr:ext cx="762000" cy="259045"/>
    <xdr:sp macro="" textlink="">
      <xdr:nvSpPr>
        <xdr:cNvPr id="216" name="テキスト ボックス 215"/>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7" name="円/楕円 216"/>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81842</xdr:rowOff>
    </xdr:from>
    <xdr:ext cx="762000" cy="259045"/>
    <xdr:sp macro="" textlink="">
      <xdr:nvSpPr>
        <xdr:cNvPr id="218" name="テキスト ボックス 217"/>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9" name="円/楕円 218"/>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122662</xdr:rowOff>
    </xdr:from>
    <xdr:ext cx="762000" cy="259045"/>
    <xdr:sp macro="" textlink="">
      <xdr:nvSpPr>
        <xdr:cNvPr id="220" name="テキスト ボックス 219"/>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9.1</a:t>
          </a:r>
          <a:r>
            <a:rPr kumimoji="1" lang="ja-JP" altLang="ja-JP"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ポイント悪化して</a:t>
          </a:r>
          <a:r>
            <a:rPr kumimoji="1" lang="en-US" altLang="ja-JP" sz="1300">
              <a:solidFill>
                <a:schemeClr val="dk1"/>
              </a:solidFill>
              <a:effectLst/>
              <a:latin typeface="+mn-ea"/>
              <a:ea typeface="+mn-ea"/>
              <a:cs typeface="+mn-cs"/>
            </a:rPr>
            <a:t>9.3</a:t>
          </a:r>
          <a:r>
            <a:rPr kumimoji="1" lang="ja-JP" altLang="ja-JP" sz="1300">
              <a:solidFill>
                <a:schemeClr val="dk1"/>
              </a:solidFill>
              <a:effectLst/>
              <a:latin typeface="+mn-ea"/>
              <a:ea typeface="+mn-ea"/>
              <a:cs typeface="+mn-cs"/>
            </a:rPr>
            <a:t>％となって</a:t>
          </a:r>
          <a:r>
            <a:rPr kumimoji="1" lang="ja-JP" altLang="en-US" sz="1300">
              <a:solidFill>
                <a:schemeClr val="dk1"/>
              </a:solidFill>
              <a:effectLst/>
              <a:latin typeface="+mn-ea"/>
              <a:ea typeface="+mn-ea"/>
              <a:cs typeface="+mn-cs"/>
            </a:rPr>
            <a:t>いるが</a:t>
          </a:r>
          <a:r>
            <a:rPr kumimoji="1" lang="ja-JP" altLang="ja-JP" sz="1300">
              <a:solidFill>
                <a:schemeClr val="dk1"/>
              </a:solidFill>
              <a:effectLst/>
              <a:latin typeface="+mn-ea"/>
              <a:ea typeface="+mn-ea"/>
              <a:cs typeface="+mn-cs"/>
            </a:rPr>
            <a:t>、類似団体平均を下回っている。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前年度を上回っているのは、再開発事業用地の売却による貸付金償還金を原資として、開発事業基金への積立を行ったことが主な要因である。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引き続き、財政運営方針（平成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年度）に掲げた方策を着実に実行し、コスト縮減等に努めていく。</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31750</xdr:rowOff>
    </xdr:from>
    <xdr:to>
      <xdr:col>24</xdr:col>
      <xdr:colOff>31750</xdr:colOff>
      <xdr:row>54</xdr:row>
      <xdr:rowOff>69850</xdr:rowOff>
    </xdr:to>
    <xdr:cxnSp macro="">
      <xdr:nvCxnSpPr>
        <xdr:cNvPr id="253" name="直線コネクタ 252"/>
        <xdr:cNvCxnSpPr/>
      </xdr:nvCxnSpPr>
      <xdr:spPr>
        <a:xfrm>
          <a:off x="15671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67327</xdr:rowOff>
    </xdr:from>
    <xdr:ext cx="762000" cy="259045"/>
    <xdr:sp macro="" textlink="">
      <xdr:nvSpPr>
        <xdr:cNvPr id="254" name="その他平均値テキスト"/>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54</xdr:row>
      <xdr:rowOff>31750</xdr:rowOff>
    </xdr:to>
    <xdr:cxnSp macro="">
      <xdr:nvCxnSpPr>
        <xdr:cNvPr id="256" name="直線コネクタ 255"/>
        <xdr:cNvCxnSpPr/>
      </xdr:nvCxnSpPr>
      <xdr:spPr>
        <a:xfrm>
          <a:off x="14782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31750</xdr:rowOff>
    </xdr:from>
    <xdr:to>
      <xdr:col>21</xdr:col>
      <xdr:colOff>361950</xdr:colOff>
      <xdr:row>54</xdr:row>
      <xdr:rowOff>12700</xdr:rowOff>
    </xdr:to>
    <xdr:cxnSp macro="">
      <xdr:nvCxnSpPr>
        <xdr:cNvPr id="259" name="直線コネクタ 258"/>
        <xdr:cNvCxnSpPr/>
      </xdr:nvCxnSpPr>
      <xdr:spPr>
        <a:xfrm>
          <a:off x="13893800" y="911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61" name="テキスト ボックス 260"/>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31750</xdr:rowOff>
    </xdr:from>
    <xdr:to>
      <xdr:col>20</xdr:col>
      <xdr:colOff>158750</xdr:colOff>
      <xdr:row>53</xdr:row>
      <xdr:rowOff>50800</xdr:rowOff>
    </xdr:to>
    <xdr:cxnSp macro="">
      <xdr:nvCxnSpPr>
        <xdr:cNvPr id="262" name="直線コネクタ 261"/>
        <xdr:cNvCxnSpPr/>
      </xdr:nvCxnSpPr>
      <xdr:spPr>
        <a:xfrm flipV="1">
          <a:off x="13004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124477</xdr:rowOff>
    </xdr:from>
    <xdr:ext cx="762000" cy="259045"/>
    <xdr:sp macro="" textlink="">
      <xdr:nvSpPr>
        <xdr:cNvPr id="264" name="テキスト ボックス 263"/>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5" name="フローチャート : 判断 264"/>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48277</xdr:rowOff>
    </xdr:from>
    <xdr:ext cx="762000" cy="259045"/>
    <xdr:sp macro="" textlink="">
      <xdr:nvSpPr>
        <xdr:cNvPr id="266" name="テキスト ボックス 265"/>
        <xdr:cNvSpPr txBox="1"/>
      </xdr:nvSpPr>
      <xdr:spPr>
        <a:xfrm>
          <a:off x="12623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19050</xdr:rowOff>
    </xdr:from>
    <xdr:to>
      <xdr:col>24</xdr:col>
      <xdr:colOff>82550</xdr:colOff>
      <xdr:row>54</xdr:row>
      <xdr:rowOff>120650</xdr:rowOff>
    </xdr:to>
    <xdr:sp macro="" textlink="">
      <xdr:nvSpPr>
        <xdr:cNvPr id="272" name="円/楕円 271"/>
        <xdr:cNvSpPr/>
      </xdr:nvSpPr>
      <xdr:spPr>
        <a:xfrm>
          <a:off x="16459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99077</xdr:rowOff>
    </xdr:from>
    <xdr:ext cx="762000" cy="259045"/>
    <xdr:sp macro="" textlink="">
      <xdr:nvSpPr>
        <xdr:cNvPr id="273" name="その他該当値テキスト"/>
        <xdr:cNvSpPr txBox="1"/>
      </xdr:nvSpPr>
      <xdr:spPr>
        <a:xfrm>
          <a:off x="16598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152400</xdr:rowOff>
    </xdr:from>
    <xdr:to>
      <xdr:col>22</xdr:col>
      <xdr:colOff>615950</xdr:colOff>
      <xdr:row>54</xdr:row>
      <xdr:rowOff>82550</xdr:rowOff>
    </xdr:to>
    <xdr:sp macro="" textlink="">
      <xdr:nvSpPr>
        <xdr:cNvPr id="274" name="円/楕円 273"/>
        <xdr:cNvSpPr/>
      </xdr:nvSpPr>
      <xdr:spPr>
        <a:xfrm>
          <a:off x="15621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92727</xdr:rowOff>
    </xdr:from>
    <xdr:ext cx="736600" cy="259045"/>
    <xdr:sp macro="" textlink="">
      <xdr:nvSpPr>
        <xdr:cNvPr id="275" name="テキスト ボックス 274"/>
        <xdr:cNvSpPr txBox="1"/>
      </xdr:nvSpPr>
      <xdr:spPr>
        <a:xfrm>
          <a:off x="15290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133350</xdr:rowOff>
    </xdr:from>
    <xdr:to>
      <xdr:col>21</xdr:col>
      <xdr:colOff>412750</xdr:colOff>
      <xdr:row>54</xdr:row>
      <xdr:rowOff>63500</xdr:rowOff>
    </xdr:to>
    <xdr:sp macro="" textlink="">
      <xdr:nvSpPr>
        <xdr:cNvPr id="276" name="円/楕円 275"/>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73677</xdr:rowOff>
    </xdr:from>
    <xdr:ext cx="762000" cy="259045"/>
    <xdr:sp macro="" textlink="">
      <xdr:nvSpPr>
        <xdr:cNvPr id="277" name="テキスト ボックス 276"/>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152400</xdr:rowOff>
    </xdr:from>
    <xdr:to>
      <xdr:col>20</xdr:col>
      <xdr:colOff>209550</xdr:colOff>
      <xdr:row>53</xdr:row>
      <xdr:rowOff>82550</xdr:rowOff>
    </xdr:to>
    <xdr:sp macro="" textlink="">
      <xdr:nvSpPr>
        <xdr:cNvPr id="278" name="円/楕円 277"/>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92727</xdr:rowOff>
    </xdr:from>
    <xdr:ext cx="762000" cy="259045"/>
    <xdr:sp macro="" textlink="">
      <xdr:nvSpPr>
        <xdr:cNvPr id="279" name="テキスト ボックス 278"/>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0</xdr:rowOff>
    </xdr:from>
    <xdr:to>
      <xdr:col>19</xdr:col>
      <xdr:colOff>6350</xdr:colOff>
      <xdr:row>53</xdr:row>
      <xdr:rowOff>101600</xdr:rowOff>
    </xdr:to>
    <xdr:sp macro="" textlink="">
      <xdr:nvSpPr>
        <xdr:cNvPr id="280" name="円/楕円 279"/>
        <xdr:cNvSpPr/>
      </xdr:nvSpPr>
      <xdr:spPr>
        <a:xfrm>
          <a:off x="12954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111777</xdr:rowOff>
    </xdr:from>
    <xdr:ext cx="762000" cy="259045"/>
    <xdr:sp macro="" textlink="">
      <xdr:nvSpPr>
        <xdr:cNvPr id="281" name="テキスト ボックス 280"/>
        <xdr:cNvSpPr txBox="1"/>
      </xdr:nvSpPr>
      <xdr:spPr>
        <a:xfrm>
          <a:off x="12623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10.7</a:t>
          </a:r>
          <a:r>
            <a:rPr kumimoji="1" lang="ja-JP" altLang="ja-JP" sz="1300">
              <a:solidFill>
                <a:schemeClr val="dk1"/>
              </a:solidFill>
              <a:effectLst/>
              <a:latin typeface="+mn-ea"/>
              <a:ea typeface="+mn-ea"/>
              <a:cs typeface="+mn-cs"/>
            </a:rPr>
            <a:t>％と</a:t>
          </a:r>
          <a:r>
            <a:rPr kumimoji="1" lang="ja-JP" altLang="en-US" sz="1300">
              <a:solidFill>
                <a:schemeClr val="dk1"/>
              </a:solidFill>
              <a:effectLst/>
              <a:latin typeface="+mn-ea"/>
              <a:ea typeface="+mn-ea"/>
              <a:cs typeface="+mn-cs"/>
            </a:rPr>
            <a:t>同率</a:t>
          </a:r>
          <a:r>
            <a:rPr kumimoji="1" lang="ja-JP" altLang="ja-JP" sz="1300">
              <a:solidFill>
                <a:schemeClr val="dk1"/>
              </a:solidFill>
              <a:effectLst/>
              <a:latin typeface="+mn-ea"/>
              <a:ea typeface="+mn-ea"/>
              <a:cs typeface="+mn-cs"/>
            </a:rPr>
            <a:t>となっているが、類似団体平均を上回っている。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これは、下水道事業に対する一般会計の負担が大きいことが主な要因である。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引き続き、財政運営方針（平成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年度）に基づき、より一層のコスト縮減等に努めていく。</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4535</xdr:rowOff>
    </xdr:from>
    <xdr:to>
      <xdr:col>24</xdr:col>
      <xdr:colOff>31750</xdr:colOff>
      <xdr:row>39</xdr:row>
      <xdr:rowOff>4535</xdr:rowOff>
    </xdr:to>
    <xdr:cxnSp macro="">
      <xdr:nvCxnSpPr>
        <xdr:cNvPr id="316" name="直線コネクタ 315"/>
        <xdr:cNvCxnSpPr/>
      </xdr:nvCxnSpPr>
      <xdr:spPr>
        <a:xfrm>
          <a:off x="15671800" y="6691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133549</xdr:rowOff>
    </xdr:from>
    <xdr:ext cx="762000" cy="259045"/>
    <xdr:sp macro="" textlink="">
      <xdr:nvSpPr>
        <xdr:cNvPr id="317"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4535</xdr:rowOff>
    </xdr:from>
    <xdr:to>
      <xdr:col>22</xdr:col>
      <xdr:colOff>565150</xdr:colOff>
      <xdr:row>39</xdr:row>
      <xdr:rowOff>53522</xdr:rowOff>
    </xdr:to>
    <xdr:cxnSp macro="">
      <xdr:nvCxnSpPr>
        <xdr:cNvPr id="319" name="直線コネクタ 318"/>
        <xdr:cNvCxnSpPr/>
      </xdr:nvCxnSpPr>
      <xdr:spPr>
        <a:xfrm flipV="1">
          <a:off x="14782800" y="6691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106334</xdr:rowOff>
    </xdr:from>
    <xdr:ext cx="736600" cy="259045"/>
    <xdr:sp macro="" textlink="">
      <xdr:nvSpPr>
        <xdr:cNvPr id="321" name="テキスト ボックス 320"/>
        <xdr:cNvSpPr txBox="1"/>
      </xdr:nvSpPr>
      <xdr:spPr>
        <a:xfrm>
          <a:off x="15290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53522</xdr:rowOff>
    </xdr:from>
    <xdr:to>
      <xdr:col>21</xdr:col>
      <xdr:colOff>361950</xdr:colOff>
      <xdr:row>39</xdr:row>
      <xdr:rowOff>167822</xdr:rowOff>
    </xdr:to>
    <xdr:cxnSp macro="">
      <xdr:nvCxnSpPr>
        <xdr:cNvPr id="322" name="直線コネクタ 321"/>
        <xdr:cNvCxnSpPr/>
      </xdr:nvCxnSpPr>
      <xdr:spPr>
        <a:xfrm flipV="1">
          <a:off x="13893800" y="6740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106334</xdr:rowOff>
    </xdr:from>
    <xdr:ext cx="762000" cy="259045"/>
    <xdr:sp macro="" textlink="">
      <xdr:nvSpPr>
        <xdr:cNvPr id="324" name="テキスト ボックス 323"/>
        <xdr:cNvSpPr txBox="1"/>
      </xdr:nvSpPr>
      <xdr:spPr>
        <a:xfrm>
          <a:off x="14401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118835</xdr:rowOff>
    </xdr:from>
    <xdr:to>
      <xdr:col>20</xdr:col>
      <xdr:colOff>158750</xdr:colOff>
      <xdr:row>39</xdr:row>
      <xdr:rowOff>167822</xdr:rowOff>
    </xdr:to>
    <xdr:cxnSp macro="">
      <xdr:nvCxnSpPr>
        <xdr:cNvPr id="325" name="直線コネクタ 324"/>
        <xdr:cNvCxnSpPr/>
      </xdr:nvCxnSpPr>
      <xdr:spPr>
        <a:xfrm>
          <a:off x="13004800" y="68053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199</xdr:rowOff>
    </xdr:from>
    <xdr:ext cx="762000" cy="259045"/>
    <xdr:sp macro="" textlink="">
      <xdr:nvSpPr>
        <xdr:cNvPr id="327" name="テキスト ボックス 326"/>
        <xdr:cNvSpPr txBox="1"/>
      </xdr:nvSpPr>
      <xdr:spPr>
        <a:xfrm>
          <a:off x="13512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8" name="フローチャート : 判断 327"/>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32855</xdr:rowOff>
    </xdr:from>
    <xdr:ext cx="762000" cy="259045"/>
    <xdr:sp macro="" textlink="">
      <xdr:nvSpPr>
        <xdr:cNvPr id="329" name="テキスト ボックス 328"/>
        <xdr:cNvSpPr txBox="1"/>
      </xdr:nvSpPr>
      <xdr:spPr>
        <a:xfrm>
          <a:off x="12623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125185</xdr:rowOff>
    </xdr:from>
    <xdr:to>
      <xdr:col>24</xdr:col>
      <xdr:colOff>82550</xdr:colOff>
      <xdr:row>39</xdr:row>
      <xdr:rowOff>55335</xdr:rowOff>
    </xdr:to>
    <xdr:sp macro="" textlink="">
      <xdr:nvSpPr>
        <xdr:cNvPr id="335" name="円/楕円 334"/>
        <xdr:cNvSpPr/>
      </xdr:nvSpPr>
      <xdr:spPr>
        <a:xfrm>
          <a:off x="164592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97262</xdr:rowOff>
    </xdr:from>
    <xdr:ext cx="762000" cy="259045"/>
    <xdr:sp macro="" textlink="">
      <xdr:nvSpPr>
        <xdr:cNvPr id="336" name="補助費等該当値テキスト"/>
        <xdr:cNvSpPr txBox="1"/>
      </xdr:nvSpPr>
      <xdr:spPr>
        <a:xfrm>
          <a:off x="165989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125185</xdr:rowOff>
    </xdr:from>
    <xdr:to>
      <xdr:col>22</xdr:col>
      <xdr:colOff>615950</xdr:colOff>
      <xdr:row>39</xdr:row>
      <xdr:rowOff>55335</xdr:rowOff>
    </xdr:to>
    <xdr:sp macro="" textlink="">
      <xdr:nvSpPr>
        <xdr:cNvPr id="337" name="円/楕円 336"/>
        <xdr:cNvSpPr/>
      </xdr:nvSpPr>
      <xdr:spPr>
        <a:xfrm>
          <a:off x="15621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40112</xdr:rowOff>
    </xdr:from>
    <xdr:ext cx="736600" cy="259045"/>
    <xdr:sp macro="" textlink="">
      <xdr:nvSpPr>
        <xdr:cNvPr id="338" name="テキスト ボックス 337"/>
        <xdr:cNvSpPr txBox="1"/>
      </xdr:nvSpPr>
      <xdr:spPr>
        <a:xfrm>
          <a:off x="15290800" y="67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2722</xdr:rowOff>
    </xdr:from>
    <xdr:to>
      <xdr:col>21</xdr:col>
      <xdr:colOff>412750</xdr:colOff>
      <xdr:row>39</xdr:row>
      <xdr:rowOff>104322</xdr:rowOff>
    </xdr:to>
    <xdr:sp macro="" textlink="">
      <xdr:nvSpPr>
        <xdr:cNvPr id="339" name="円/楕円 338"/>
        <xdr:cNvSpPr/>
      </xdr:nvSpPr>
      <xdr:spPr>
        <a:xfrm>
          <a:off x="14732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89099</xdr:rowOff>
    </xdr:from>
    <xdr:ext cx="762000" cy="259045"/>
    <xdr:sp macro="" textlink="">
      <xdr:nvSpPr>
        <xdr:cNvPr id="340" name="テキスト ボックス 339"/>
        <xdr:cNvSpPr txBox="1"/>
      </xdr:nvSpPr>
      <xdr:spPr>
        <a:xfrm>
          <a:off x="14401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117022</xdr:rowOff>
    </xdr:from>
    <xdr:to>
      <xdr:col>20</xdr:col>
      <xdr:colOff>209550</xdr:colOff>
      <xdr:row>40</xdr:row>
      <xdr:rowOff>47172</xdr:rowOff>
    </xdr:to>
    <xdr:sp macro="" textlink="">
      <xdr:nvSpPr>
        <xdr:cNvPr id="341" name="円/楕円 340"/>
        <xdr:cNvSpPr/>
      </xdr:nvSpPr>
      <xdr:spPr>
        <a:xfrm>
          <a:off x="13843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31949</xdr:rowOff>
    </xdr:from>
    <xdr:ext cx="762000" cy="259045"/>
    <xdr:sp macro="" textlink="">
      <xdr:nvSpPr>
        <xdr:cNvPr id="342" name="テキスト ボックス 341"/>
        <xdr:cNvSpPr txBox="1"/>
      </xdr:nvSpPr>
      <xdr:spPr>
        <a:xfrm>
          <a:off x="13512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68035</xdr:rowOff>
    </xdr:from>
    <xdr:to>
      <xdr:col>19</xdr:col>
      <xdr:colOff>6350</xdr:colOff>
      <xdr:row>39</xdr:row>
      <xdr:rowOff>169635</xdr:rowOff>
    </xdr:to>
    <xdr:sp macro="" textlink="">
      <xdr:nvSpPr>
        <xdr:cNvPr id="343" name="円/楕円 342"/>
        <xdr:cNvSpPr/>
      </xdr:nvSpPr>
      <xdr:spPr>
        <a:xfrm>
          <a:off x="12954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154412</xdr:rowOff>
    </xdr:from>
    <xdr:ext cx="762000" cy="259045"/>
    <xdr:sp macro="" textlink="">
      <xdr:nvSpPr>
        <xdr:cNvPr id="344" name="テキスト ボックス 343"/>
        <xdr:cNvSpPr txBox="1"/>
      </xdr:nvSpPr>
      <xdr:spPr>
        <a:xfrm>
          <a:off x="12623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ea"/>
              <a:ea typeface="+mn-ea"/>
              <a:cs typeface="+mn-cs"/>
            </a:rPr>
            <a:t>平成</a:t>
          </a:r>
          <a:r>
            <a:rPr kumimoji="1" lang="en-US" altLang="ja-JP" sz="1150">
              <a:solidFill>
                <a:schemeClr val="dk1"/>
              </a:solidFill>
              <a:effectLst/>
              <a:latin typeface="+mn-ea"/>
              <a:ea typeface="+mn-ea"/>
              <a:cs typeface="+mn-cs"/>
            </a:rPr>
            <a:t>26</a:t>
          </a:r>
          <a:r>
            <a:rPr kumimoji="1" lang="ja-JP" altLang="ja-JP" sz="1150">
              <a:solidFill>
                <a:schemeClr val="dk1"/>
              </a:solidFill>
              <a:effectLst/>
              <a:latin typeface="+mn-ea"/>
              <a:ea typeface="+mn-ea"/>
              <a:cs typeface="+mn-cs"/>
            </a:rPr>
            <a:t>年度の</a:t>
          </a:r>
          <a:r>
            <a:rPr kumimoji="1" lang="en-US" altLang="ja-JP" sz="1150">
              <a:solidFill>
                <a:schemeClr val="dk1"/>
              </a:solidFill>
              <a:effectLst/>
              <a:latin typeface="+mn-ea"/>
              <a:ea typeface="+mn-ea"/>
              <a:cs typeface="+mn-cs"/>
            </a:rPr>
            <a:t>22.6</a:t>
          </a:r>
          <a:r>
            <a:rPr kumimoji="1" lang="ja-JP" altLang="ja-JP" sz="1150">
              <a:solidFill>
                <a:schemeClr val="dk1"/>
              </a:solidFill>
              <a:effectLst/>
              <a:latin typeface="+mn-ea"/>
              <a:ea typeface="+mn-ea"/>
              <a:cs typeface="+mn-cs"/>
            </a:rPr>
            <a:t>％と比べ</a:t>
          </a:r>
          <a:r>
            <a:rPr kumimoji="1" lang="en-US" altLang="ja-JP" sz="1150">
              <a:solidFill>
                <a:schemeClr val="dk1"/>
              </a:solidFill>
              <a:effectLst/>
              <a:latin typeface="+mn-ea"/>
              <a:ea typeface="+mn-ea"/>
              <a:cs typeface="+mn-cs"/>
            </a:rPr>
            <a:t>0.6</a:t>
          </a:r>
          <a:r>
            <a:rPr kumimoji="1" lang="ja-JP" altLang="ja-JP" sz="1150">
              <a:solidFill>
                <a:schemeClr val="dk1"/>
              </a:solidFill>
              <a:effectLst/>
              <a:latin typeface="+mn-ea"/>
              <a:ea typeface="+mn-ea"/>
              <a:cs typeface="+mn-cs"/>
            </a:rPr>
            <a:t>ポイント悪化して</a:t>
          </a:r>
          <a:r>
            <a:rPr kumimoji="1" lang="en-US" altLang="ja-JP" sz="1150">
              <a:solidFill>
                <a:schemeClr val="dk1"/>
              </a:solidFill>
              <a:effectLst/>
              <a:latin typeface="+mn-ea"/>
              <a:ea typeface="+mn-ea"/>
              <a:cs typeface="+mn-cs"/>
            </a:rPr>
            <a:t>23.2%</a:t>
          </a:r>
          <a:r>
            <a:rPr kumimoji="1" lang="ja-JP" altLang="ja-JP" sz="1150">
              <a:solidFill>
                <a:schemeClr val="dk1"/>
              </a:solidFill>
              <a:effectLst/>
              <a:latin typeface="+mn-ea"/>
              <a:ea typeface="+mn-ea"/>
              <a:cs typeface="+mn-cs"/>
            </a:rPr>
            <a:t>となっており、類似団体平均を上回っている。</a:t>
          </a:r>
          <a:endParaRPr lang="ja-JP" altLang="ja-JP" sz="1150">
            <a:effectLst/>
            <a:latin typeface="+mn-ea"/>
            <a:ea typeface="+mn-ea"/>
          </a:endParaRPr>
        </a:p>
        <a:p>
          <a:r>
            <a:rPr kumimoji="1" lang="ja-JP" altLang="en-US" sz="1150">
              <a:solidFill>
                <a:schemeClr val="dk1"/>
              </a:solidFill>
              <a:effectLst/>
              <a:latin typeface="+mn-ea"/>
              <a:ea typeface="+mn-ea"/>
              <a:cs typeface="+mn-cs"/>
            </a:rPr>
            <a:t>これは、</a:t>
          </a:r>
          <a:r>
            <a:rPr kumimoji="1" lang="ja-JP" altLang="ja-JP" sz="1150">
              <a:solidFill>
                <a:schemeClr val="dk1"/>
              </a:solidFill>
              <a:effectLst/>
              <a:latin typeface="+mn-ea"/>
              <a:ea typeface="+mn-ea"/>
              <a:cs typeface="+mn-cs"/>
            </a:rPr>
            <a:t>アジア競技大会を契機とした都市基盤の整備を積極的に進め、多額の市債を発行してきた</a:t>
          </a:r>
          <a:r>
            <a:rPr kumimoji="1" lang="ja-JP" altLang="en-US" sz="1150">
              <a:solidFill>
                <a:schemeClr val="dk1"/>
              </a:solidFill>
              <a:effectLst/>
              <a:latin typeface="+mn-ea"/>
              <a:ea typeface="+mn-ea"/>
              <a:cs typeface="+mn-cs"/>
            </a:rPr>
            <a:t>ことなどが主な要因である</a:t>
          </a:r>
          <a:r>
            <a:rPr kumimoji="1" lang="ja-JP" altLang="ja-JP" sz="1150">
              <a:solidFill>
                <a:schemeClr val="dk1"/>
              </a:solidFill>
              <a:effectLst/>
              <a:latin typeface="+mn-ea"/>
              <a:ea typeface="+mn-ea"/>
              <a:cs typeface="+mn-cs"/>
            </a:rPr>
            <a:t>。</a:t>
          </a:r>
          <a:endParaRPr lang="ja-JP" altLang="ja-JP" sz="1150">
            <a:effectLst/>
            <a:latin typeface="+mn-ea"/>
            <a:ea typeface="+mn-ea"/>
          </a:endParaRPr>
        </a:p>
        <a:p>
          <a:r>
            <a:rPr kumimoji="1" lang="ja-JP" altLang="ja-JP" sz="1150">
              <a:solidFill>
                <a:schemeClr val="dk1"/>
              </a:solidFill>
              <a:effectLst/>
              <a:latin typeface="+mn-ea"/>
              <a:ea typeface="+mn-ea"/>
              <a:cs typeface="+mn-cs"/>
            </a:rPr>
            <a:t>引き続き、財政運営方針（平成</a:t>
          </a:r>
          <a:r>
            <a:rPr kumimoji="1" lang="en-US" altLang="ja-JP" sz="1150">
              <a:solidFill>
                <a:schemeClr val="dk1"/>
              </a:solidFill>
              <a:effectLst/>
              <a:latin typeface="+mn-ea"/>
              <a:ea typeface="+mn-ea"/>
              <a:cs typeface="+mn-cs"/>
            </a:rPr>
            <a:t>28</a:t>
          </a:r>
          <a:r>
            <a:rPr kumimoji="1" lang="ja-JP" altLang="ja-JP" sz="1150">
              <a:solidFill>
                <a:schemeClr val="dk1"/>
              </a:solidFill>
              <a:effectLst/>
              <a:latin typeface="+mn-ea"/>
              <a:ea typeface="+mn-ea"/>
              <a:cs typeface="+mn-cs"/>
            </a:rPr>
            <a:t>年度～平成</a:t>
          </a:r>
          <a:r>
            <a:rPr kumimoji="1" lang="en-US" altLang="ja-JP" sz="1150">
              <a:solidFill>
                <a:schemeClr val="dk1"/>
              </a:solidFill>
              <a:effectLst/>
              <a:latin typeface="+mn-ea"/>
              <a:ea typeface="+mn-ea"/>
              <a:cs typeface="+mn-cs"/>
            </a:rPr>
            <a:t>31</a:t>
          </a:r>
          <a:r>
            <a:rPr kumimoji="1" lang="ja-JP" altLang="ja-JP" sz="1150">
              <a:solidFill>
                <a:schemeClr val="dk1"/>
              </a:solidFill>
              <a:effectLst/>
              <a:latin typeface="+mn-ea"/>
              <a:ea typeface="+mn-ea"/>
              <a:cs typeface="+mn-cs"/>
            </a:rPr>
            <a:t>年度）に沿って、低利の</a:t>
          </a:r>
          <a:r>
            <a:rPr kumimoji="1" lang="en-US" altLang="ja-JP" sz="1150">
              <a:solidFill>
                <a:schemeClr val="dk1"/>
              </a:solidFill>
              <a:effectLst/>
              <a:latin typeface="+mn-ea"/>
              <a:ea typeface="+mn-ea"/>
              <a:cs typeface="+mn-cs"/>
            </a:rPr>
            <a:t>5</a:t>
          </a:r>
          <a:r>
            <a:rPr kumimoji="1" lang="ja-JP" altLang="ja-JP" sz="1150">
              <a:solidFill>
                <a:schemeClr val="dk1"/>
              </a:solidFill>
              <a:effectLst/>
              <a:latin typeface="+mn-ea"/>
              <a:ea typeface="+mn-ea"/>
              <a:cs typeface="+mn-cs"/>
            </a:rPr>
            <a:t>年債の発行等により、金利負担の軽減に努めていく。</a:t>
          </a:r>
          <a:endParaRPr lang="ja-JP" altLang="ja-JP" sz="115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80736</xdr:rowOff>
    </xdr:from>
    <xdr:to>
      <xdr:col>7</xdr:col>
      <xdr:colOff>15875</xdr:colOff>
      <xdr:row>77</xdr:row>
      <xdr:rowOff>146050</xdr:rowOff>
    </xdr:to>
    <xdr:cxnSp macro="">
      <xdr:nvCxnSpPr>
        <xdr:cNvPr id="379" name="直線コネクタ 378"/>
        <xdr:cNvCxnSpPr/>
      </xdr:nvCxnSpPr>
      <xdr:spPr>
        <a:xfrm>
          <a:off x="3987800" y="132823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152598</xdr:rowOff>
    </xdr:from>
    <xdr:ext cx="762000" cy="259045"/>
    <xdr:sp macro="" textlink="">
      <xdr:nvSpPr>
        <xdr:cNvPr id="380" name="公債費平均値テキスト"/>
        <xdr:cNvSpPr txBox="1"/>
      </xdr:nvSpPr>
      <xdr:spPr>
        <a:xfrm>
          <a:off x="4914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80736</xdr:rowOff>
    </xdr:from>
    <xdr:to>
      <xdr:col>5</xdr:col>
      <xdr:colOff>549275</xdr:colOff>
      <xdr:row>77</xdr:row>
      <xdr:rowOff>80736</xdr:rowOff>
    </xdr:to>
    <xdr:cxnSp macro="">
      <xdr:nvCxnSpPr>
        <xdr:cNvPr id="382" name="直線コネクタ 381"/>
        <xdr:cNvCxnSpPr/>
      </xdr:nvCxnSpPr>
      <xdr:spPr>
        <a:xfrm>
          <a:off x="3098800" y="13282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109056</xdr:rowOff>
    </xdr:from>
    <xdr:ext cx="736600" cy="259045"/>
    <xdr:sp macro="" textlink="">
      <xdr:nvSpPr>
        <xdr:cNvPr id="384" name="テキスト ボックス 383"/>
        <xdr:cNvSpPr txBox="1"/>
      </xdr:nvSpPr>
      <xdr:spPr>
        <a:xfrm>
          <a:off x="3606800" y="1296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80736</xdr:rowOff>
    </xdr:from>
    <xdr:to>
      <xdr:col>4</xdr:col>
      <xdr:colOff>346075</xdr:colOff>
      <xdr:row>77</xdr:row>
      <xdr:rowOff>91621</xdr:rowOff>
    </xdr:to>
    <xdr:cxnSp macro="">
      <xdr:nvCxnSpPr>
        <xdr:cNvPr id="385" name="直線コネクタ 384"/>
        <xdr:cNvCxnSpPr/>
      </xdr:nvCxnSpPr>
      <xdr:spPr>
        <a:xfrm flipV="1">
          <a:off x="2209800" y="13282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138084</xdr:rowOff>
    </xdr:from>
    <xdr:ext cx="762000" cy="259045"/>
    <xdr:sp macro="" textlink="">
      <xdr:nvSpPr>
        <xdr:cNvPr id="387" name="テキスト ボックス 386"/>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91621</xdr:rowOff>
    </xdr:from>
    <xdr:to>
      <xdr:col>3</xdr:col>
      <xdr:colOff>142875</xdr:colOff>
      <xdr:row>77</xdr:row>
      <xdr:rowOff>156936</xdr:rowOff>
    </xdr:to>
    <xdr:cxnSp macro="">
      <xdr:nvCxnSpPr>
        <xdr:cNvPr id="388" name="直線コネクタ 387"/>
        <xdr:cNvCxnSpPr/>
      </xdr:nvCxnSpPr>
      <xdr:spPr>
        <a:xfrm flipV="1">
          <a:off x="1320800" y="13293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90" name="テキスト ボックス 389"/>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1" name="フローチャート : 判断 390"/>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152598</xdr:rowOff>
    </xdr:from>
    <xdr:ext cx="762000" cy="259045"/>
    <xdr:sp macro="" textlink="">
      <xdr:nvSpPr>
        <xdr:cNvPr id="392" name="テキスト ボックス 391"/>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98" name="円/楕円 397"/>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67327</xdr:rowOff>
    </xdr:from>
    <xdr:ext cx="762000" cy="259045"/>
    <xdr:sp macro="" textlink="">
      <xdr:nvSpPr>
        <xdr:cNvPr id="399"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29936</xdr:rowOff>
    </xdr:from>
    <xdr:to>
      <xdr:col>5</xdr:col>
      <xdr:colOff>600075</xdr:colOff>
      <xdr:row>77</xdr:row>
      <xdr:rowOff>131536</xdr:rowOff>
    </xdr:to>
    <xdr:sp macro="" textlink="">
      <xdr:nvSpPr>
        <xdr:cNvPr id="400" name="円/楕円 399"/>
        <xdr:cNvSpPr/>
      </xdr:nvSpPr>
      <xdr:spPr>
        <a:xfrm>
          <a:off x="3937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116313</xdr:rowOff>
    </xdr:from>
    <xdr:ext cx="736600" cy="259045"/>
    <xdr:sp macro="" textlink="">
      <xdr:nvSpPr>
        <xdr:cNvPr id="401" name="テキスト ボックス 400"/>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29936</xdr:rowOff>
    </xdr:from>
    <xdr:to>
      <xdr:col>4</xdr:col>
      <xdr:colOff>396875</xdr:colOff>
      <xdr:row>77</xdr:row>
      <xdr:rowOff>131536</xdr:rowOff>
    </xdr:to>
    <xdr:sp macro="" textlink="">
      <xdr:nvSpPr>
        <xdr:cNvPr id="402" name="円/楕円 401"/>
        <xdr:cNvSpPr/>
      </xdr:nvSpPr>
      <xdr:spPr>
        <a:xfrm>
          <a:off x="3048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141713</xdr:rowOff>
    </xdr:from>
    <xdr:ext cx="762000" cy="259045"/>
    <xdr:sp macro="" textlink="">
      <xdr:nvSpPr>
        <xdr:cNvPr id="403" name="テキスト ボックス 402"/>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40821</xdr:rowOff>
    </xdr:from>
    <xdr:to>
      <xdr:col>3</xdr:col>
      <xdr:colOff>193675</xdr:colOff>
      <xdr:row>77</xdr:row>
      <xdr:rowOff>142421</xdr:rowOff>
    </xdr:to>
    <xdr:sp macro="" textlink="">
      <xdr:nvSpPr>
        <xdr:cNvPr id="404" name="円/楕円 403"/>
        <xdr:cNvSpPr/>
      </xdr:nvSpPr>
      <xdr:spPr>
        <a:xfrm>
          <a:off x="2159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405" name="テキスト ボックス 404"/>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106136</xdr:rowOff>
    </xdr:from>
    <xdr:to>
      <xdr:col>1</xdr:col>
      <xdr:colOff>676275</xdr:colOff>
      <xdr:row>78</xdr:row>
      <xdr:rowOff>36286</xdr:rowOff>
    </xdr:to>
    <xdr:sp macro="" textlink="">
      <xdr:nvSpPr>
        <xdr:cNvPr id="406" name="円/楕円 405"/>
        <xdr:cNvSpPr/>
      </xdr:nvSpPr>
      <xdr:spPr>
        <a:xfrm>
          <a:off x="1270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21063</xdr:rowOff>
    </xdr:from>
    <xdr:ext cx="762000" cy="259045"/>
    <xdr:sp macro="" textlink="">
      <xdr:nvSpPr>
        <xdr:cNvPr id="407" name="テキスト ボックス 406"/>
        <xdr:cNvSpPr txBox="1"/>
      </xdr:nvSpPr>
      <xdr:spPr>
        <a:xfrm>
          <a:off x="939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75.1</a:t>
          </a:r>
          <a:r>
            <a:rPr kumimoji="1" lang="ja-JP" altLang="ja-JP"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改善</a:t>
          </a:r>
          <a:r>
            <a:rPr kumimoji="1" lang="ja-JP" altLang="ja-JP" sz="1300">
              <a:solidFill>
                <a:schemeClr val="dk1"/>
              </a:solidFill>
              <a:effectLst/>
              <a:latin typeface="+mn-ea"/>
              <a:ea typeface="+mn-ea"/>
              <a:cs typeface="+mn-cs"/>
            </a:rPr>
            <a:t>して</a:t>
          </a:r>
          <a:r>
            <a:rPr kumimoji="1" lang="en-US" altLang="ja-JP" sz="1300">
              <a:solidFill>
                <a:schemeClr val="dk1"/>
              </a:solidFill>
              <a:effectLst/>
              <a:latin typeface="+mn-ea"/>
              <a:ea typeface="+mn-ea"/>
              <a:cs typeface="+mn-cs"/>
            </a:rPr>
            <a:t>74.2</a:t>
          </a:r>
          <a:r>
            <a:rPr kumimoji="1" lang="ja-JP" altLang="ja-JP" sz="1300">
              <a:solidFill>
                <a:schemeClr val="dk1"/>
              </a:solidFill>
              <a:effectLst/>
              <a:latin typeface="+mn-ea"/>
              <a:ea typeface="+mn-ea"/>
              <a:cs typeface="+mn-cs"/>
            </a:rPr>
            <a:t>％となって</a:t>
          </a:r>
          <a:r>
            <a:rPr kumimoji="1" lang="ja-JP" altLang="en-US" sz="1300">
              <a:solidFill>
                <a:schemeClr val="dk1"/>
              </a:solidFill>
              <a:effectLst/>
              <a:latin typeface="+mn-ea"/>
              <a:ea typeface="+mn-ea"/>
              <a:cs typeface="+mn-cs"/>
            </a:rPr>
            <a:t>いるが</a:t>
          </a:r>
          <a:r>
            <a:rPr kumimoji="1" lang="ja-JP" altLang="ja-JP" sz="1300">
              <a:solidFill>
                <a:schemeClr val="dk1"/>
              </a:solidFill>
              <a:effectLst/>
              <a:latin typeface="+mn-ea"/>
              <a:ea typeface="+mn-ea"/>
              <a:cs typeface="+mn-cs"/>
            </a:rPr>
            <a:t>、類似団体平均を上回っている。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扶助費</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類似団体平均を下回っている一方で、物件費及び補助費等が類似団体平均を上回っており、その結果類似団体平均とほぼ同水準で推移している。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引き続き、財政運営方針（平成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年度）に基づき、より一層のコスト縮減等に努めていく。</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9" name="直線コネクタ 438"/>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1" name="直線コネクタ 44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2"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3" name="直線コネクタ 442"/>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79375</xdr:rowOff>
    </xdr:to>
    <xdr:cxnSp macro="">
      <xdr:nvCxnSpPr>
        <xdr:cNvPr id="444" name="直線コネクタ 443"/>
        <xdr:cNvCxnSpPr/>
      </xdr:nvCxnSpPr>
      <xdr:spPr>
        <a:xfrm flipV="1">
          <a:off x="15671800" y="131953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54627</xdr:rowOff>
    </xdr:from>
    <xdr:ext cx="762000" cy="259045"/>
    <xdr:sp macro="" textlink="">
      <xdr:nvSpPr>
        <xdr:cNvPr id="445" name="公債費以外平均値テキスト"/>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フローチャート : 判断 445"/>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79375</xdr:rowOff>
    </xdr:to>
    <xdr:cxnSp macro="">
      <xdr:nvCxnSpPr>
        <xdr:cNvPr id="447" name="直線コネクタ 446"/>
        <xdr:cNvCxnSpPr/>
      </xdr:nvCxnSpPr>
      <xdr:spPr>
        <a:xfrm>
          <a:off x="14782800" y="131572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8" name="フローチャート : 判断 447"/>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64152</xdr:rowOff>
    </xdr:from>
    <xdr:ext cx="736600" cy="259045"/>
    <xdr:sp macro="" textlink="">
      <xdr:nvSpPr>
        <xdr:cNvPr id="449" name="テキスト ボックス 448"/>
        <xdr:cNvSpPr txBox="1"/>
      </xdr:nvSpPr>
      <xdr:spPr>
        <a:xfrm>
          <a:off x="15290800" y="1292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76</xdr:row>
      <xdr:rowOff>155575</xdr:rowOff>
    </xdr:to>
    <xdr:cxnSp macro="">
      <xdr:nvCxnSpPr>
        <xdr:cNvPr id="450" name="直線コネクタ 449"/>
        <xdr:cNvCxnSpPr/>
      </xdr:nvCxnSpPr>
      <xdr:spPr>
        <a:xfrm flipV="1">
          <a:off x="13893800" y="13157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1" name="フローチャート : 判断 45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2" name="テキスト ボックス 451"/>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76</xdr:row>
      <xdr:rowOff>155575</xdr:rowOff>
    </xdr:to>
    <xdr:cxnSp macro="">
      <xdr:nvCxnSpPr>
        <xdr:cNvPr id="453" name="直線コネクタ 452"/>
        <xdr:cNvCxnSpPr/>
      </xdr:nvCxnSpPr>
      <xdr:spPr>
        <a:xfrm>
          <a:off x="13004800" y="131381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4" name="フローチャート : 判断 453"/>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140352</xdr:rowOff>
    </xdr:from>
    <xdr:ext cx="762000" cy="259045"/>
    <xdr:sp macro="" textlink="">
      <xdr:nvSpPr>
        <xdr:cNvPr id="455" name="テキスト ボックス 454"/>
        <xdr:cNvSpPr txBox="1"/>
      </xdr:nvSpPr>
      <xdr:spPr>
        <a:xfrm>
          <a:off x="13512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6" name="フローチャート : 判断 455"/>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57" name="テキスト ボックス 456"/>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63" name="円/楕円 462"/>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86377</xdr:rowOff>
    </xdr:from>
    <xdr:ext cx="762000" cy="259045"/>
    <xdr:sp macro="" textlink="">
      <xdr:nvSpPr>
        <xdr:cNvPr id="464"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28575</xdr:rowOff>
    </xdr:from>
    <xdr:to>
      <xdr:col>22</xdr:col>
      <xdr:colOff>615950</xdr:colOff>
      <xdr:row>77</xdr:row>
      <xdr:rowOff>130175</xdr:rowOff>
    </xdr:to>
    <xdr:sp macro="" textlink="">
      <xdr:nvSpPr>
        <xdr:cNvPr id="465" name="円/楕円 464"/>
        <xdr:cNvSpPr/>
      </xdr:nvSpPr>
      <xdr:spPr>
        <a:xfrm>
          <a:off x="15621000" y="132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114952</xdr:rowOff>
    </xdr:from>
    <xdr:ext cx="736600" cy="259045"/>
    <xdr:sp macro="" textlink="">
      <xdr:nvSpPr>
        <xdr:cNvPr id="466" name="テキスト ボックス 465"/>
        <xdr:cNvSpPr txBox="1"/>
      </xdr:nvSpPr>
      <xdr:spPr>
        <a:xfrm>
          <a:off x="15290800" y="1331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67" name="円/楕円 466"/>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162577</xdr:rowOff>
    </xdr:from>
    <xdr:ext cx="762000" cy="259045"/>
    <xdr:sp macro="" textlink="">
      <xdr:nvSpPr>
        <xdr:cNvPr id="468" name="テキスト ボックス 467"/>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104775</xdr:rowOff>
    </xdr:from>
    <xdr:to>
      <xdr:col>20</xdr:col>
      <xdr:colOff>209550</xdr:colOff>
      <xdr:row>77</xdr:row>
      <xdr:rowOff>34925</xdr:rowOff>
    </xdr:to>
    <xdr:sp macro="" textlink="">
      <xdr:nvSpPr>
        <xdr:cNvPr id="469" name="円/楕円 468"/>
        <xdr:cNvSpPr/>
      </xdr:nvSpPr>
      <xdr:spPr>
        <a:xfrm>
          <a:off x="13843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19702</xdr:rowOff>
    </xdr:from>
    <xdr:ext cx="762000" cy="259045"/>
    <xdr:sp macro="" textlink="">
      <xdr:nvSpPr>
        <xdr:cNvPr id="470" name="テキスト ボックス 469"/>
        <xdr:cNvSpPr txBox="1"/>
      </xdr:nvSpPr>
      <xdr:spPr>
        <a:xfrm>
          <a:off x="13512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71" name="円/楕円 470"/>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72" name="テキスト ボックス 471"/>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広島県広島市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97770</xdr:rowOff>
    </xdr:from>
    <xdr:to>
      <xdr:col>4</xdr:col>
      <xdr:colOff>1117600</xdr:colOff>
      <xdr:row>14</xdr:row>
      <xdr:rowOff>99553</xdr:rowOff>
    </xdr:to>
    <xdr:cxnSp macro="">
      <xdr:nvCxnSpPr>
        <xdr:cNvPr id="48" name="直線コネクタ 47"/>
        <xdr:cNvCxnSpPr/>
      </xdr:nvCxnSpPr>
      <xdr:spPr bwMode="auto">
        <a:xfrm>
          <a:off x="5003800" y="2545695"/>
          <a:ext cx="647700" cy="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146605</xdr:rowOff>
    </xdr:from>
    <xdr:ext cx="762000" cy="259045"/>
    <xdr:sp macro="" textlink="">
      <xdr:nvSpPr>
        <xdr:cNvPr id="49" name="人口1人当たり決算額の推移平均値テキスト130"/>
        <xdr:cNvSpPr txBox="1"/>
      </xdr:nvSpPr>
      <xdr:spPr>
        <a:xfrm>
          <a:off x="5740400" y="276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97770</xdr:rowOff>
    </xdr:from>
    <xdr:to>
      <xdr:col>4</xdr:col>
      <xdr:colOff>469900</xdr:colOff>
      <xdr:row>15</xdr:row>
      <xdr:rowOff>87757</xdr:rowOff>
    </xdr:to>
    <xdr:cxnSp macro="">
      <xdr:nvCxnSpPr>
        <xdr:cNvPr id="51" name="直線コネクタ 50"/>
        <xdr:cNvCxnSpPr/>
      </xdr:nvCxnSpPr>
      <xdr:spPr bwMode="auto">
        <a:xfrm flipV="1">
          <a:off x="4305300" y="2545695"/>
          <a:ext cx="698500" cy="16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104909</xdr:rowOff>
    </xdr:from>
    <xdr:ext cx="736600" cy="259045"/>
    <xdr:sp macro="" textlink="">
      <xdr:nvSpPr>
        <xdr:cNvPr id="53" name="テキスト ボックス 52"/>
        <xdr:cNvSpPr txBox="1"/>
      </xdr:nvSpPr>
      <xdr:spPr>
        <a:xfrm>
          <a:off x="4622800" y="289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157297</xdr:rowOff>
    </xdr:from>
    <xdr:to>
      <xdr:col>3</xdr:col>
      <xdr:colOff>904875</xdr:colOff>
      <xdr:row>15</xdr:row>
      <xdr:rowOff>87757</xdr:rowOff>
    </xdr:to>
    <xdr:cxnSp macro="">
      <xdr:nvCxnSpPr>
        <xdr:cNvPr id="54" name="直線コネクタ 53"/>
        <xdr:cNvCxnSpPr/>
      </xdr:nvCxnSpPr>
      <xdr:spPr bwMode="auto">
        <a:xfrm>
          <a:off x="3606800" y="2605222"/>
          <a:ext cx="698500" cy="10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157715</xdr:rowOff>
    </xdr:from>
    <xdr:ext cx="762000" cy="259045"/>
    <xdr:sp macro="" textlink="">
      <xdr:nvSpPr>
        <xdr:cNvPr id="56" name="テキスト ボックス 55"/>
        <xdr:cNvSpPr txBox="1"/>
      </xdr:nvSpPr>
      <xdr:spPr>
        <a:xfrm>
          <a:off x="39243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50221</xdr:rowOff>
    </xdr:from>
    <xdr:to>
      <xdr:col>3</xdr:col>
      <xdr:colOff>206375</xdr:colOff>
      <xdr:row>14</xdr:row>
      <xdr:rowOff>157297</xdr:rowOff>
    </xdr:to>
    <xdr:cxnSp macro="">
      <xdr:nvCxnSpPr>
        <xdr:cNvPr id="57" name="直線コネクタ 56"/>
        <xdr:cNvCxnSpPr/>
      </xdr:nvCxnSpPr>
      <xdr:spPr bwMode="auto">
        <a:xfrm>
          <a:off x="2908300" y="2498146"/>
          <a:ext cx="698500" cy="10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61155</xdr:rowOff>
    </xdr:from>
    <xdr:ext cx="762000" cy="259045"/>
    <xdr:sp macro="" textlink="">
      <xdr:nvSpPr>
        <xdr:cNvPr id="59" name="テキスト ボックス 58"/>
        <xdr:cNvSpPr txBox="1"/>
      </xdr:nvSpPr>
      <xdr:spPr>
        <a:xfrm>
          <a:off x="32258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96679</xdr:rowOff>
    </xdr:from>
    <xdr:ext cx="762000" cy="259045"/>
    <xdr:sp macro="" textlink="">
      <xdr:nvSpPr>
        <xdr:cNvPr id="61" name="テキスト ボックス 60"/>
        <xdr:cNvSpPr txBox="1"/>
      </xdr:nvSpPr>
      <xdr:spPr>
        <a:xfrm>
          <a:off x="25273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48753</xdr:rowOff>
    </xdr:from>
    <xdr:to>
      <xdr:col>5</xdr:col>
      <xdr:colOff>34925</xdr:colOff>
      <xdr:row>14</xdr:row>
      <xdr:rowOff>150353</xdr:rowOff>
    </xdr:to>
    <xdr:sp macro="" textlink="">
      <xdr:nvSpPr>
        <xdr:cNvPr id="67" name="円/楕円 66"/>
        <xdr:cNvSpPr/>
      </xdr:nvSpPr>
      <xdr:spPr bwMode="auto">
        <a:xfrm>
          <a:off x="5600700" y="249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65280</xdr:rowOff>
    </xdr:from>
    <xdr:ext cx="762000" cy="259045"/>
    <xdr:sp macro="" textlink="">
      <xdr:nvSpPr>
        <xdr:cNvPr id="68" name="人口1人当たり決算額の推移該当値テキスト130"/>
        <xdr:cNvSpPr txBox="1"/>
      </xdr:nvSpPr>
      <xdr:spPr>
        <a:xfrm>
          <a:off x="5740400" y="23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70,392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46970</xdr:rowOff>
    </xdr:from>
    <xdr:to>
      <xdr:col>4</xdr:col>
      <xdr:colOff>520700</xdr:colOff>
      <xdr:row>14</xdr:row>
      <xdr:rowOff>148570</xdr:rowOff>
    </xdr:to>
    <xdr:sp macro="" textlink="">
      <xdr:nvSpPr>
        <xdr:cNvPr id="69" name="円/楕円 68"/>
        <xdr:cNvSpPr/>
      </xdr:nvSpPr>
      <xdr:spPr bwMode="auto">
        <a:xfrm>
          <a:off x="4953000" y="249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158747</xdr:rowOff>
    </xdr:from>
    <xdr:ext cx="736600" cy="259045"/>
    <xdr:sp macro="" textlink="">
      <xdr:nvSpPr>
        <xdr:cNvPr id="70" name="テキスト ボックス 69"/>
        <xdr:cNvSpPr txBox="1"/>
      </xdr:nvSpPr>
      <xdr:spPr>
        <a:xfrm>
          <a:off x="4622800" y="2263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70,431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36957</xdr:rowOff>
    </xdr:from>
    <xdr:to>
      <xdr:col>3</xdr:col>
      <xdr:colOff>955675</xdr:colOff>
      <xdr:row>15</xdr:row>
      <xdr:rowOff>138557</xdr:rowOff>
    </xdr:to>
    <xdr:sp macro="" textlink="">
      <xdr:nvSpPr>
        <xdr:cNvPr id="71" name="円/楕円 70"/>
        <xdr:cNvSpPr/>
      </xdr:nvSpPr>
      <xdr:spPr bwMode="auto">
        <a:xfrm>
          <a:off x="4254500" y="2656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148734</xdr:rowOff>
    </xdr:from>
    <xdr:ext cx="762000" cy="259045"/>
    <xdr:sp macro="" textlink="">
      <xdr:nvSpPr>
        <xdr:cNvPr id="72" name="テキスト ボックス 71"/>
        <xdr:cNvSpPr txBox="1"/>
      </xdr:nvSpPr>
      <xdr:spPr>
        <a:xfrm>
          <a:off x="3924300" y="242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66,900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106497</xdr:rowOff>
    </xdr:from>
    <xdr:to>
      <xdr:col>3</xdr:col>
      <xdr:colOff>257175</xdr:colOff>
      <xdr:row>15</xdr:row>
      <xdr:rowOff>36647</xdr:rowOff>
    </xdr:to>
    <xdr:sp macro="" textlink="">
      <xdr:nvSpPr>
        <xdr:cNvPr id="73" name="円/楕円 72"/>
        <xdr:cNvSpPr/>
      </xdr:nvSpPr>
      <xdr:spPr bwMode="auto">
        <a:xfrm>
          <a:off x="3556000" y="255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46824</xdr:rowOff>
    </xdr:from>
    <xdr:ext cx="762000" cy="259045"/>
    <xdr:sp macro="" textlink="">
      <xdr:nvSpPr>
        <xdr:cNvPr id="74" name="テキスト ボックス 73"/>
        <xdr:cNvSpPr txBox="1"/>
      </xdr:nvSpPr>
      <xdr:spPr>
        <a:xfrm>
          <a:off x="3225800" y="232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69,129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170871</xdr:rowOff>
    </xdr:from>
    <xdr:to>
      <xdr:col>2</xdr:col>
      <xdr:colOff>692150</xdr:colOff>
      <xdr:row>14</xdr:row>
      <xdr:rowOff>101021</xdr:rowOff>
    </xdr:to>
    <xdr:sp macro="" textlink="">
      <xdr:nvSpPr>
        <xdr:cNvPr id="75" name="円/楕円 74"/>
        <xdr:cNvSpPr/>
      </xdr:nvSpPr>
      <xdr:spPr bwMode="auto">
        <a:xfrm>
          <a:off x="2857500" y="24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111198</xdr:rowOff>
    </xdr:from>
    <xdr:ext cx="762000" cy="259045"/>
    <xdr:sp macro="" textlink="">
      <xdr:nvSpPr>
        <xdr:cNvPr id="76" name="テキスト ボックス 75"/>
        <xdr:cNvSpPr txBox="1"/>
      </xdr:nvSpPr>
      <xdr:spPr>
        <a:xfrm>
          <a:off x="2527300" y="22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172453</xdr:rowOff>
    </xdr:from>
    <xdr:to>
      <xdr:col>4</xdr:col>
      <xdr:colOff>1117600</xdr:colOff>
      <xdr:row>34</xdr:row>
      <xdr:rowOff>191770</xdr:rowOff>
    </xdr:to>
    <xdr:cxnSp macro="">
      <xdr:nvCxnSpPr>
        <xdr:cNvPr id="110" name="直線コネクタ 109"/>
        <xdr:cNvCxnSpPr/>
      </xdr:nvCxnSpPr>
      <xdr:spPr bwMode="auto">
        <a:xfrm>
          <a:off x="5003800" y="6439903"/>
          <a:ext cx="6477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78109</xdr:rowOff>
    </xdr:from>
    <xdr:ext cx="762000" cy="259045"/>
    <xdr:sp macro="" textlink="">
      <xdr:nvSpPr>
        <xdr:cNvPr id="111" name="人口1人当たり決算額の推移平均値テキスト445"/>
        <xdr:cNvSpPr txBox="1"/>
      </xdr:nvSpPr>
      <xdr:spPr>
        <a:xfrm>
          <a:off x="5740400" y="6688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150736</xdr:rowOff>
    </xdr:from>
    <xdr:to>
      <xdr:col>4</xdr:col>
      <xdr:colOff>469900</xdr:colOff>
      <xdr:row>34</xdr:row>
      <xdr:rowOff>172453</xdr:rowOff>
    </xdr:to>
    <xdr:cxnSp macro="">
      <xdr:nvCxnSpPr>
        <xdr:cNvPr id="113" name="直線コネクタ 112"/>
        <xdr:cNvCxnSpPr/>
      </xdr:nvCxnSpPr>
      <xdr:spPr bwMode="auto">
        <a:xfrm>
          <a:off x="4305300" y="6418186"/>
          <a:ext cx="6985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126878</xdr:rowOff>
    </xdr:from>
    <xdr:ext cx="736600" cy="259045"/>
    <xdr:sp macro="" textlink="">
      <xdr:nvSpPr>
        <xdr:cNvPr id="115" name="テキスト ボックス 114"/>
        <xdr:cNvSpPr txBox="1"/>
      </xdr:nvSpPr>
      <xdr:spPr>
        <a:xfrm>
          <a:off x="4622800" y="673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119418</xdr:rowOff>
    </xdr:from>
    <xdr:to>
      <xdr:col>3</xdr:col>
      <xdr:colOff>904875</xdr:colOff>
      <xdr:row>34</xdr:row>
      <xdr:rowOff>150736</xdr:rowOff>
    </xdr:to>
    <xdr:cxnSp macro="">
      <xdr:nvCxnSpPr>
        <xdr:cNvPr id="116" name="直線コネクタ 115"/>
        <xdr:cNvCxnSpPr/>
      </xdr:nvCxnSpPr>
      <xdr:spPr bwMode="auto">
        <a:xfrm>
          <a:off x="3606800" y="6386868"/>
          <a:ext cx="698500" cy="3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142689</xdr:rowOff>
    </xdr:from>
    <xdr:ext cx="762000" cy="259045"/>
    <xdr:sp macro="" textlink="">
      <xdr:nvSpPr>
        <xdr:cNvPr id="118" name="テキスト ボックス 117"/>
        <xdr:cNvSpPr txBox="1"/>
      </xdr:nvSpPr>
      <xdr:spPr>
        <a:xfrm>
          <a:off x="39243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99301</xdr:rowOff>
    </xdr:from>
    <xdr:to>
      <xdr:col>3</xdr:col>
      <xdr:colOff>206375</xdr:colOff>
      <xdr:row>34</xdr:row>
      <xdr:rowOff>119418</xdr:rowOff>
    </xdr:to>
    <xdr:cxnSp macro="">
      <xdr:nvCxnSpPr>
        <xdr:cNvPr id="119" name="直線コネクタ 118"/>
        <xdr:cNvCxnSpPr/>
      </xdr:nvCxnSpPr>
      <xdr:spPr bwMode="auto">
        <a:xfrm>
          <a:off x="2908300" y="6366751"/>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127754</xdr:rowOff>
    </xdr:from>
    <xdr:ext cx="762000" cy="259045"/>
    <xdr:sp macro="" textlink="">
      <xdr:nvSpPr>
        <xdr:cNvPr id="121" name="テキスト ボックス 120"/>
        <xdr:cNvSpPr txBox="1"/>
      </xdr:nvSpPr>
      <xdr:spPr>
        <a:xfrm>
          <a:off x="32258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121276</xdr:rowOff>
    </xdr:from>
    <xdr:ext cx="762000" cy="259045"/>
    <xdr:sp macro="" textlink="">
      <xdr:nvSpPr>
        <xdr:cNvPr id="123" name="テキスト ボックス 122"/>
        <xdr:cNvSpPr txBox="1"/>
      </xdr:nvSpPr>
      <xdr:spPr>
        <a:xfrm>
          <a:off x="25273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140970</xdr:rowOff>
    </xdr:from>
    <xdr:to>
      <xdr:col>5</xdr:col>
      <xdr:colOff>34925</xdr:colOff>
      <xdr:row>34</xdr:row>
      <xdr:rowOff>242570</xdr:rowOff>
    </xdr:to>
    <xdr:sp macro="" textlink="">
      <xdr:nvSpPr>
        <xdr:cNvPr id="129" name="円/楕円 128"/>
        <xdr:cNvSpPr/>
      </xdr:nvSpPr>
      <xdr:spPr bwMode="auto">
        <a:xfrm>
          <a:off x="5600700" y="6408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328947</xdr:rowOff>
    </xdr:from>
    <xdr:ext cx="762000" cy="259045"/>
    <xdr:sp macro="" textlink="">
      <xdr:nvSpPr>
        <xdr:cNvPr id="130" name="人口1人当たり決算額の推移該当値テキスト445"/>
        <xdr:cNvSpPr txBox="1"/>
      </xdr:nvSpPr>
      <xdr:spPr>
        <a:xfrm>
          <a:off x="57404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28,800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121653</xdr:rowOff>
    </xdr:from>
    <xdr:to>
      <xdr:col>4</xdr:col>
      <xdr:colOff>520700</xdr:colOff>
      <xdr:row>34</xdr:row>
      <xdr:rowOff>223253</xdr:rowOff>
    </xdr:to>
    <xdr:sp macro="" textlink="">
      <xdr:nvSpPr>
        <xdr:cNvPr id="131" name="円/楕円 130"/>
        <xdr:cNvSpPr/>
      </xdr:nvSpPr>
      <xdr:spPr bwMode="auto">
        <a:xfrm>
          <a:off x="4953000" y="638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233430</xdr:rowOff>
    </xdr:from>
    <xdr:ext cx="736600" cy="259045"/>
    <xdr:sp macro="" textlink="">
      <xdr:nvSpPr>
        <xdr:cNvPr id="132" name="テキスト ボックス 131"/>
        <xdr:cNvSpPr txBox="1"/>
      </xdr:nvSpPr>
      <xdr:spPr>
        <a:xfrm>
          <a:off x="4622800" y="615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29,307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99936</xdr:rowOff>
    </xdr:from>
    <xdr:to>
      <xdr:col>3</xdr:col>
      <xdr:colOff>955675</xdr:colOff>
      <xdr:row>34</xdr:row>
      <xdr:rowOff>201536</xdr:rowOff>
    </xdr:to>
    <xdr:sp macro="" textlink="">
      <xdr:nvSpPr>
        <xdr:cNvPr id="133" name="円/楕円 132"/>
        <xdr:cNvSpPr/>
      </xdr:nvSpPr>
      <xdr:spPr bwMode="auto">
        <a:xfrm>
          <a:off x="4254500" y="636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211713</xdr:rowOff>
    </xdr:from>
    <xdr:ext cx="762000" cy="259045"/>
    <xdr:sp macro="" textlink="">
      <xdr:nvSpPr>
        <xdr:cNvPr id="134" name="テキスト ボックス 133"/>
        <xdr:cNvSpPr txBox="1"/>
      </xdr:nvSpPr>
      <xdr:spPr>
        <a:xfrm>
          <a:off x="3924300" y="613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68618</xdr:rowOff>
    </xdr:from>
    <xdr:to>
      <xdr:col>3</xdr:col>
      <xdr:colOff>257175</xdr:colOff>
      <xdr:row>34</xdr:row>
      <xdr:rowOff>170218</xdr:rowOff>
    </xdr:to>
    <xdr:sp macro="" textlink="">
      <xdr:nvSpPr>
        <xdr:cNvPr id="135" name="円/楕円 134"/>
        <xdr:cNvSpPr/>
      </xdr:nvSpPr>
      <xdr:spPr bwMode="auto">
        <a:xfrm>
          <a:off x="3556000" y="6336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180395</xdr:rowOff>
    </xdr:from>
    <xdr:ext cx="762000" cy="259045"/>
    <xdr:sp macro="" textlink="">
      <xdr:nvSpPr>
        <xdr:cNvPr id="136" name="テキスト ボックス 135"/>
        <xdr:cNvSpPr txBox="1"/>
      </xdr:nvSpPr>
      <xdr:spPr>
        <a:xfrm>
          <a:off x="3225800" y="61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48501</xdr:rowOff>
    </xdr:from>
    <xdr:to>
      <xdr:col>2</xdr:col>
      <xdr:colOff>692150</xdr:colOff>
      <xdr:row>34</xdr:row>
      <xdr:rowOff>150101</xdr:rowOff>
    </xdr:to>
    <xdr:sp macro="" textlink="">
      <xdr:nvSpPr>
        <xdr:cNvPr id="137" name="円/楕円 136"/>
        <xdr:cNvSpPr/>
      </xdr:nvSpPr>
      <xdr:spPr bwMode="auto">
        <a:xfrm>
          <a:off x="2857500" y="631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160278</xdr:rowOff>
    </xdr:from>
    <xdr:ext cx="762000" cy="259045"/>
    <xdr:sp macro="" textlink="">
      <xdr:nvSpPr>
        <xdr:cNvPr id="138" name="テキスト ボックス 137"/>
        <xdr:cNvSpPr txBox="1"/>
      </xdr:nvSpPr>
      <xdr:spPr>
        <a:xfrm>
          <a:off x="2527300" y="608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1,191,030
1,174,560
906.53
576,662,180
570,673,631
2,421,113
280,533,985
1,001,193,402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223.9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359228</xdr:colOff>
      <xdr:row>13</xdr:row>
      <xdr:rowOff>120650</xdr:rowOff>
    </xdr:to>
    <xdr:sp macro="" textlink="">
      <xdr:nvSpPr>
        <xdr:cNvPr id="17" name="正方形/長方形 16"/>
        <xdr:cNvSpPr/>
      </xdr:nvSpPr>
      <xdr:spPr>
        <a:xfrm>
          <a:off x="6512832" y="1632857"/>
          <a:ext cx="3153682"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81407</xdr:rowOff>
    </xdr:from>
    <xdr:to>
      <xdr:col>6</xdr:col>
      <xdr:colOff>511175</xdr:colOff>
      <xdr:row>33</xdr:row>
      <xdr:rowOff>126944</xdr:rowOff>
    </xdr:to>
    <xdr:cxnSp macro="">
      <xdr:nvCxnSpPr>
        <xdr:cNvPr id="59" name="直線コネクタ 58"/>
        <xdr:cNvCxnSpPr/>
      </xdr:nvCxnSpPr>
      <xdr:spPr>
        <a:xfrm flipV="1">
          <a:off x="3797300" y="5739257"/>
          <a:ext cx="8382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147245</xdr:rowOff>
    </xdr:from>
    <xdr:ext cx="534377" cy="259045"/>
    <xdr:sp macro="" textlink="">
      <xdr:nvSpPr>
        <xdr:cNvPr id="60" name="人件費平均値テキスト"/>
        <xdr:cNvSpPr txBox="1"/>
      </xdr:nvSpPr>
      <xdr:spPr>
        <a:xfrm>
          <a:off x="4686300" y="5976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126944</xdr:rowOff>
    </xdr:from>
    <xdr:to>
      <xdr:col>5</xdr:col>
      <xdr:colOff>358775</xdr:colOff>
      <xdr:row>34</xdr:row>
      <xdr:rowOff>86802</xdr:rowOff>
    </xdr:to>
    <xdr:cxnSp macro="">
      <xdr:nvCxnSpPr>
        <xdr:cNvPr id="62" name="直線コネクタ 61"/>
        <xdr:cNvCxnSpPr/>
      </xdr:nvCxnSpPr>
      <xdr:spPr>
        <a:xfrm flipV="1">
          <a:off x="2908300" y="5784794"/>
          <a:ext cx="889000" cy="13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96725</xdr:rowOff>
    </xdr:from>
    <xdr:ext cx="534377" cy="259045"/>
    <xdr:sp macro="" textlink="">
      <xdr:nvSpPr>
        <xdr:cNvPr id="64" name="テキスト ボックス 63"/>
        <xdr:cNvSpPr txBox="1"/>
      </xdr:nvSpPr>
      <xdr:spPr>
        <a:xfrm>
          <a:off x="3530111" y="60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132293</xdr:rowOff>
    </xdr:from>
    <xdr:to>
      <xdr:col>4</xdr:col>
      <xdr:colOff>155575</xdr:colOff>
      <xdr:row>34</xdr:row>
      <xdr:rowOff>86802</xdr:rowOff>
    </xdr:to>
    <xdr:cxnSp macro="">
      <xdr:nvCxnSpPr>
        <xdr:cNvPr id="65" name="直線コネクタ 64"/>
        <xdr:cNvCxnSpPr/>
      </xdr:nvCxnSpPr>
      <xdr:spPr>
        <a:xfrm>
          <a:off x="2019300" y="5790143"/>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129232</xdr:rowOff>
    </xdr:from>
    <xdr:ext cx="534377" cy="259045"/>
    <xdr:sp macro="" textlink="">
      <xdr:nvSpPr>
        <xdr:cNvPr id="67" name="テキスト ボックス 66"/>
        <xdr:cNvSpPr txBox="1"/>
      </xdr:nvSpPr>
      <xdr:spPr>
        <a:xfrm>
          <a:off x="2641111" y="61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26177</xdr:rowOff>
    </xdr:from>
    <xdr:to>
      <xdr:col>2</xdr:col>
      <xdr:colOff>638175</xdr:colOff>
      <xdr:row>33</xdr:row>
      <xdr:rowOff>132293</xdr:rowOff>
    </xdr:to>
    <xdr:cxnSp macro="">
      <xdr:nvCxnSpPr>
        <xdr:cNvPr id="68" name="直線コネクタ 67"/>
        <xdr:cNvCxnSpPr/>
      </xdr:nvCxnSpPr>
      <xdr:spPr>
        <a:xfrm>
          <a:off x="1130300" y="5684027"/>
          <a:ext cx="889000" cy="10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2679</xdr:rowOff>
    </xdr:from>
    <xdr:ext cx="534377" cy="259045"/>
    <xdr:sp macro="" textlink="">
      <xdr:nvSpPr>
        <xdr:cNvPr id="70" name="テキスト ボックス 69"/>
        <xdr:cNvSpPr txBox="1"/>
      </xdr:nvSpPr>
      <xdr:spPr>
        <a:xfrm>
          <a:off x="1752111" y="600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25036</xdr:rowOff>
    </xdr:from>
    <xdr:ext cx="534377" cy="259045"/>
    <xdr:sp macro="" textlink="">
      <xdr:nvSpPr>
        <xdr:cNvPr id="72" name="テキスト ボックス 71"/>
        <xdr:cNvSpPr txBox="1"/>
      </xdr:nvSpPr>
      <xdr:spPr>
        <a:xfrm>
          <a:off x="863111" y="58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30607</xdr:rowOff>
    </xdr:from>
    <xdr:to>
      <xdr:col>6</xdr:col>
      <xdr:colOff>561975</xdr:colOff>
      <xdr:row>33</xdr:row>
      <xdr:rowOff>132207</xdr:rowOff>
    </xdr:to>
    <xdr:sp macro="" textlink="">
      <xdr:nvSpPr>
        <xdr:cNvPr id="78" name="円/楕円 77"/>
        <xdr:cNvSpPr/>
      </xdr:nvSpPr>
      <xdr:spPr>
        <a:xfrm>
          <a:off x="4584700" y="5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53484</xdr:rowOff>
    </xdr:from>
    <xdr:ext cx="534377" cy="259045"/>
    <xdr:sp macro="" textlink="">
      <xdr:nvSpPr>
        <xdr:cNvPr id="79" name="人件費該当値テキスト"/>
        <xdr:cNvSpPr txBox="1"/>
      </xdr:nvSpPr>
      <xdr:spPr>
        <a:xfrm>
          <a:off x="4686300" y="55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70,025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76144</xdr:rowOff>
    </xdr:from>
    <xdr:to>
      <xdr:col>5</xdr:col>
      <xdr:colOff>409575</xdr:colOff>
      <xdr:row>34</xdr:row>
      <xdr:rowOff>6294</xdr:rowOff>
    </xdr:to>
    <xdr:sp macro="" textlink="">
      <xdr:nvSpPr>
        <xdr:cNvPr id="80" name="円/楕円 79"/>
        <xdr:cNvSpPr/>
      </xdr:nvSpPr>
      <xdr:spPr>
        <a:xfrm>
          <a:off x="3746500" y="573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22821</xdr:rowOff>
    </xdr:from>
    <xdr:ext cx="534377" cy="259045"/>
    <xdr:sp macro="" textlink="">
      <xdr:nvSpPr>
        <xdr:cNvPr id="81" name="テキスト ボックス 80"/>
        <xdr:cNvSpPr txBox="1"/>
      </xdr:nvSpPr>
      <xdr:spPr>
        <a:xfrm>
          <a:off x="3530111" y="55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36002</xdr:rowOff>
    </xdr:from>
    <xdr:to>
      <xdr:col>4</xdr:col>
      <xdr:colOff>206375</xdr:colOff>
      <xdr:row>34</xdr:row>
      <xdr:rowOff>137602</xdr:rowOff>
    </xdr:to>
    <xdr:sp macro="" textlink="">
      <xdr:nvSpPr>
        <xdr:cNvPr id="82" name="円/楕円 81"/>
        <xdr:cNvSpPr/>
      </xdr:nvSpPr>
      <xdr:spPr>
        <a:xfrm>
          <a:off x="2857500" y="58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154129</xdr:rowOff>
    </xdr:from>
    <xdr:ext cx="534377" cy="259045"/>
    <xdr:sp macro="" textlink="">
      <xdr:nvSpPr>
        <xdr:cNvPr id="83" name="テキスト ボックス 82"/>
        <xdr:cNvSpPr txBox="1"/>
      </xdr:nvSpPr>
      <xdr:spPr>
        <a:xfrm>
          <a:off x="2641111" y="564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81493</xdr:rowOff>
    </xdr:from>
    <xdr:to>
      <xdr:col>3</xdr:col>
      <xdr:colOff>3175</xdr:colOff>
      <xdr:row>34</xdr:row>
      <xdr:rowOff>11643</xdr:rowOff>
    </xdr:to>
    <xdr:sp macro="" textlink="">
      <xdr:nvSpPr>
        <xdr:cNvPr id="84" name="円/楕円 83"/>
        <xdr:cNvSpPr/>
      </xdr:nvSpPr>
      <xdr:spPr>
        <a:xfrm>
          <a:off x="1968500" y="573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28170</xdr:rowOff>
    </xdr:from>
    <xdr:ext cx="534377" cy="259045"/>
    <xdr:sp macro="" textlink="">
      <xdr:nvSpPr>
        <xdr:cNvPr id="85" name="テキスト ボックス 84"/>
        <xdr:cNvSpPr txBox="1"/>
      </xdr:nvSpPr>
      <xdr:spPr>
        <a:xfrm>
          <a:off x="1752111" y="551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146827</xdr:rowOff>
    </xdr:from>
    <xdr:to>
      <xdr:col>1</xdr:col>
      <xdr:colOff>485775</xdr:colOff>
      <xdr:row>33</xdr:row>
      <xdr:rowOff>76977</xdr:rowOff>
    </xdr:to>
    <xdr:sp macro="" textlink="">
      <xdr:nvSpPr>
        <xdr:cNvPr id="86" name="円/楕円 85"/>
        <xdr:cNvSpPr/>
      </xdr:nvSpPr>
      <xdr:spPr>
        <a:xfrm>
          <a:off x="1079500" y="56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93504</xdr:rowOff>
    </xdr:from>
    <xdr:ext cx="534377" cy="259045"/>
    <xdr:sp macro="" textlink="">
      <xdr:nvSpPr>
        <xdr:cNvPr id="87" name="テキスト ボックス 86"/>
        <xdr:cNvSpPr txBox="1"/>
      </xdr:nvSpPr>
      <xdr:spPr>
        <a:xfrm>
          <a:off x="863111" y="54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426</xdr:rowOff>
    </xdr:from>
    <xdr:to>
      <xdr:col>6</xdr:col>
      <xdr:colOff>511175</xdr:colOff>
      <xdr:row>54</xdr:row>
      <xdr:rowOff>143243</xdr:rowOff>
    </xdr:to>
    <xdr:cxnSp macro="">
      <xdr:nvCxnSpPr>
        <xdr:cNvPr id="113" name="直線コネクタ 112"/>
        <xdr:cNvCxnSpPr/>
      </xdr:nvCxnSpPr>
      <xdr:spPr>
        <a:xfrm flipV="1">
          <a:off x="3797300" y="9258726"/>
          <a:ext cx="838200" cy="14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135507</xdr:rowOff>
    </xdr:from>
    <xdr:ext cx="534377" cy="259045"/>
    <xdr:sp macro="" textlink="">
      <xdr:nvSpPr>
        <xdr:cNvPr id="114" name="物件費平均値テキスト"/>
        <xdr:cNvSpPr txBox="1"/>
      </xdr:nvSpPr>
      <xdr:spPr>
        <a:xfrm>
          <a:off x="4686300" y="9565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143243</xdr:rowOff>
    </xdr:from>
    <xdr:to>
      <xdr:col>5</xdr:col>
      <xdr:colOff>358775</xdr:colOff>
      <xdr:row>55</xdr:row>
      <xdr:rowOff>93180</xdr:rowOff>
    </xdr:to>
    <xdr:cxnSp macro="">
      <xdr:nvCxnSpPr>
        <xdr:cNvPr id="116" name="直線コネクタ 115"/>
        <xdr:cNvCxnSpPr/>
      </xdr:nvCxnSpPr>
      <xdr:spPr>
        <a:xfrm flipV="1">
          <a:off x="2908300" y="9401543"/>
          <a:ext cx="889000" cy="1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107446</xdr:rowOff>
    </xdr:from>
    <xdr:ext cx="534377" cy="259045"/>
    <xdr:sp macro="" textlink="">
      <xdr:nvSpPr>
        <xdr:cNvPr id="118" name="テキスト ボックス 117"/>
        <xdr:cNvSpPr txBox="1"/>
      </xdr:nvSpPr>
      <xdr:spPr>
        <a:xfrm>
          <a:off x="3530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65462</xdr:rowOff>
    </xdr:from>
    <xdr:to>
      <xdr:col>4</xdr:col>
      <xdr:colOff>155575</xdr:colOff>
      <xdr:row>55</xdr:row>
      <xdr:rowOff>93180</xdr:rowOff>
    </xdr:to>
    <xdr:cxnSp macro="">
      <xdr:nvCxnSpPr>
        <xdr:cNvPr id="119" name="直線コネクタ 118"/>
        <xdr:cNvCxnSpPr/>
      </xdr:nvCxnSpPr>
      <xdr:spPr>
        <a:xfrm>
          <a:off x="2019300" y="9495212"/>
          <a:ext cx="8890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63555</xdr:rowOff>
    </xdr:from>
    <xdr:ext cx="534377" cy="259045"/>
    <xdr:sp macro="" textlink="">
      <xdr:nvSpPr>
        <xdr:cNvPr id="121" name="テキスト ボックス 120"/>
        <xdr:cNvSpPr txBox="1"/>
      </xdr:nvSpPr>
      <xdr:spPr>
        <a:xfrm>
          <a:off x="2641111" y="98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157817</xdr:rowOff>
    </xdr:from>
    <xdr:to>
      <xdr:col>2</xdr:col>
      <xdr:colOff>638175</xdr:colOff>
      <xdr:row>55</xdr:row>
      <xdr:rowOff>65462</xdr:rowOff>
    </xdr:to>
    <xdr:cxnSp macro="">
      <xdr:nvCxnSpPr>
        <xdr:cNvPr id="122" name="直線コネクタ 121"/>
        <xdr:cNvCxnSpPr/>
      </xdr:nvCxnSpPr>
      <xdr:spPr>
        <a:xfrm>
          <a:off x="1130300" y="9416117"/>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65727</xdr:rowOff>
    </xdr:from>
    <xdr:ext cx="534377" cy="259045"/>
    <xdr:sp macro="" textlink="">
      <xdr:nvSpPr>
        <xdr:cNvPr id="124" name="テキスト ボックス 123"/>
        <xdr:cNvSpPr txBox="1"/>
      </xdr:nvSpPr>
      <xdr:spPr>
        <a:xfrm>
          <a:off x="1752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152023</xdr:rowOff>
    </xdr:from>
    <xdr:ext cx="534377" cy="259045"/>
    <xdr:sp macro="" textlink="">
      <xdr:nvSpPr>
        <xdr:cNvPr id="126" name="テキスト ボックス 125"/>
        <xdr:cNvSpPr txBox="1"/>
      </xdr:nvSpPr>
      <xdr:spPr>
        <a:xfrm>
          <a:off x="863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121076</xdr:rowOff>
    </xdr:from>
    <xdr:to>
      <xdr:col>6</xdr:col>
      <xdr:colOff>561975</xdr:colOff>
      <xdr:row>54</xdr:row>
      <xdr:rowOff>51226</xdr:rowOff>
    </xdr:to>
    <xdr:sp macro="" textlink="">
      <xdr:nvSpPr>
        <xdr:cNvPr id="132" name="円/楕円 131"/>
        <xdr:cNvSpPr/>
      </xdr:nvSpPr>
      <xdr:spPr>
        <a:xfrm>
          <a:off x="4584700" y="92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143953</xdr:rowOff>
    </xdr:from>
    <xdr:ext cx="534377" cy="259045"/>
    <xdr:sp macro="" textlink="">
      <xdr:nvSpPr>
        <xdr:cNvPr id="133" name="物件費該当値テキスト"/>
        <xdr:cNvSpPr txBox="1"/>
      </xdr:nvSpPr>
      <xdr:spPr>
        <a:xfrm>
          <a:off x="4686300" y="905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52,437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92443</xdr:rowOff>
    </xdr:from>
    <xdr:to>
      <xdr:col>5</xdr:col>
      <xdr:colOff>409575</xdr:colOff>
      <xdr:row>55</xdr:row>
      <xdr:rowOff>22593</xdr:rowOff>
    </xdr:to>
    <xdr:sp macro="" textlink="">
      <xdr:nvSpPr>
        <xdr:cNvPr id="134" name="円/楕円 133"/>
        <xdr:cNvSpPr/>
      </xdr:nvSpPr>
      <xdr:spPr>
        <a:xfrm>
          <a:off x="3746500" y="93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39120</xdr:rowOff>
    </xdr:from>
    <xdr:ext cx="534377" cy="259045"/>
    <xdr:sp macro="" textlink="">
      <xdr:nvSpPr>
        <xdr:cNvPr id="135" name="テキスト ボックス 134"/>
        <xdr:cNvSpPr txBox="1"/>
      </xdr:nvSpPr>
      <xdr:spPr>
        <a:xfrm>
          <a:off x="3530111" y="91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42380</xdr:rowOff>
    </xdr:from>
    <xdr:to>
      <xdr:col>4</xdr:col>
      <xdr:colOff>206375</xdr:colOff>
      <xdr:row>55</xdr:row>
      <xdr:rowOff>143980</xdr:rowOff>
    </xdr:to>
    <xdr:sp macro="" textlink="">
      <xdr:nvSpPr>
        <xdr:cNvPr id="136" name="円/楕円 135"/>
        <xdr:cNvSpPr/>
      </xdr:nvSpPr>
      <xdr:spPr>
        <a:xfrm>
          <a:off x="2857500" y="94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160507</xdr:rowOff>
    </xdr:from>
    <xdr:ext cx="534377" cy="259045"/>
    <xdr:sp macro="" textlink="">
      <xdr:nvSpPr>
        <xdr:cNvPr id="137" name="テキスト ボックス 136"/>
        <xdr:cNvSpPr txBox="1"/>
      </xdr:nvSpPr>
      <xdr:spPr>
        <a:xfrm>
          <a:off x="2641111" y="92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14662</xdr:rowOff>
    </xdr:from>
    <xdr:to>
      <xdr:col>3</xdr:col>
      <xdr:colOff>3175</xdr:colOff>
      <xdr:row>55</xdr:row>
      <xdr:rowOff>116262</xdr:rowOff>
    </xdr:to>
    <xdr:sp macro="" textlink="">
      <xdr:nvSpPr>
        <xdr:cNvPr id="138" name="円/楕円 137"/>
        <xdr:cNvSpPr/>
      </xdr:nvSpPr>
      <xdr:spPr>
        <a:xfrm>
          <a:off x="1968500" y="94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132789</xdr:rowOff>
    </xdr:from>
    <xdr:ext cx="534377" cy="259045"/>
    <xdr:sp macro="" textlink="">
      <xdr:nvSpPr>
        <xdr:cNvPr id="139" name="テキスト ボックス 138"/>
        <xdr:cNvSpPr txBox="1"/>
      </xdr:nvSpPr>
      <xdr:spPr>
        <a:xfrm>
          <a:off x="1752111" y="921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107017</xdr:rowOff>
    </xdr:from>
    <xdr:to>
      <xdr:col>1</xdr:col>
      <xdr:colOff>485775</xdr:colOff>
      <xdr:row>55</xdr:row>
      <xdr:rowOff>37167</xdr:rowOff>
    </xdr:to>
    <xdr:sp macro="" textlink="">
      <xdr:nvSpPr>
        <xdr:cNvPr id="140" name="円/楕円 139"/>
        <xdr:cNvSpPr/>
      </xdr:nvSpPr>
      <xdr:spPr>
        <a:xfrm>
          <a:off x="1079500" y="93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53694</xdr:rowOff>
    </xdr:from>
    <xdr:ext cx="534377" cy="259045"/>
    <xdr:sp macro="" textlink="">
      <xdr:nvSpPr>
        <xdr:cNvPr id="141" name="テキスト ボックス 140"/>
        <xdr:cNvSpPr txBox="1"/>
      </xdr:nvSpPr>
      <xdr:spPr>
        <a:xfrm>
          <a:off x="863111" y="914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42818</xdr:rowOff>
    </xdr:from>
    <xdr:to>
      <xdr:col>6</xdr:col>
      <xdr:colOff>511175</xdr:colOff>
      <xdr:row>77</xdr:row>
      <xdr:rowOff>98769</xdr:rowOff>
    </xdr:to>
    <xdr:cxnSp macro="">
      <xdr:nvCxnSpPr>
        <xdr:cNvPr id="172" name="直線コネクタ 171"/>
        <xdr:cNvCxnSpPr/>
      </xdr:nvCxnSpPr>
      <xdr:spPr>
        <a:xfrm>
          <a:off x="3797300" y="13244468"/>
          <a:ext cx="838200" cy="5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71609</xdr:rowOff>
    </xdr:from>
    <xdr:ext cx="469744" cy="259045"/>
    <xdr:sp macro="" textlink="">
      <xdr:nvSpPr>
        <xdr:cNvPr id="173" name="維持補修費平均値テキスト"/>
        <xdr:cNvSpPr txBox="1"/>
      </xdr:nvSpPr>
      <xdr:spPr>
        <a:xfrm>
          <a:off x="4686300" y="12758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22352</xdr:rowOff>
    </xdr:from>
    <xdr:to>
      <xdr:col>5</xdr:col>
      <xdr:colOff>358775</xdr:colOff>
      <xdr:row>77</xdr:row>
      <xdr:rowOff>42818</xdr:rowOff>
    </xdr:to>
    <xdr:cxnSp macro="">
      <xdr:nvCxnSpPr>
        <xdr:cNvPr id="175" name="直線コネクタ 174"/>
        <xdr:cNvCxnSpPr/>
      </xdr:nvCxnSpPr>
      <xdr:spPr>
        <a:xfrm>
          <a:off x="2908300" y="13224002"/>
          <a:ext cx="889000" cy="2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137141</xdr:rowOff>
    </xdr:from>
    <xdr:ext cx="469744" cy="259045"/>
    <xdr:sp macro="" textlink="">
      <xdr:nvSpPr>
        <xdr:cNvPr id="177" name="テキスト ボックス 176"/>
        <xdr:cNvSpPr txBox="1"/>
      </xdr:nvSpPr>
      <xdr:spPr>
        <a:xfrm>
          <a:off x="3562427"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22352</xdr:rowOff>
    </xdr:from>
    <xdr:to>
      <xdr:col>4</xdr:col>
      <xdr:colOff>155575</xdr:colOff>
      <xdr:row>77</xdr:row>
      <xdr:rowOff>36286</xdr:rowOff>
    </xdr:to>
    <xdr:cxnSp macro="">
      <xdr:nvCxnSpPr>
        <xdr:cNvPr id="178" name="直線コネクタ 177"/>
        <xdr:cNvCxnSpPr/>
      </xdr:nvCxnSpPr>
      <xdr:spPr>
        <a:xfrm flipV="1">
          <a:off x="2019300" y="13224002"/>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157170</xdr:rowOff>
    </xdr:from>
    <xdr:ext cx="469744" cy="259045"/>
    <xdr:sp macro="" textlink="">
      <xdr:nvSpPr>
        <xdr:cNvPr id="180" name="テキスト ボックス 179"/>
        <xdr:cNvSpPr txBox="1"/>
      </xdr:nvSpPr>
      <xdr:spPr>
        <a:xfrm>
          <a:off x="2673427" y="126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28448</xdr:rowOff>
    </xdr:from>
    <xdr:to>
      <xdr:col>2</xdr:col>
      <xdr:colOff>638175</xdr:colOff>
      <xdr:row>77</xdr:row>
      <xdr:rowOff>36286</xdr:rowOff>
    </xdr:to>
    <xdr:cxnSp macro="">
      <xdr:nvCxnSpPr>
        <xdr:cNvPr id="181" name="直線コネクタ 180"/>
        <xdr:cNvCxnSpPr/>
      </xdr:nvCxnSpPr>
      <xdr:spPr>
        <a:xfrm>
          <a:off x="1130300" y="1323009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152381</xdr:rowOff>
    </xdr:from>
    <xdr:ext cx="469744" cy="259045"/>
    <xdr:sp macro="" textlink="">
      <xdr:nvSpPr>
        <xdr:cNvPr id="183" name="テキスト ボックス 182"/>
        <xdr:cNvSpPr txBox="1"/>
      </xdr:nvSpPr>
      <xdr:spPr>
        <a:xfrm>
          <a:off x="1784427"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161089</xdr:rowOff>
    </xdr:from>
    <xdr:ext cx="469744" cy="259045"/>
    <xdr:sp macro="" textlink="">
      <xdr:nvSpPr>
        <xdr:cNvPr id="185" name="テキスト ボックス 184"/>
        <xdr:cNvSpPr txBox="1"/>
      </xdr:nvSpPr>
      <xdr:spPr>
        <a:xfrm>
          <a:off x="895427" y="126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47969</xdr:rowOff>
    </xdr:from>
    <xdr:to>
      <xdr:col>6</xdr:col>
      <xdr:colOff>561975</xdr:colOff>
      <xdr:row>77</xdr:row>
      <xdr:rowOff>149569</xdr:rowOff>
    </xdr:to>
    <xdr:sp macro="" textlink="">
      <xdr:nvSpPr>
        <xdr:cNvPr id="191" name="円/楕円 190"/>
        <xdr:cNvSpPr/>
      </xdr:nvSpPr>
      <xdr:spPr>
        <a:xfrm>
          <a:off x="4584700" y="132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26396</xdr:rowOff>
    </xdr:from>
    <xdr:ext cx="469744" cy="259045"/>
    <xdr:sp macro="" textlink="">
      <xdr:nvSpPr>
        <xdr:cNvPr id="192" name="維持補修費該当値テキスト"/>
        <xdr:cNvSpPr txBox="1"/>
      </xdr:nvSpPr>
      <xdr:spPr>
        <a:xfrm>
          <a:off x="4686300" y="1322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163468</xdr:rowOff>
    </xdr:from>
    <xdr:to>
      <xdr:col>5</xdr:col>
      <xdr:colOff>409575</xdr:colOff>
      <xdr:row>77</xdr:row>
      <xdr:rowOff>93618</xdr:rowOff>
    </xdr:to>
    <xdr:sp macro="" textlink="">
      <xdr:nvSpPr>
        <xdr:cNvPr id="193" name="円/楕円 192"/>
        <xdr:cNvSpPr/>
      </xdr:nvSpPr>
      <xdr:spPr>
        <a:xfrm>
          <a:off x="3746500" y="131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84745</xdr:rowOff>
    </xdr:from>
    <xdr:ext cx="469744" cy="259045"/>
    <xdr:sp macro="" textlink="">
      <xdr:nvSpPr>
        <xdr:cNvPr id="194" name="テキスト ボックス 193"/>
        <xdr:cNvSpPr txBox="1"/>
      </xdr:nvSpPr>
      <xdr:spPr>
        <a:xfrm>
          <a:off x="3562427" y="132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143002</xdr:rowOff>
    </xdr:from>
    <xdr:to>
      <xdr:col>4</xdr:col>
      <xdr:colOff>206375</xdr:colOff>
      <xdr:row>77</xdr:row>
      <xdr:rowOff>73152</xdr:rowOff>
    </xdr:to>
    <xdr:sp macro="" textlink="">
      <xdr:nvSpPr>
        <xdr:cNvPr id="195" name="円/楕円 194"/>
        <xdr:cNvSpPr/>
      </xdr:nvSpPr>
      <xdr:spPr>
        <a:xfrm>
          <a:off x="2857500" y="131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64279</xdr:rowOff>
    </xdr:from>
    <xdr:ext cx="469744" cy="259045"/>
    <xdr:sp macro="" textlink="">
      <xdr:nvSpPr>
        <xdr:cNvPr id="196" name="テキスト ボックス 195"/>
        <xdr:cNvSpPr txBox="1"/>
      </xdr:nvSpPr>
      <xdr:spPr>
        <a:xfrm>
          <a:off x="2673427" y="1326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156936</xdr:rowOff>
    </xdr:from>
    <xdr:to>
      <xdr:col>3</xdr:col>
      <xdr:colOff>3175</xdr:colOff>
      <xdr:row>77</xdr:row>
      <xdr:rowOff>87086</xdr:rowOff>
    </xdr:to>
    <xdr:sp macro="" textlink="">
      <xdr:nvSpPr>
        <xdr:cNvPr id="197" name="円/楕円 196"/>
        <xdr:cNvSpPr/>
      </xdr:nvSpPr>
      <xdr:spPr>
        <a:xfrm>
          <a:off x="1968500" y="1318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78213</xdr:rowOff>
    </xdr:from>
    <xdr:ext cx="469744" cy="259045"/>
    <xdr:sp macro="" textlink="">
      <xdr:nvSpPr>
        <xdr:cNvPr id="198" name="テキスト ボックス 197"/>
        <xdr:cNvSpPr txBox="1"/>
      </xdr:nvSpPr>
      <xdr:spPr>
        <a:xfrm>
          <a:off x="1784427" y="1327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149098</xdr:rowOff>
    </xdr:from>
    <xdr:to>
      <xdr:col>1</xdr:col>
      <xdr:colOff>485775</xdr:colOff>
      <xdr:row>77</xdr:row>
      <xdr:rowOff>79248</xdr:rowOff>
    </xdr:to>
    <xdr:sp macro="" textlink="">
      <xdr:nvSpPr>
        <xdr:cNvPr id="199" name="円/楕円 198"/>
        <xdr:cNvSpPr/>
      </xdr:nvSpPr>
      <xdr:spPr>
        <a:xfrm>
          <a:off x="1079500" y="131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70375</xdr:rowOff>
    </xdr:from>
    <xdr:ext cx="469744" cy="259045"/>
    <xdr:sp macro="" textlink="">
      <xdr:nvSpPr>
        <xdr:cNvPr id="200" name="テキスト ボックス 199"/>
        <xdr:cNvSpPr txBox="1"/>
      </xdr:nvSpPr>
      <xdr:spPr>
        <a:xfrm>
          <a:off x="895427" y="132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170191</xdr:rowOff>
    </xdr:from>
    <xdr:to>
      <xdr:col>6</xdr:col>
      <xdr:colOff>511175</xdr:colOff>
      <xdr:row>95</xdr:row>
      <xdr:rowOff>22853</xdr:rowOff>
    </xdr:to>
    <xdr:cxnSp macro="">
      <xdr:nvCxnSpPr>
        <xdr:cNvPr id="232" name="直線コネクタ 231"/>
        <xdr:cNvCxnSpPr/>
      </xdr:nvCxnSpPr>
      <xdr:spPr>
        <a:xfrm flipV="1">
          <a:off x="3797300" y="16286491"/>
          <a:ext cx="838200" cy="2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21172</xdr:rowOff>
    </xdr:from>
    <xdr:ext cx="599010" cy="259045"/>
    <xdr:sp macro="" textlink="">
      <xdr:nvSpPr>
        <xdr:cNvPr id="233" name="扶助費平均値テキスト"/>
        <xdr:cNvSpPr txBox="1"/>
      </xdr:nvSpPr>
      <xdr:spPr>
        <a:xfrm>
          <a:off x="4686300" y="16308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22853</xdr:rowOff>
    </xdr:from>
    <xdr:to>
      <xdr:col>5</xdr:col>
      <xdr:colOff>358775</xdr:colOff>
      <xdr:row>95</xdr:row>
      <xdr:rowOff>69704</xdr:rowOff>
    </xdr:to>
    <xdr:cxnSp macro="">
      <xdr:nvCxnSpPr>
        <xdr:cNvPr id="235" name="直線コネクタ 234"/>
        <xdr:cNvCxnSpPr/>
      </xdr:nvCxnSpPr>
      <xdr:spPr>
        <a:xfrm flipV="1">
          <a:off x="2908300" y="16310603"/>
          <a:ext cx="889000" cy="4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5159</xdr:rowOff>
    </xdr:from>
    <xdr:ext cx="599010" cy="259045"/>
    <xdr:sp macro="" textlink="">
      <xdr:nvSpPr>
        <xdr:cNvPr id="237" name="テキスト ボックス 236"/>
        <xdr:cNvSpPr txBox="1"/>
      </xdr:nvSpPr>
      <xdr:spPr>
        <a:xfrm>
          <a:off x="3497794" y="164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69704</xdr:rowOff>
    </xdr:from>
    <xdr:to>
      <xdr:col>4</xdr:col>
      <xdr:colOff>155575</xdr:colOff>
      <xdr:row>95</xdr:row>
      <xdr:rowOff>74430</xdr:rowOff>
    </xdr:to>
    <xdr:cxnSp macro="">
      <xdr:nvCxnSpPr>
        <xdr:cNvPr id="238" name="直線コネクタ 237"/>
        <xdr:cNvCxnSpPr/>
      </xdr:nvCxnSpPr>
      <xdr:spPr>
        <a:xfrm flipV="1">
          <a:off x="2019300" y="16357454"/>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70473</xdr:rowOff>
    </xdr:from>
    <xdr:ext cx="599010" cy="259045"/>
    <xdr:sp macro="" textlink="">
      <xdr:nvSpPr>
        <xdr:cNvPr id="240" name="テキスト ボックス 239"/>
        <xdr:cNvSpPr txBox="1"/>
      </xdr:nvSpPr>
      <xdr:spPr>
        <a:xfrm>
          <a:off x="2608794" y="1652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60420</xdr:rowOff>
    </xdr:from>
    <xdr:to>
      <xdr:col>2</xdr:col>
      <xdr:colOff>638175</xdr:colOff>
      <xdr:row>95</xdr:row>
      <xdr:rowOff>74430</xdr:rowOff>
    </xdr:to>
    <xdr:cxnSp macro="">
      <xdr:nvCxnSpPr>
        <xdr:cNvPr id="241" name="直線コネクタ 240"/>
        <xdr:cNvCxnSpPr/>
      </xdr:nvCxnSpPr>
      <xdr:spPr>
        <a:xfrm>
          <a:off x="1130300" y="16348170"/>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90557</xdr:rowOff>
    </xdr:from>
    <xdr:ext cx="599010" cy="259045"/>
    <xdr:sp macro="" textlink="">
      <xdr:nvSpPr>
        <xdr:cNvPr id="243" name="テキスト ボックス 242"/>
        <xdr:cNvSpPr txBox="1"/>
      </xdr:nvSpPr>
      <xdr:spPr>
        <a:xfrm>
          <a:off x="1719794" y="1654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83689</xdr:rowOff>
    </xdr:from>
    <xdr:ext cx="599010" cy="259045"/>
    <xdr:sp macro="" textlink="">
      <xdr:nvSpPr>
        <xdr:cNvPr id="245" name="テキスト ボックス 244"/>
        <xdr:cNvSpPr txBox="1"/>
      </xdr:nvSpPr>
      <xdr:spPr>
        <a:xfrm>
          <a:off x="830794" y="165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119391</xdr:rowOff>
    </xdr:from>
    <xdr:to>
      <xdr:col>6</xdr:col>
      <xdr:colOff>561975</xdr:colOff>
      <xdr:row>95</xdr:row>
      <xdr:rowOff>49541</xdr:rowOff>
    </xdr:to>
    <xdr:sp macro="" textlink="">
      <xdr:nvSpPr>
        <xdr:cNvPr id="251" name="円/楕円 250"/>
        <xdr:cNvSpPr/>
      </xdr:nvSpPr>
      <xdr:spPr>
        <a:xfrm>
          <a:off x="4584700" y="162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142268</xdr:rowOff>
    </xdr:from>
    <xdr:ext cx="599010" cy="259045"/>
    <xdr:sp macro="" textlink="">
      <xdr:nvSpPr>
        <xdr:cNvPr id="252" name="扶助費該当値テキスト"/>
        <xdr:cNvSpPr txBox="1"/>
      </xdr:nvSpPr>
      <xdr:spPr>
        <a:xfrm>
          <a:off x="4686300" y="1608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132,199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143503</xdr:rowOff>
    </xdr:from>
    <xdr:to>
      <xdr:col>5</xdr:col>
      <xdr:colOff>409575</xdr:colOff>
      <xdr:row>95</xdr:row>
      <xdr:rowOff>73653</xdr:rowOff>
    </xdr:to>
    <xdr:sp macro="" textlink="">
      <xdr:nvSpPr>
        <xdr:cNvPr id="253" name="円/楕円 252"/>
        <xdr:cNvSpPr/>
      </xdr:nvSpPr>
      <xdr:spPr>
        <a:xfrm>
          <a:off x="3746500" y="162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90180</xdr:rowOff>
    </xdr:from>
    <xdr:ext cx="599010" cy="259045"/>
    <xdr:sp macro="" textlink="">
      <xdr:nvSpPr>
        <xdr:cNvPr id="254" name="テキスト ボックス 253"/>
        <xdr:cNvSpPr txBox="1"/>
      </xdr:nvSpPr>
      <xdr:spPr>
        <a:xfrm>
          <a:off x="3497794" y="1603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129,984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18904</xdr:rowOff>
    </xdr:from>
    <xdr:to>
      <xdr:col>4</xdr:col>
      <xdr:colOff>206375</xdr:colOff>
      <xdr:row>95</xdr:row>
      <xdr:rowOff>120504</xdr:rowOff>
    </xdr:to>
    <xdr:sp macro="" textlink="">
      <xdr:nvSpPr>
        <xdr:cNvPr id="255" name="円/楕円 254"/>
        <xdr:cNvSpPr/>
      </xdr:nvSpPr>
      <xdr:spPr>
        <a:xfrm>
          <a:off x="2857500" y="163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137031</xdr:rowOff>
    </xdr:from>
    <xdr:ext cx="599010" cy="259045"/>
    <xdr:sp macro="" textlink="">
      <xdr:nvSpPr>
        <xdr:cNvPr id="256" name="テキスト ボックス 255"/>
        <xdr:cNvSpPr txBox="1"/>
      </xdr:nvSpPr>
      <xdr:spPr>
        <a:xfrm>
          <a:off x="2608794" y="1608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125,680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23630</xdr:rowOff>
    </xdr:from>
    <xdr:to>
      <xdr:col>3</xdr:col>
      <xdr:colOff>3175</xdr:colOff>
      <xdr:row>95</xdr:row>
      <xdr:rowOff>125230</xdr:rowOff>
    </xdr:to>
    <xdr:sp macro="" textlink="">
      <xdr:nvSpPr>
        <xdr:cNvPr id="257" name="円/楕円 256"/>
        <xdr:cNvSpPr/>
      </xdr:nvSpPr>
      <xdr:spPr>
        <a:xfrm>
          <a:off x="1968500" y="163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141757</xdr:rowOff>
    </xdr:from>
    <xdr:ext cx="599010" cy="259045"/>
    <xdr:sp macro="" textlink="">
      <xdr:nvSpPr>
        <xdr:cNvPr id="258" name="テキスト ボックス 257"/>
        <xdr:cNvSpPr txBox="1"/>
      </xdr:nvSpPr>
      <xdr:spPr>
        <a:xfrm>
          <a:off x="1719794" y="160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125,246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9620</xdr:rowOff>
    </xdr:from>
    <xdr:to>
      <xdr:col>1</xdr:col>
      <xdr:colOff>485775</xdr:colOff>
      <xdr:row>95</xdr:row>
      <xdr:rowOff>111220</xdr:rowOff>
    </xdr:to>
    <xdr:sp macro="" textlink="">
      <xdr:nvSpPr>
        <xdr:cNvPr id="259" name="円/楕円 258"/>
        <xdr:cNvSpPr/>
      </xdr:nvSpPr>
      <xdr:spPr>
        <a:xfrm>
          <a:off x="1079500" y="162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127747</xdr:rowOff>
    </xdr:from>
    <xdr:ext cx="599010" cy="259045"/>
    <xdr:sp macro="" textlink="">
      <xdr:nvSpPr>
        <xdr:cNvPr id="260" name="テキスト ボックス 259"/>
        <xdr:cNvSpPr txBox="1"/>
      </xdr:nvSpPr>
      <xdr:spPr>
        <a:xfrm>
          <a:off x="830794" y="1607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1" name="テキスト ボックス 27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3" name="テキスト ボックス 27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118623</xdr:rowOff>
    </xdr:from>
    <xdr:to>
      <xdr:col>15</xdr:col>
      <xdr:colOff>180340</xdr:colOff>
      <xdr:row>39</xdr:row>
      <xdr:rowOff>82047</xdr:rowOff>
    </xdr:to>
    <xdr:cxnSp macro="">
      <xdr:nvCxnSpPr>
        <xdr:cNvPr id="283" name="直線コネクタ 282"/>
        <xdr:cNvCxnSpPr/>
      </xdr:nvCxnSpPr>
      <xdr:spPr>
        <a:xfrm flipV="1">
          <a:off x="10475595" y="5433573"/>
          <a:ext cx="127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85874</xdr:rowOff>
    </xdr:from>
    <xdr:ext cx="534377" cy="259045"/>
    <xdr:sp macro="" textlink="">
      <xdr:nvSpPr>
        <xdr:cNvPr id="284" name="補助費等最小値テキスト"/>
        <xdr:cNvSpPr txBox="1"/>
      </xdr:nvSpPr>
      <xdr:spPr>
        <a:xfrm>
          <a:off x="10528300" y="67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82047</xdr:rowOff>
    </xdr:from>
    <xdr:to>
      <xdr:col>15</xdr:col>
      <xdr:colOff>269875</xdr:colOff>
      <xdr:row>39</xdr:row>
      <xdr:rowOff>82047</xdr:rowOff>
    </xdr:to>
    <xdr:cxnSp macro="">
      <xdr:nvCxnSpPr>
        <xdr:cNvPr id="285" name="直線コネクタ 284"/>
        <xdr:cNvCxnSpPr/>
      </xdr:nvCxnSpPr>
      <xdr:spPr>
        <a:xfrm>
          <a:off x="10388600" y="67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65300</xdr:rowOff>
    </xdr:from>
    <xdr:ext cx="534377" cy="259045"/>
    <xdr:sp macro="" textlink="">
      <xdr:nvSpPr>
        <xdr:cNvPr id="286" name="補助費等最大値テキスト"/>
        <xdr:cNvSpPr txBox="1"/>
      </xdr:nvSpPr>
      <xdr:spPr>
        <a:xfrm>
          <a:off x="10528300" y="52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118623</xdr:rowOff>
    </xdr:from>
    <xdr:to>
      <xdr:col>15</xdr:col>
      <xdr:colOff>269875</xdr:colOff>
      <xdr:row>31</xdr:row>
      <xdr:rowOff>118623</xdr:rowOff>
    </xdr:to>
    <xdr:cxnSp macro="">
      <xdr:nvCxnSpPr>
        <xdr:cNvPr id="287" name="直線コネクタ 286"/>
        <xdr:cNvCxnSpPr/>
      </xdr:nvCxnSpPr>
      <xdr:spPr>
        <a:xfrm>
          <a:off x="10388600" y="54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82413</xdr:rowOff>
    </xdr:from>
    <xdr:to>
      <xdr:col>15</xdr:col>
      <xdr:colOff>180975</xdr:colOff>
      <xdr:row>34</xdr:row>
      <xdr:rowOff>150901</xdr:rowOff>
    </xdr:to>
    <xdr:cxnSp macro="">
      <xdr:nvCxnSpPr>
        <xdr:cNvPr id="288" name="直線コネクタ 287"/>
        <xdr:cNvCxnSpPr/>
      </xdr:nvCxnSpPr>
      <xdr:spPr>
        <a:xfrm flipV="1">
          <a:off x="9639300" y="5911713"/>
          <a:ext cx="8382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26910</xdr:rowOff>
    </xdr:from>
    <xdr:ext cx="534377" cy="259045"/>
    <xdr:sp macro="" textlink="">
      <xdr:nvSpPr>
        <xdr:cNvPr id="289" name="補助費等平均値テキスト"/>
        <xdr:cNvSpPr txBox="1"/>
      </xdr:nvSpPr>
      <xdr:spPr>
        <a:xfrm>
          <a:off x="10528300" y="585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48483</xdr:rowOff>
    </xdr:from>
    <xdr:to>
      <xdr:col>15</xdr:col>
      <xdr:colOff>231775</xdr:colOff>
      <xdr:row>34</xdr:row>
      <xdr:rowOff>150083</xdr:rowOff>
    </xdr:to>
    <xdr:sp macro="" textlink="">
      <xdr:nvSpPr>
        <xdr:cNvPr id="290" name="フローチャート : 判断 289"/>
        <xdr:cNvSpPr/>
      </xdr:nvSpPr>
      <xdr:spPr>
        <a:xfrm>
          <a:off x="10426700" y="58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150901</xdr:rowOff>
    </xdr:from>
    <xdr:to>
      <xdr:col>14</xdr:col>
      <xdr:colOff>28575</xdr:colOff>
      <xdr:row>35</xdr:row>
      <xdr:rowOff>17719</xdr:rowOff>
    </xdr:to>
    <xdr:cxnSp macro="">
      <xdr:nvCxnSpPr>
        <xdr:cNvPr id="291" name="直線コネクタ 290"/>
        <xdr:cNvCxnSpPr/>
      </xdr:nvCxnSpPr>
      <xdr:spPr>
        <a:xfrm flipV="1">
          <a:off x="8750300" y="5980201"/>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81082</xdr:rowOff>
    </xdr:from>
    <xdr:to>
      <xdr:col>14</xdr:col>
      <xdr:colOff>79375</xdr:colOff>
      <xdr:row>35</xdr:row>
      <xdr:rowOff>11232</xdr:rowOff>
    </xdr:to>
    <xdr:sp macro="" textlink="">
      <xdr:nvSpPr>
        <xdr:cNvPr id="292" name="フローチャート : 判断 291"/>
        <xdr:cNvSpPr/>
      </xdr:nvSpPr>
      <xdr:spPr>
        <a:xfrm>
          <a:off x="9588500" y="591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27759</xdr:rowOff>
    </xdr:from>
    <xdr:ext cx="534377" cy="259045"/>
    <xdr:sp macro="" textlink="">
      <xdr:nvSpPr>
        <xdr:cNvPr id="293" name="テキスト ボックス 292"/>
        <xdr:cNvSpPr txBox="1"/>
      </xdr:nvSpPr>
      <xdr:spPr>
        <a:xfrm>
          <a:off x="9372111" y="568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17719</xdr:rowOff>
    </xdr:from>
    <xdr:to>
      <xdr:col>12</xdr:col>
      <xdr:colOff>511175</xdr:colOff>
      <xdr:row>35</xdr:row>
      <xdr:rowOff>20325</xdr:rowOff>
    </xdr:to>
    <xdr:cxnSp macro="">
      <xdr:nvCxnSpPr>
        <xdr:cNvPr id="294" name="直線コネクタ 293"/>
        <xdr:cNvCxnSpPr/>
      </xdr:nvCxnSpPr>
      <xdr:spPr>
        <a:xfrm flipV="1">
          <a:off x="7861300" y="601846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143856</xdr:rowOff>
    </xdr:from>
    <xdr:to>
      <xdr:col>12</xdr:col>
      <xdr:colOff>561975</xdr:colOff>
      <xdr:row>33</xdr:row>
      <xdr:rowOff>74006</xdr:rowOff>
    </xdr:to>
    <xdr:sp macro="" textlink="">
      <xdr:nvSpPr>
        <xdr:cNvPr id="295" name="フローチャート : 判断 294"/>
        <xdr:cNvSpPr/>
      </xdr:nvSpPr>
      <xdr:spPr>
        <a:xfrm>
          <a:off x="8699500" y="56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90533</xdr:rowOff>
    </xdr:from>
    <xdr:ext cx="534377" cy="259045"/>
    <xdr:sp macro="" textlink="">
      <xdr:nvSpPr>
        <xdr:cNvPr id="296" name="テキスト ボックス 295"/>
        <xdr:cNvSpPr txBox="1"/>
      </xdr:nvSpPr>
      <xdr:spPr>
        <a:xfrm>
          <a:off x="8483111" y="5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162194</xdr:rowOff>
    </xdr:from>
    <xdr:to>
      <xdr:col>11</xdr:col>
      <xdr:colOff>307975</xdr:colOff>
      <xdr:row>35</xdr:row>
      <xdr:rowOff>20325</xdr:rowOff>
    </xdr:to>
    <xdr:cxnSp macro="">
      <xdr:nvCxnSpPr>
        <xdr:cNvPr id="297" name="直線コネクタ 296"/>
        <xdr:cNvCxnSpPr/>
      </xdr:nvCxnSpPr>
      <xdr:spPr>
        <a:xfrm>
          <a:off x="6972300" y="5991494"/>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162966</xdr:rowOff>
    </xdr:from>
    <xdr:to>
      <xdr:col>11</xdr:col>
      <xdr:colOff>358775</xdr:colOff>
      <xdr:row>34</xdr:row>
      <xdr:rowOff>93116</xdr:rowOff>
    </xdr:to>
    <xdr:sp macro="" textlink="">
      <xdr:nvSpPr>
        <xdr:cNvPr id="298" name="フローチャート : 判断 297"/>
        <xdr:cNvSpPr/>
      </xdr:nvSpPr>
      <xdr:spPr>
        <a:xfrm>
          <a:off x="7810500" y="582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109643</xdr:rowOff>
    </xdr:from>
    <xdr:ext cx="534377" cy="259045"/>
    <xdr:sp macro="" textlink="">
      <xdr:nvSpPr>
        <xdr:cNvPr id="299" name="テキスト ボックス 298"/>
        <xdr:cNvSpPr txBox="1"/>
      </xdr:nvSpPr>
      <xdr:spPr>
        <a:xfrm>
          <a:off x="7594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17119</xdr:rowOff>
    </xdr:from>
    <xdr:to>
      <xdr:col>10</xdr:col>
      <xdr:colOff>155575</xdr:colOff>
      <xdr:row>34</xdr:row>
      <xdr:rowOff>118719</xdr:rowOff>
    </xdr:to>
    <xdr:sp macro="" textlink="">
      <xdr:nvSpPr>
        <xdr:cNvPr id="300" name="フローチャート : 判断 299"/>
        <xdr:cNvSpPr/>
      </xdr:nvSpPr>
      <xdr:spPr>
        <a:xfrm>
          <a:off x="6921500" y="584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135246</xdr:rowOff>
    </xdr:from>
    <xdr:ext cx="534377" cy="259045"/>
    <xdr:sp macro="" textlink="">
      <xdr:nvSpPr>
        <xdr:cNvPr id="301" name="テキスト ボックス 300"/>
        <xdr:cNvSpPr txBox="1"/>
      </xdr:nvSpPr>
      <xdr:spPr>
        <a:xfrm>
          <a:off x="6705111" y="562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31613</xdr:rowOff>
    </xdr:from>
    <xdr:to>
      <xdr:col>15</xdr:col>
      <xdr:colOff>231775</xdr:colOff>
      <xdr:row>34</xdr:row>
      <xdr:rowOff>133213</xdr:rowOff>
    </xdr:to>
    <xdr:sp macro="" textlink="">
      <xdr:nvSpPr>
        <xdr:cNvPr id="307" name="円/楕円 306"/>
        <xdr:cNvSpPr/>
      </xdr:nvSpPr>
      <xdr:spPr>
        <a:xfrm>
          <a:off x="10426700" y="58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54490</xdr:rowOff>
    </xdr:from>
    <xdr:ext cx="534377" cy="259045"/>
    <xdr:sp macro="" textlink="">
      <xdr:nvSpPr>
        <xdr:cNvPr id="308" name="補助費等該当値テキスト"/>
        <xdr:cNvSpPr txBox="1"/>
      </xdr:nvSpPr>
      <xdr:spPr>
        <a:xfrm>
          <a:off x="10528300" y="571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36,253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100101</xdr:rowOff>
    </xdr:from>
    <xdr:to>
      <xdr:col>14</xdr:col>
      <xdr:colOff>79375</xdr:colOff>
      <xdr:row>35</xdr:row>
      <xdr:rowOff>30251</xdr:rowOff>
    </xdr:to>
    <xdr:sp macro="" textlink="">
      <xdr:nvSpPr>
        <xdr:cNvPr id="309" name="円/楕円 308"/>
        <xdr:cNvSpPr/>
      </xdr:nvSpPr>
      <xdr:spPr>
        <a:xfrm>
          <a:off x="9588500" y="59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21378</xdr:rowOff>
    </xdr:from>
    <xdr:ext cx="534377" cy="259045"/>
    <xdr:sp macro="" textlink="">
      <xdr:nvSpPr>
        <xdr:cNvPr id="310" name="テキスト ボックス 309"/>
        <xdr:cNvSpPr txBox="1"/>
      </xdr:nvSpPr>
      <xdr:spPr>
        <a:xfrm>
          <a:off x="937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138369</xdr:rowOff>
    </xdr:from>
    <xdr:to>
      <xdr:col>12</xdr:col>
      <xdr:colOff>561975</xdr:colOff>
      <xdr:row>35</xdr:row>
      <xdr:rowOff>68519</xdr:rowOff>
    </xdr:to>
    <xdr:sp macro="" textlink="">
      <xdr:nvSpPr>
        <xdr:cNvPr id="311" name="円/楕円 310"/>
        <xdr:cNvSpPr/>
      </xdr:nvSpPr>
      <xdr:spPr>
        <a:xfrm>
          <a:off x="8699500" y="596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59646</xdr:rowOff>
    </xdr:from>
    <xdr:ext cx="534377" cy="259045"/>
    <xdr:sp macro="" textlink="">
      <xdr:nvSpPr>
        <xdr:cNvPr id="312" name="テキスト ボックス 311"/>
        <xdr:cNvSpPr txBox="1"/>
      </xdr:nvSpPr>
      <xdr:spPr>
        <a:xfrm>
          <a:off x="8483111" y="606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140975</xdr:rowOff>
    </xdr:from>
    <xdr:to>
      <xdr:col>11</xdr:col>
      <xdr:colOff>358775</xdr:colOff>
      <xdr:row>35</xdr:row>
      <xdr:rowOff>71125</xdr:rowOff>
    </xdr:to>
    <xdr:sp macro="" textlink="">
      <xdr:nvSpPr>
        <xdr:cNvPr id="313" name="円/楕円 312"/>
        <xdr:cNvSpPr/>
      </xdr:nvSpPr>
      <xdr:spPr>
        <a:xfrm>
          <a:off x="7810500" y="59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62252</xdr:rowOff>
    </xdr:from>
    <xdr:ext cx="534377" cy="259045"/>
    <xdr:sp macro="" textlink="">
      <xdr:nvSpPr>
        <xdr:cNvPr id="314" name="テキスト ボックス 313"/>
        <xdr:cNvSpPr txBox="1"/>
      </xdr:nvSpPr>
      <xdr:spPr>
        <a:xfrm>
          <a:off x="7594111" y="606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111394</xdr:rowOff>
    </xdr:from>
    <xdr:to>
      <xdr:col>10</xdr:col>
      <xdr:colOff>155575</xdr:colOff>
      <xdr:row>35</xdr:row>
      <xdr:rowOff>41544</xdr:rowOff>
    </xdr:to>
    <xdr:sp macro="" textlink="">
      <xdr:nvSpPr>
        <xdr:cNvPr id="315" name="円/楕円 314"/>
        <xdr:cNvSpPr/>
      </xdr:nvSpPr>
      <xdr:spPr>
        <a:xfrm>
          <a:off x="6921500" y="594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32671</xdr:rowOff>
    </xdr:from>
    <xdr:ext cx="534377" cy="259045"/>
    <xdr:sp macro="" textlink="">
      <xdr:nvSpPr>
        <xdr:cNvPr id="316" name="テキスト ボックス 315"/>
        <xdr:cNvSpPr txBox="1"/>
      </xdr:nvSpPr>
      <xdr:spPr>
        <a:xfrm>
          <a:off x="6705111" y="603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1" name="直線コネクタ 340"/>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2"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3" name="直線コネクタ 342"/>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4"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5" name="直線コネクタ 344"/>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54299</xdr:rowOff>
    </xdr:from>
    <xdr:to>
      <xdr:col>15</xdr:col>
      <xdr:colOff>180975</xdr:colOff>
      <xdr:row>56</xdr:row>
      <xdr:rowOff>79731</xdr:rowOff>
    </xdr:to>
    <xdr:cxnSp macro="">
      <xdr:nvCxnSpPr>
        <xdr:cNvPr id="346" name="直線コネクタ 345"/>
        <xdr:cNvCxnSpPr/>
      </xdr:nvCxnSpPr>
      <xdr:spPr>
        <a:xfrm flipV="1">
          <a:off x="9639300" y="9655499"/>
          <a:ext cx="838200" cy="2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94670</xdr:rowOff>
    </xdr:from>
    <xdr:ext cx="534377" cy="259045"/>
    <xdr:sp macro="" textlink="">
      <xdr:nvSpPr>
        <xdr:cNvPr id="347" name="普通建設事業費平均値テキスト"/>
        <xdr:cNvSpPr txBox="1"/>
      </xdr:nvSpPr>
      <xdr:spPr>
        <a:xfrm>
          <a:off x="10528300" y="9352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48" name="フローチャート : 判断 347"/>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99676</xdr:rowOff>
    </xdr:from>
    <xdr:to>
      <xdr:col>14</xdr:col>
      <xdr:colOff>28575</xdr:colOff>
      <xdr:row>56</xdr:row>
      <xdr:rowOff>79731</xdr:rowOff>
    </xdr:to>
    <xdr:cxnSp macro="">
      <xdr:nvCxnSpPr>
        <xdr:cNvPr id="349" name="直線コネクタ 348"/>
        <xdr:cNvCxnSpPr/>
      </xdr:nvCxnSpPr>
      <xdr:spPr>
        <a:xfrm>
          <a:off x="8750300" y="9529426"/>
          <a:ext cx="889000" cy="15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0" name="フローチャート : 判断 349"/>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158031</xdr:rowOff>
    </xdr:from>
    <xdr:ext cx="534377" cy="259045"/>
    <xdr:sp macro="" textlink="">
      <xdr:nvSpPr>
        <xdr:cNvPr id="351" name="テキスト ボックス 350"/>
        <xdr:cNvSpPr txBox="1"/>
      </xdr:nvSpPr>
      <xdr:spPr>
        <a:xfrm>
          <a:off x="9372111" y="924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99676</xdr:rowOff>
    </xdr:from>
    <xdr:to>
      <xdr:col>12</xdr:col>
      <xdr:colOff>511175</xdr:colOff>
      <xdr:row>56</xdr:row>
      <xdr:rowOff>10579</xdr:rowOff>
    </xdr:to>
    <xdr:cxnSp macro="">
      <xdr:nvCxnSpPr>
        <xdr:cNvPr id="352" name="直線コネクタ 351"/>
        <xdr:cNvCxnSpPr/>
      </xdr:nvCxnSpPr>
      <xdr:spPr>
        <a:xfrm flipV="1">
          <a:off x="7861300" y="9529426"/>
          <a:ext cx="889000" cy="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3" name="フローチャート : 判断 352"/>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13073</xdr:rowOff>
    </xdr:from>
    <xdr:ext cx="534377" cy="259045"/>
    <xdr:sp macro="" textlink="">
      <xdr:nvSpPr>
        <xdr:cNvPr id="354" name="テキスト ボックス 353"/>
        <xdr:cNvSpPr txBox="1"/>
      </xdr:nvSpPr>
      <xdr:spPr>
        <a:xfrm>
          <a:off x="8483111" y="96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10579</xdr:rowOff>
    </xdr:from>
    <xdr:to>
      <xdr:col>11</xdr:col>
      <xdr:colOff>307975</xdr:colOff>
      <xdr:row>56</xdr:row>
      <xdr:rowOff>14256</xdr:rowOff>
    </xdr:to>
    <xdr:cxnSp macro="">
      <xdr:nvCxnSpPr>
        <xdr:cNvPr id="355" name="直線コネクタ 354"/>
        <xdr:cNvCxnSpPr/>
      </xdr:nvCxnSpPr>
      <xdr:spPr>
        <a:xfrm flipV="1">
          <a:off x="6972300" y="9611779"/>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6" name="フローチャート : 判断 355"/>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83920</xdr:rowOff>
    </xdr:from>
    <xdr:ext cx="534377" cy="259045"/>
    <xdr:sp macro="" textlink="">
      <xdr:nvSpPr>
        <xdr:cNvPr id="357" name="テキスト ボックス 356"/>
        <xdr:cNvSpPr txBox="1"/>
      </xdr:nvSpPr>
      <xdr:spPr>
        <a:xfrm>
          <a:off x="7594111" y="9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58" name="フローチャート : 判断 357"/>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77602</xdr:rowOff>
    </xdr:from>
    <xdr:ext cx="534377" cy="259045"/>
    <xdr:sp macro="" textlink="">
      <xdr:nvSpPr>
        <xdr:cNvPr id="359" name="テキスト ボックス 358"/>
        <xdr:cNvSpPr txBox="1"/>
      </xdr:nvSpPr>
      <xdr:spPr>
        <a:xfrm>
          <a:off x="6705111" y="93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3499</xdr:rowOff>
    </xdr:from>
    <xdr:to>
      <xdr:col>15</xdr:col>
      <xdr:colOff>231775</xdr:colOff>
      <xdr:row>56</xdr:row>
      <xdr:rowOff>105099</xdr:rowOff>
    </xdr:to>
    <xdr:sp macro="" textlink="">
      <xdr:nvSpPr>
        <xdr:cNvPr id="365" name="円/楕円 364"/>
        <xdr:cNvSpPr/>
      </xdr:nvSpPr>
      <xdr:spPr>
        <a:xfrm>
          <a:off x="10426700" y="96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153376</xdr:rowOff>
    </xdr:from>
    <xdr:ext cx="534377" cy="259045"/>
    <xdr:sp macro="" textlink="">
      <xdr:nvSpPr>
        <xdr:cNvPr id="366" name="普通建設事業費該当値テキスト"/>
        <xdr:cNvSpPr txBox="1"/>
      </xdr:nvSpPr>
      <xdr:spPr>
        <a:xfrm>
          <a:off x="10528300" y="958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28931</xdr:rowOff>
    </xdr:from>
    <xdr:to>
      <xdr:col>14</xdr:col>
      <xdr:colOff>79375</xdr:colOff>
      <xdr:row>56</xdr:row>
      <xdr:rowOff>130531</xdr:rowOff>
    </xdr:to>
    <xdr:sp macro="" textlink="">
      <xdr:nvSpPr>
        <xdr:cNvPr id="367" name="円/楕円 366"/>
        <xdr:cNvSpPr/>
      </xdr:nvSpPr>
      <xdr:spPr>
        <a:xfrm>
          <a:off x="9588500" y="96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121658</xdr:rowOff>
    </xdr:from>
    <xdr:ext cx="534377" cy="259045"/>
    <xdr:sp macro="" textlink="">
      <xdr:nvSpPr>
        <xdr:cNvPr id="368" name="テキスト ボックス 367"/>
        <xdr:cNvSpPr txBox="1"/>
      </xdr:nvSpPr>
      <xdr:spPr>
        <a:xfrm>
          <a:off x="9372111" y="97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48876</xdr:rowOff>
    </xdr:from>
    <xdr:to>
      <xdr:col>12</xdr:col>
      <xdr:colOff>561975</xdr:colOff>
      <xdr:row>55</xdr:row>
      <xdr:rowOff>150476</xdr:rowOff>
    </xdr:to>
    <xdr:sp macro="" textlink="">
      <xdr:nvSpPr>
        <xdr:cNvPr id="369" name="円/楕円 368"/>
        <xdr:cNvSpPr/>
      </xdr:nvSpPr>
      <xdr:spPr>
        <a:xfrm>
          <a:off x="8699500" y="94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167003</xdr:rowOff>
    </xdr:from>
    <xdr:ext cx="534377" cy="259045"/>
    <xdr:sp macro="" textlink="">
      <xdr:nvSpPr>
        <xdr:cNvPr id="370" name="テキスト ボックス 369"/>
        <xdr:cNvSpPr txBox="1"/>
      </xdr:nvSpPr>
      <xdr:spPr>
        <a:xfrm>
          <a:off x="8483111" y="925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131229</xdr:rowOff>
    </xdr:from>
    <xdr:to>
      <xdr:col>11</xdr:col>
      <xdr:colOff>358775</xdr:colOff>
      <xdr:row>56</xdr:row>
      <xdr:rowOff>61379</xdr:rowOff>
    </xdr:to>
    <xdr:sp macro="" textlink="">
      <xdr:nvSpPr>
        <xdr:cNvPr id="371" name="円/楕円 370"/>
        <xdr:cNvSpPr/>
      </xdr:nvSpPr>
      <xdr:spPr>
        <a:xfrm>
          <a:off x="7810500" y="95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77906</xdr:rowOff>
    </xdr:from>
    <xdr:ext cx="534377" cy="259045"/>
    <xdr:sp macro="" textlink="">
      <xdr:nvSpPr>
        <xdr:cNvPr id="372" name="テキスト ボックス 371"/>
        <xdr:cNvSpPr txBox="1"/>
      </xdr:nvSpPr>
      <xdr:spPr>
        <a:xfrm>
          <a:off x="7594111" y="933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134906</xdr:rowOff>
    </xdr:from>
    <xdr:to>
      <xdr:col>10</xdr:col>
      <xdr:colOff>155575</xdr:colOff>
      <xdr:row>56</xdr:row>
      <xdr:rowOff>65056</xdr:rowOff>
    </xdr:to>
    <xdr:sp macro="" textlink="">
      <xdr:nvSpPr>
        <xdr:cNvPr id="373" name="円/楕円 372"/>
        <xdr:cNvSpPr/>
      </xdr:nvSpPr>
      <xdr:spPr>
        <a:xfrm>
          <a:off x="6921500" y="95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56183</xdr:rowOff>
    </xdr:from>
    <xdr:ext cx="534377" cy="259045"/>
    <xdr:sp macro="" textlink="">
      <xdr:nvSpPr>
        <xdr:cNvPr id="374" name="テキスト ボックス 373"/>
        <xdr:cNvSpPr txBox="1"/>
      </xdr:nvSpPr>
      <xdr:spPr>
        <a:xfrm>
          <a:off x="6705111" y="965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6" name="直線コネクタ 395"/>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7"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398" name="直線コネクタ 397"/>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399"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0" name="直線コネクタ 399"/>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6015</xdr:rowOff>
    </xdr:from>
    <xdr:to>
      <xdr:col>15</xdr:col>
      <xdr:colOff>180975</xdr:colOff>
      <xdr:row>76</xdr:row>
      <xdr:rowOff>6060</xdr:rowOff>
    </xdr:to>
    <xdr:cxnSp macro="">
      <xdr:nvCxnSpPr>
        <xdr:cNvPr id="401" name="直線コネクタ 400"/>
        <xdr:cNvCxnSpPr/>
      </xdr:nvCxnSpPr>
      <xdr:spPr>
        <a:xfrm flipV="1">
          <a:off x="9639300" y="13036215"/>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106623</xdr:rowOff>
    </xdr:from>
    <xdr:ext cx="534377" cy="259045"/>
    <xdr:sp macro="" textlink="">
      <xdr:nvSpPr>
        <xdr:cNvPr id="402" name="普通建設事業費 （ うち新規整備　）平均値テキスト"/>
        <xdr:cNvSpPr txBox="1"/>
      </xdr:nvSpPr>
      <xdr:spPr>
        <a:xfrm>
          <a:off x="10528300" y="129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3" name="フローチャート : 判断 402"/>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4" name="フローチャート : 判断 403"/>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56151</xdr:rowOff>
    </xdr:from>
    <xdr:ext cx="534377" cy="259045"/>
    <xdr:sp macro="" textlink="">
      <xdr:nvSpPr>
        <xdr:cNvPr id="405" name="テキスト ボックス 404"/>
        <xdr:cNvSpPr txBox="1"/>
      </xdr:nvSpPr>
      <xdr:spPr>
        <a:xfrm>
          <a:off x="9372111" y="127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126664</xdr:rowOff>
    </xdr:from>
    <xdr:to>
      <xdr:col>15</xdr:col>
      <xdr:colOff>231775</xdr:colOff>
      <xdr:row>76</xdr:row>
      <xdr:rowOff>56815</xdr:rowOff>
    </xdr:to>
    <xdr:sp macro="" textlink="">
      <xdr:nvSpPr>
        <xdr:cNvPr id="411" name="円/楕円 410"/>
        <xdr:cNvSpPr/>
      </xdr:nvSpPr>
      <xdr:spPr>
        <a:xfrm>
          <a:off x="10426700" y="12985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149541</xdr:rowOff>
    </xdr:from>
    <xdr:ext cx="534377" cy="259045"/>
    <xdr:sp macro="" textlink="">
      <xdr:nvSpPr>
        <xdr:cNvPr id="412" name="普通建設事業費 （ うち新規整備　）該当値テキスト"/>
        <xdr:cNvSpPr txBox="1"/>
      </xdr:nvSpPr>
      <xdr:spPr>
        <a:xfrm>
          <a:off x="10528300" y="1283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126710</xdr:rowOff>
    </xdr:from>
    <xdr:to>
      <xdr:col>14</xdr:col>
      <xdr:colOff>79375</xdr:colOff>
      <xdr:row>76</xdr:row>
      <xdr:rowOff>56860</xdr:rowOff>
    </xdr:to>
    <xdr:sp macro="" textlink="">
      <xdr:nvSpPr>
        <xdr:cNvPr id="413" name="円/楕円 412"/>
        <xdr:cNvSpPr/>
      </xdr:nvSpPr>
      <xdr:spPr>
        <a:xfrm>
          <a:off x="9588500" y="129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47987</xdr:rowOff>
    </xdr:from>
    <xdr:ext cx="534377" cy="259045"/>
    <xdr:sp macro="" textlink="">
      <xdr:nvSpPr>
        <xdr:cNvPr id="414" name="テキスト ボックス 413"/>
        <xdr:cNvSpPr txBox="1"/>
      </xdr:nvSpPr>
      <xdr:spPr>
        <a:xfrm>
          <a:off x="9372111" y="130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5" name="テキスト ボックス 424"/>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7" name="テキスト ボックス 42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7" name="テキスト ボックス 43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39" name="直線コネクタ 438"/>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0"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1" name="直線コネクタ 440"/>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2"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3" name="直線コネクタ 442"/>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59310</xdr:rowOff>
    </xdr:from>
    <xdr:to>
      <xdr:col>15</xdr:col>
      <xdr:colOff>180975</xdr:colOff>
      <xdr:row>97</xdr:row>
      <xdr:rowOff>107468</xdr:rowOff>
    </xdr:to>
    <xdr:cxnSp macro="">
      <xdr:nvCxnSpPr>
        <xdr:cNvPr id="444" name="直線コネクタ 443"/>
        <xdr:cNvCxnSpPr/>
      </xdr:nvCxnSpPr>
      <xdr:spPr>
        <a:xfrm>
          <a:off x="9639300" y="16689960"/>
          <a:ext cx="8382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46778</xdr:rowOff>
    </xdr:from>
    <xdr:ext cx="534377" cy="259045"/>
    <xdr:sp macro="" textlink="">
      <xdr:nvSpPr>
        <xdr:cNvPr id="445" name="普通建設事業費 （ うち更新整備　）平均値テキスト"/>
        <xdr:cNvSpPr txBox="1"/>
      </xdr:nvSpPr>
      <xdr:spPr>
        <a:xfrm>
          <a:off x="10528300" y="161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46" name="フローチャート : 判断 445"/>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47" name="フローチャート : 判断 446"/>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118863</xdr:rowOff>
    </xdr:from>
    <xdr:ext cx="534377" cy="259045"/>
    <xdr:sp macro="" textlink="">
      <xdr:nvSpPr>
        <xdr:cNvPr id="448" name="テキスト ボックス 447"/>
        <xdr:cNvSpPr txBox="1"/>
      </xdr:nvSpPr>
      <xdr:spPr>
        <a:xfrm>
          <a:off x="9372111" y="160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56668</xdr:rowOff>
    </xdr:from>
    <xdr:to>
      <xdr:col>15</xdr:col>
      <xdr:colOff>231775</xdr:colOff>
      <xdr:row>97</xdr:row>
      <xdr:rowOff>158268</xdr:rowOff>
    </xdr:to>
    <xdr:sp macro="" textlink="">
      <xdr:nvSpPr>
        <xdr:cNvPr id="454" name="円/楕円 453"/>
        <xdr:cNvSpPr/>
      </xdr:nvSpPr>
      <xdr:spPr>
        <a:xfrm>
          <a:off x="10426700" y="166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35095</xdr:rowOff>
    </xdr:from>
    <xdr:ext cx="534377" cy="259045"/>
    <xdr:sp macro="" textlink="">
      <xdr:nvSpPr>
        <xdr:cNvPr id="455" name="普通建設事業費 （ うち更新整備　）該当値テキスト"/>
        <xdr:cNvSpPr txBox="1"/>
      </xdr:nvSpPr>
      <xdr:spPr>
        <a:xfrm>
          <a:off x="10528300" y="166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8510</xdr:rowOff>
    </xdr:from>
    <xdr:to>
      <xdr:col>14</xdr:col>
      <xdr:colOff>79375</xdr:colOff>
      <xdr:row>97</xdr:row>
      <xdr:rowOff>110110</xdr:rowOff>
    </xdr:to>
    <xdr:sp macro="" textlink="">
      <xdr:nvSpPr>
        <xdr:cNvPr id="456" name="円/楕円 455"/>
        <xdr:cNvSpPr/>
      </xdr:nvSpPr>
      <xdr:spPr>
        <a:xfrm>
          <a:off x="9588500" y="166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101237</xdr:rowOff>
    </xdr:from>
    <xdr:ext cx="534377" cy="259045"/>
    <xdr:sp macro="" textlink="">
      <xdr:nvSpPr>
        <xdr:cNvPr id="457" name="テキスト ボックス 456"/>
        <xdr:cNvSpPr txBox="1"/>
      </xdr:nvSpPr>
      <xdr:spPr>
        <a:xfrm>
          <a:off x="9372111" y="167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9" name="テキスト ボックス 46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1" name="テキスト ボックス 47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3" name="テキスト ボックス 472"/>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5" name="テキスト ボックス 474"/>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7" name="テキスト ボックス 47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79" name="直線コネクタ 478"/>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2"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3" name="直線コネクタ 482"/>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30658</xdr:rowOff>
    </xdr:from>
    <xdr:to>
      <xdr:col>23</xdr:col>
      <xdr:colOff>517525</xdr:colOff>
      <xdr:row>35</xdr:row>
      <xdr:rowOff>121641</xdr:rowOff>
    </xdr:to>
    <xdr:cxnSp macro="">
      <xdr:nvCxnSpPr>
        <xdr:cNvPr id="484" name="直線コネクタ 483"/>
        <xdr:cNvCxnSpPr/>
      </xdr:nvCxnSpPr>
      <xdr:spPr>
        <a:xfrm>
          <a:off x="15481300" y="5688508"/>
          <a:ext cx="838200" cy="4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104132</xdr:rowOff>
    </xdr:from>
    <xdr:ext cx="378565" cy="259045"/>
    <xdr:sp macro="" textlink="">
      <xdr:nvSpPr>
        <xdr:cNvPr id="485" name="災害復旧事業費平均値テキスト"/>
        <xdr:cNvSpPr txBox="1"/>
      </xdr:nvSpPr>
      <xdr:spPr>
        <a:xfrm>
          <a:off x="16370300" y="64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6" name="フローチャート : 判断 485"/>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30658</xdr:rowOff>
    </xdr:from>
    <xdr:to>
      <xdr:col>22</xdr:col>
      <xdr:colOff>365125</xdr:colOff>
      <xdr:row>38</xdr:row>
      <xdr:rowOff>139471</xdr:rowOff>
    </xdr:to>
    <xdr:cxnSp macro="">
      <xdr:nvCxnSpPr>
        <xdr:cNvPr id="487" name="直線コネクタ 486"/>
        <xdr:cNvCxnSpPr/>
      </xdr:nvCxnSpPr>
      <xdr:spPr>
        <a:xfrm flipV="1">
          <a:off x="14592300" y="5688508"/>
          <a:ext cx="889000" cy="96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88" name="フローチャート : 判断 487"/>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21607</xdr:rowOff>
    </xdr:from>
    <xdr:ext cx="378565" cy="259045"/>
    <xdr:sp macro="" textlink="">
      <xdr:nvSpPr>
        <xdr:cNvPr id="489" name="テキスト ボックス 488"/>
        <xdr:cNvSpPr txBox="1"/>
      </xdr:nvSpPr>
      <xdr:spPr>
        <a:xfrm>
          <a:off x="15292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139471</xdr:rowOff>
    </xdr:from>
    <xdr:to>
      <xdr:col>21</xdr:col>
      <xdr:colOff>161925</xdr:colOff>
      <xdr:row>38</xdr:row>
      <xdr:rowOff>139700</xdr:rowOff>
    </xdr:to>
    <xdr:cxnSp macro="">
      <xdr:nvCxnSpPr>
        <xdr:cNvPr id="490" name="直線コネクタ 489"/>
        <xdr:cNvCxnSpPr/>
      </xdr:nvCxnSpPr>
      <xdr:spPr>
        <a:xfrm flipV="1">
          <a:off x="13703300" y="6654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1" name="フローチャート : 判断 490"/>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2" name="テキスト ボックス 491"/>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94209</xdr:rowOff>
    </xdr:from>
    <xdr:to>
      <xdr:col>19</xdr:col>
      <xdr:colOff>644525</xdr:colOff>
      <xdr:row>38</xdr:row>
      <xdr:rowOff>139700</xdr:rowOff>
    </xdr:to>
    <xdr:cxnSp macro="">
      <xdr:nvCxnSpPr>
        <xdr:cNvPr id="493" name="直線コネクタ 492"/>
        <xdr:cNvCxnSpPr/>
      </xdr:nvCxnSpPr>
      <xdr:spPr>
        <a:xfrm>
          <a:off x="12814300" y="6609309"/>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4" name="フローチャート : 判断 493"/>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5" name="テキスト ボックス 494"/>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496" name="フローチャート : 判断 495"/>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497" name="テキスト ボックス 496"/>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70841</xdr:rowOff>
    </xdr:from>
    <xdr:to>
      <xdr:col>23</xdr:col>
      <xdr:colOff>568325</xdr:colOff>
      <xdr:row>36</xdr:row>
      <xdr:rowOff>991</xdr:rowOff>
    </xdr:to>
    <xdr:sp macro="" textlink="">
      <xdr:nvSpPr>
        <xdr:cNvPr id="503" name="円/楕円 502"/>
        <xdr:cNvSpPr/>
      </xdr:nvSpPr>
      <xdr:spPr>
        <a:xfrm>
          <a:off x="16268700" y="60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93718</xdr:rowOff>
    </xdr:from>
    <xdr:ext cx="469744" cy="259045"/>
    <xdr:sp macro="" textlink="">
      <xdr:nvSpPr>
        <xdr:cNvPr id="504" name="災害復旧事業費該当値テキスト"/>
        <xdr:cNvSpPr txBox="1"/>
      </xdr:nvSpPr>
      <xdr:spPr>
        <a:xfrm>
          <a:off x="16370300" y="59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151308</xdr:rowOff>
    </xdr:from>
    <xdr:to>
      <xdr:col>22</xdr:col>
      <xdr:colOff>415925</xdr:colOff>
      <xdr:row>33</xdr:row>
      <xdr:rowOff>81458</xdr:rowOff>
    </xdr:to>
    <xdr:sp macro="" textlink="">
      <xdr:nvSpPr>
        <xdr:cNvPr id="505" name="円/楕円 504"/>
        <xdr:cNvSpPr/>
      </xdr:nvSpPr>
      <xdr:spPr>
        <a:xfrm>
          <a:off x="15430500" y="56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31</xdr:row>
      <xdr:rowOff>97985</xdr:rowOff>
    </xdr:from>
    <xdr:ext cx="469744" cy="259045"/>
    <xdr:sp macro="" textlink="">
      <xdr:nvSpPr>
        <xdr:cNvPr id="506" name="テキスト ボックス 505"/>
        <xdr:cNvSpPr txBox="1"/>
      </xdr:nvSpPr>
      <xdr:spPr>
        <a:xfrm>
          <a:off x="15246427" y="54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88671</xdr:rowOff>
    </xdr:from>
    <xdr:to>
      <xdr:col>21</xdr:col>
      <xdr:colOff>212725</xdr:colOff>
      <xdr:row>39</xdr:row>
      <xdr:rowOff>18821</xdr:rowOff>
    </xdr:to>
    <xdr:sp macro="" textlink="">
      <xdr:nvSpPr>
        <xdr:cNvPr id="507" name="円/楕円 506"/>
        <xdr:cNvSpPr/>
      </xdr:nvSpPr>
      <xdr:spPr>
        <a:xfrm>
          <a:off x="1454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9948</xdr:rowOff>
    </xdr:from>
    <xdr:ext cx="249299" cy="259045"/>
    <xdr:sp macro="" textlink="">
      <xdr:nvSpPr>
        <xdr:cNvPr id="508" name="テキスト ボックス 507"/>
        <xdr:cNvSpPr txBox="1"/>
      </xdr:nvSpPr>
      <xdr:spPr>
        <a:xfrm>
          <a:off x="14467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9" name="円/楕円 50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0" name="テキスト ボックス 509"/>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43409</xdr:rowOff>
    </xdr:from>
    <xdr:to>
      <xdr:col>18</xdr:col>
      <xdr:colOff>492125</xdr:colOff>
      <xdr:row>38</xdr:row>
      <xdr:rowOff>145009</xdr:rowOff>
    </xdr:to>
    <xdr:sp macro="" textlink="">
      <xdr:nvSpPr>
        <xdr:cNvPr id="511" name="円/楕円 510"/>
        <xdr:cNvSpPr/>
      </xdr:nvSpPr>
      <xdr:spPr>
        <a:xfrm>
          <a:off x="12763500" y="65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136136</xdr:rowOff>
    </xdr:from>
    <xdr:ext cx="378565" cy="259045"/>
    <xdr:sp macro="" textlink="">
      <xdr:nvSpPr>
        <xdr:cNvPr id="512" name="テキスト ボックス 511"/>
        <xdr:cNvSpPr txBox="1"/>
      </xdr:nvSpPr>
      <xdr:spPr>
        <a:xfrm>
          <a:off x="12625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6" name="直線コネクタ 585"/>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87"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88" name="直線コネクタ 587"/>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89"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0" name="直線コネクタ 589"/>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69044</xdr:rowOff>
    </xdr:from>
    <xdr:to>
      <xdr:col>23</xdr:col>
      <xdr:colOff>517525</xdr:colOff>
      <xdr:row>74</xdr:row>
      <xdr:rowOff>158159</xdr:rowOff>
    </xdr:to>
    <xdr:cxnSp macro="">
      <xdr:nvCxnSpPr>
        <xdr:cNvPr id="591" name="直線コネクタ 590"/>
        <xdr:cNvCxnSpPr/>
      </xdr:nvCxnSpPr>
      <xdr:spPr>
        <a:xfrm flipV="1">
          <a:off x="15481300" y="12756344"/>
          <a:ext cx="838200" cy="8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82891</xdr:rowOff>
    </xdr:from>
    <xdr:ext cx="534377" cy="259045"/>
    <xdr:sp macro="" textlink="">
      <xdr:nvSpPr>
        <xdr:cNvPr id="592" name="公債費平均値テキスト"/>
        <xdr:cNvSpPr txBox="1"/>
      </xdr:nvSpPr>
      <xdr:spPr>
        <a:xfrm>
          <a:off x="16370300" y="1277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3" name="フローチャート : 判断 592"/>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132690</xdr:rowOff>
    </xdr:from>
    <xdr:to>
      <xdr:col>22</xdr:col>
      <xdr:colOff>365125</xdr:colOff>
      <xdr:row>74</xdr:row>
      <xdr:rowOff>158159</xdr:rowOff>
    </xdr:to>
    <xdr:cxnSp macro="">
      <xdr:nvCxnSpPr>
        <xdr:cNvPr id="594" name="直線コネクタ 593"/>
        <xdr:cNvCxnSpPr/>
      </xdr:nvCxnSpPr>
      <xdr:spPr>
        <a:xfrm>
          <a:off x="14592300" y="12819990"/>
          <a:ext cx="889000" cy="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5" name="フローチャート : 判断 594"/>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32275</xdr:rowOff>
    </xdr:from>
    <xdr:ext cx="534377" cy="259045"/>
    <xdr:sp macro="" textlink="">
      <xdr:nvSpPr>
        <xdr:cNvPr id="596" name="テキスト ボックス 595"/>
        <xdr:cNvSpPr txBox="1"/>
      </xdr:nvSpPr>
      <xdr:spPr>
        <a:xfrm>
          <a:off x="15214111" y="128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132690</xdr:rowOff>
    </xdr:from>
    <xdr:to>
      <xdr:col>21</xdr:col>
      <xdr:colOff>161925</xdr:colOff>
      <xdr:row>74</xdr:row>
      <xdr:rowOff>140919</xdr:rowOff>
    </xdr:to>
    <xdr:cxnSp macro="">
      <xdr:nvCxnSpPr>
        <xdr:cNvPr id="597" name="直線コネクタ 596"/>
        <xdr:cNvCxnSpPr/>
      </xdr:nvCxnSpPr>
      <xdr:spPr>
        <a:xfrm flipV="1">
          <a:off x="13703300" y="1281999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598" name="フローチャート : 判断 597"/>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13320</xdr:rowOff>
    </xdr:from>
    <xdr:ext cx="534377" cy="259045"/>
    <xdr:sp macro="" textlink="">
      <xdr:nvSpPr>
        <xdr:cNvPr id="599" name="テキスト ボックス 598"/>
        <xdr:cNvSpPr txBox="1"/>
      </xdr:nvSpPr>
      <xdr:spPr>
        <a:xfrm>
          <a:off x="14325111" y="128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54680</xdr:rowOff>
    </xdr:from>
    <xdr:to>
      <xdr:col>19</xdr:col>
      <xdr:colOff>644525</xdr:colOff>
      <xdr:row>74</xdr:row>
      <xdr:rowOff>140919</xdr:rowOff>
    </xdr:to>
    <xdr:cxnSp macro="">
      <xdr:nvCxnSpPr>
        <xdr:cNvPr id="600" name="直線コネクタ 599"/>
        <xdr:cNvCxnSpPr/>
      </xdr:nvCxnSpPr>
      <xdr:spPr>
        <a:xfrm>
          <a:off x="12814300" y="12741980"/>
          <a:ext cx="889000" cy="8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1" name="フローチャート : 判断 600"/>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32542</xdr:rowOff>
    </xdr:from>
    <xdr:ext cx="534377" cy="259045"/>
    <xdr:sp macro="" textlink="">
      <xdr:nvSpPr>
        <xdr:cNvPr id="602" name="テキスト ボックス 601"/>
        <xdr:cNvSpPr txBox="1"/>
      </xdr:nvSpPr>
      <xdr:spPr>
        <a:xfrm>
          <a:off x="13436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3" name="フローチャート : 判断 602"/>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168101</xdr:rowOff>
    </xdr:from>
    <xdr:ext cx="534377" cy="259045"/>
    <xdr:sp macro="" textlink="">
      <xdr:nvSpPr>
        <xdr:cNvPr id="604" name="テキスト ボックス 603"/>
        <xdr:cNvSpPr txBox="1"/>
      </xdr:nvSpPr>
      <xdr:spPr>
        <a:xfrm>
          <a:off x="12547111" y="128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18244</xdr:rowOff>
    </xdr:from>
    <xdr:to>
      <xdr:col>23</xdr:col>
      <xdr:colOff>568325</xdr:colOff>
      <xdr:row>74</xdr:row>
      <xdr:rowOff>119844</xdr:rowOff>
    </xdr:to>
    <xdr:sp macro="" textlink="">
      <xdr:nvSpPr>
        <xdr:cNvPr id="610" name="円/楕円 609"/>
        <xdr:cNvSpPr/>
      </xdr:nvSpPr>
      <xdr:spPr>
        <a:xfrm>
          <a:off x="16268700" y="127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41121</xdr:rowOff>
    </xdr:from>
    <xdr:ext cx="534377" cy="259045"/>
    <xdr:sp macro="" textlink="">
      <xdr:nvSpPr>
        <xdr:cNvPr id="611" name="公債費該当値テキスト"/>
        <xdr:cNvSpPr txBox="1"/>
      </xdr:nvSpPr>
      <xdr:spPr>
        <a:xfrm>
          <a:off x="16370300" y="125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63,709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107359</xdr:rowOff>
    </xdr:from>
    <xdr:to>
      <xdr:col>22</xdr:col>
      <xdr:colOff>415925</xdr:colOff>
      <xdr:row>75</xdr:row>
      <xdr:rowOff>37509</xdr:rowOff>
    </xdr:to>
    <xdr:sp macro="" textlink="">
      <xdr:nvSpPr>
        <xdr:cNvPr id="612" name="円/楕円 611"/>
        <xdr:cNvSpPr/>
      </xdr:nvSpPr>
      <xdr:spPr>
        <a:xfrm>
          <a:off x="15430500" y="127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54036</xdr:rowOff>
    </xdr:from>
    <xdr:ext cx="534377" cy="259045"/>
    <xdr:sp macro="" textlink="">
      <xdr:nvSpPr>
        <xdr:cNvPr id="613" name="テキスト ボックス 612"/>
        <xdr:cNvSpPr txBox="1"/>
      </xdr:nvSpPr>
      <xdr:spPr>
        <a:xfrm>
          <a:off x="15214111" y="125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81890</xdr:rowOff>
    </xdr:from>
    <xdr:to>
      <xdr:col>21</xdr:col>
      <xdr:colOff>212725</xdr:colOff>
      <xdr:row>75</xdr:row>
      <xdr:rowOff>12040</xdr:rowOff>
    </xdr:to>
    <xdr:sp macro="" textlink="">
      <xdr:nvSpPr>
        <xdr:cNvPr id="614" name="円/楕円 613"/>
        <xdr:cNvSpPr/>
      </xdr:nvSpPr>
      <xdr:spPr>
        <a:xfrm>
          <a:off x="14541500" y="127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28567</xdr:rowOff>
    </xdr:from>
    <xdr:ext cx="534377" cy="259045"/>
    <xdr:sp macro="" textlink="">
      <xdr:nvSpPr>
        <xdr:cNvPr id="615" name="テキスト ボックス 614"/>
        <xdr:cNvSpPr txBox="1"/>
      </xdr:nvSpPr>
      <xdr:spPr>
        <a:xfrm>
          <a:off x="14325111" y="1254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90119</xdr:rowOff>
    </xdr:from>
    <xdr:to>
      <xdr:col>20</xdr:col>
      <xdr:colOff>9525</xdr:colOff>
      <xdr:row>75</xdr:row>
      <xdr:rowOff>20269</xdr:rowOff>
    </xdr:to>
    <xdr:sp macro="" textlink="">
      <xdr:nvSpPr>
        <xdr:cNvPr id="616" name="円/楕円 615"/>
        <xdr:cNvSpPr/>
      </xdr:nvSpPr>
      <xdr:spPr>
        <a:xfrm>
          <a:off x="13652500" y="127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36796</xdr:rowOff>
    </xdr:from>
    <xdr:ext cx="534377" cy="259045"/>
    <xdr:sp macro="" textlink="">
      <xdr:nvSpPr>
        <xdr:cNvPr id="617" name="テキスト ボックス 616"/>
        <xdr:cNvSpPr txBox="1"/>
      </xdr:nvSpPr>
      <xdr:spPr>
        <a:xfrm>
          <a:off x="13436111" y="1255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3880</xdr:rowOff>
    </xdr:from>
    <xdr:to>
      <xdr:col>18</xdr:col>
      <xdr:colOff>492125</xdr:colOff>
      <xdr:row>74</xdr:row>
      <xdr:rowOff>105480</xdr:rowOff>
    </xdr:to>
    <xdr:sp macro="" textlink="">
      <xdr:nvSpPr>
        <xdr:cNvPr id="618" name="円/楕円 617"/>
        <xdr:cNvSpPr/>
      </xdr:nvSpPr>
      <xdr:spPr>
        <a:xfrm>
          <a:off x="12763500" y="126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122007</xdr:rowOff>
    </xdr:from>
    <xdr:ext cx="534377" cy="259045"/>
    <xdr:sp macro="" textlink="">
      <xdr:nvSpPr>
        <xdr:cNvPr id="619" name="テキスト ボックス 618"/>
        <xdr:cNvSpPr txBox="1"/>
      </xdr:nvSpPr>
      <xdr:spPr>
        <a:xfrm>
          <a:off x="12547111" y="1246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0" name="直線コネクタ 62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1" name="テキスト ボックス 63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2" name="直線コネクタ 63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3" name="テキスト ボックス 63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4" name="直線コネクタ 63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5" name="テキスト ボックス 63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6" name="直線コネクタ 63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7" name="テキスト ボックス 63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9" name="テキスト ボックス 63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1" name="直線コネクタ 640"/>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2"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3" name="直線コネクタ 642"/>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4"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5" name="直線コネクタ 644"/>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71303</xdr:rowOff>
    </xdr:from>
    <xdr:to>
      <xdr:col>23</xdr:col>
      <xdr:colOff>517525</xdr:colOff>
      <xdr:row>98</xdr:row>
      <xdr:rowOff>78572</xdr:rowOff>
    </xdr:to>
    <xdr:cxnSp macro="">
      <xdr:nvCxnSpPr>
        <xdr:cNvPr id="646" name="直線コネクタ 645"/>
        <xdr:cNvCxnSpPr/>
      </xdr:nvCxnSpPr>
      <xdr:spPr>
        <a:xfrm flipV="1">
          <a:off x="15481300" y="16873403"/>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47"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48" name="フローチャート : 判断 647"/>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52741</xdr:rowOff>
    </xdr:from>
    <xdr:to>
      <xdr:col>22</xdr:col>
      <xdr:colOff>365125</xdr:colOff>
      <xdr:row>98</xdr:row>
      <xdr:rowOff>78572</xdr:rowOff>
    </xdr:to>
    <xdr:cxnSp macro="">
      <xdr:nvCxnSpPr>
        <xdr:cNvPr id="649" name="直線コネクタ 648"/>
        <xdr:cNvCxnSpPr/>
      </xdr:nvCxnSpPr>
      <xdr:spPr>
        <a:xfrm>
          <a:off x="14592300" y="16854841"/>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0" name="フローチャート : 判断 649"/>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51" name="テキスト ボックス 650"/>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52741</xdr:rowOff>
    </xdr:from>
    <xdr:to>
      <xdr:col>21</xdr:col>
      <xdr:colOff>161925</xdr:colOff>
      <xdr:row>98</xdr:row>
      <xdr:rowOff>78846</xdr:rowOff>
    </xdr:to>
    <xdr:cxnSp macro="">
      <xdr:nvCxnSpPr>
        <xdr:cNvPr id="652" name="直線コネクタ 651"/>
        <xdr:cNvCxnSpPr/>
      </xdr:nvCxnSpPr>
      <xdr:spPr>
        <a:xfrm flipV="1">
          <a:off x="13703300" y="16854841"/>
          <a:ext cx="889000" cy="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3" name="フローチャート : 判断 652"/>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4" name="テキスト ボックス 653"/>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69565</xdr:rowOff>
    </xdr:from>
    <xdr:to>
      <xdr:col>19</xdr:col>
      <xdr:colOff>644525</xdr:colOff>
      <xdr:row>98</xdr:row>
      <xdr:rowOff>78846</xdr:rowOff>
    </xdr:to>
    <xdr:cxnSp macro="">
      <xdr:nvCxnSpPr>
        <xdr:cNvPr id="655" name="直線コネクタ 654"/>
        <xdr:cNvCxnSpPr/>
      </xdr:nvCxnSpPr>
      <xdr:spPr>
        <a:xfrm>
          <a:off x="12814300" y="16871665"/>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6" name="フローチャート : 判断 655"/>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57" name="テキスト ボックス 656"/>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58" name="フローチャート : 判断 657"/>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59" name="テキスト ボックス 658"/>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20503</xdr:rowOff>
    </xdr:from>
    <xdr:to>
      <xdr:col>23</xdr:col>
      <xdr:colOff>568325</xdr:colOff>
      <xdr:row>98</xdr:row>
      <xdr:rowOff>122103</xdr:rowOff>
    </xdr:to>
    <xdr:sp macro="" textlink="">
      <xdr:nvSpPr>
        <xdr:cNvPr id="665" name="円/楕円 664"/>
        <xdr:cNvSpPr/>
      </xdr:nvSpPr>
      <xdr:spPr>
        <a:xfrm>
          <a:off x="16268700" y="1682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106880</xdr:rowOff>
    </xdr:from>
    <xdr:ext cx="469744" cy="259045"/>
    <xdr:sp macro="" textlink="">
      <xdr:nvSpPr>
        <xdr:cNvPr id="666" name="積立金該当値テキスト"/>
        <xdr:cNvSpPr txBox="1"/>
      </xdr:nvSpPr>
      <xdr:spPr>
        <a:xfrm>
          <a:off x="16370300" y="1673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27772</xdr:rowOff>
    </xdr:from>
    <xdr:to>
      <xdr:col>22</xdr:col>
      <xdr:colOff>415925</xdr:colOff>
      <xdr:row>98</xdr:row>
      <xdr:rowOff>129372</xdr:rowOff>
    </xdr:to>
    <xdr:sp macro="" textlink="">
      <xdr:nvSpPr>
        <xdr:cNvPr id="667" name="円/楕円 666"/>
        <xdr:cNvSpPr/>
      </xdr:nvSpPr>
      <xdr:spPr>
        <a:xfrm>
          <a:off x="15430500" y="1682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120499</xdr:rowOff>
    </xdr:from>
    <xdr:ext cx="469744" cy="259045"/>
    <xdr:sp macro="" textlink="">
      <xdr:nvSpPr>
        <xdr:cNvPr id="668" name="テキスト ボックス 667"/>
        <xdr:cNvSpPr txBox="1"/>
      </xdr:nvSpPr>
      <xdr:spPr>
        <a:xfrm>
          <a:off x="15246427" y="1692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1941</xdr:rowOff>
    </xdr:from>
    <xdr:to>
      <xdr:col>21</xdr:col>
      <xdr:colOff>212725</xdr:colOff>
      <xdr:row>98</xdr:row>
      <xdr:rowOff>103541</xdr:rowOff>
    </xdr:to>
    <xdr:sp macro="" textlink="">
      <xdr:nvSpPr>
        <xdr:cNvPr id="669" name="円/楕円 668"/>
        <xdr:cNvSpPr/>
      </xdr:nvSpPr>
      <xdr:spPr>
        <a:xfrm>
          <a:off x="14541500" y="1680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94668</xdr:rowOff>
    </xdr:from>
    <xdr:ext cx="469744" cy="259045"/>
    <xdr:sp macro="" textlink="">
      <xdr:nvSpPr>
        <xdr:cNvPr id="670" name="テキスト ボックス 669"/>
        <xdr:cNvSpPr txBox="1"/>
      </xdr:nvSpPr>
      <xdr:spPr>
        <a:xfrm>
          <a:off x="14357427" y="1689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28046</xdr:rowOff>
    </xdr:from>
    <xdr:to>
      <xdr:col>20</xdr:col>
      <xdr:colOff>9525</xdr:colOff>
      <xdr:row>98</xdr:row>
      <xdr:rowOff>129646</xdr:rowOff>
    </xdr:to>
    <xdr:sp macro="" textlink="">
      <xdr:nvSpPr>
        <xdr:cNvPr id="671" name="円/楕円 670"/>
        <xdr:cNvSpPr/>
      </xdr:nvSpPr>
      <xdr:spPr>
        <a:xfrm>
          <a:off x="13652500" y="168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120773</xdr:rowOff>
    </xdr:from>
    <xdr:ext cx="469744" cy="259045"/>
    <xdr:sp macro="" textlink="">
      <xdr:nvSpPr>
        <xdr:cNvPr id="672" name="テキスト ボックス 671"/>
        <xdr:cNvSpPr txBox="1"/>
      </xdr:nvSpPr>
      <xdr:spPr>
        <a:xfrm>
          <a:off x="13468427" y="1692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18765</xdr:rowOff>
    </xdr:from>
    <xdr:to>
      <xdr:col>18</xdr:col>
      <xdr:colOff>492125</xdr:colOff>
      <xdr:row>98</xdr:row>
      <xdr:rowOff>120365</xdr:rowOff>
    </xdr:to>
    <xdr:sp macro="" textlink="">
      <xdr:nvSpPr>
        <xdr:cNvPr id="673" name="円/楕円 672"/>
        <xdr:cNvSpPr/>
      </xdr:nvSpPr>
      <xdr:spPr>
        <a:xfrm>
          <a:off x="12763500" y="168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111492</xdr:rowOff>
    </xdr:from>
    <xdr:ext cx="469744" cy="259045"/>
    <xdr:sp macro="" textlink="">
      <xdr:nvSpPr>
        <xdr:cNvPr id="674" name="テキスト ボックス 673"/>
        <xdr:cNvSpPr txBox="1"/>
      </xdr:nvSpPr>
      <xdr:spPr>
        <a:xfrm>
          <a:off x="12579427" y="1691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6" name="正方形/長方形 67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7" name="正方形/長方形 67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8" name="正方形/長方形 67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9" name="正方形/長方形 67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0" name="正方形/長方形 67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1" name="正方形/長方形 68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2" name="正方形/長方形 68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3" name="テキスト ボックス 68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4" name="直線コネクタ 68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5" name="直線コネクタ 68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6" name="テキスト ボックス 68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7" name="直線コネクタ 68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8" name="テキスト ボックス 68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9" name="直線コネクタ 68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0" name="テキスト ボックス 68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1" name="直線コネクタ 69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2" name="テキスト ボックス 69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3" name="直線コネクタ 69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4" name="テキスト ボックス 69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5" name="直線コネクタ 69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6" name="テキスト ボックス 69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0" name="直線コネクタ 699"/>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01"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2" name="直線コネクタ 701"/>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3"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4" name="直線コネクタ 703"/>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51689</xdr:rowOff>
    </xdr:from>
    <xdr:to>
      <xdr:col>32</xdr:col>
      <xdr:colOff>187325</xdr:colOff>
      <xdr:row>33</xdr:row>
      <xdr:rowOff>40586</xdr:rowOff>
    </xdr:to>
    <xdr:cxnSp macro="">
      <xdr:nvCxnSpPr>
        <xdr:cNvPr id="705" name="直線コネクタ 704"/>
        <xdr:cNvCxnSpPr/>
      </xdr:nvCxnSpPr>
      <xdr:spPr>
        <a:xfrm flipV="1">
          <a:off x="21323300" y="5538089"/>
          <a:ext cx="838200" cy="16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78104</xdr:rowOff>
    </xdr:from>
    <xdr:ext cx="469744" cy="259045"/>
    <xdr:sp macro="" textlink="">
      <xdr:nvSpPr>
        <xdr:cNvPr id="706" name="投資及び出資金平均値テキスト"/>
        <xdr:cNvSpPr txBox="1"/>
      </xdr:nvSpPr>
      <xdr:spPr>
        <a:xfrm>
          <a:off x="22212300" y="625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07" name="フローチャート : 判断 706"/>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141006</xdr:rowOff>
    </xdr:from>
    <xdr:to>
      <xdr:col>31</xdr:col>
      <xdr:colOff>34925</xdr:colOff>
      <xdr:row>33</xdr:row>
      <xdr:rowOff>40586</xdr:rowOff>
    </xdr:to>
    <xdr:cxnSp macro="">
      <xdr:nvCxnSpPr>
        <xdr:cNvPr id="708" name="直線コネクタ 707"/>
        <xdr:cNvCxnSpPr/>
      </xdr:nvCxnSpPr>
      <xdr:spPr>
        <a:xfrm>
          <a:off x="20434300" y="5627406"/>
          <a:ext cx="889000" cy="7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09" name="フローチャート : 判断 708"/>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57040</xdr:rowOff>
    </xdr:from>
    <xdr:ext cx="469744" cy="259045"/>
    <xdr:sp macro="" textlink="">
      <xdr:nvSpPr>
        <xdr:cNvPr id="710" name="テキスト ボックス 709"/>
        <xdr:cNvSpPr txBox="1"/>
      </xdr:nvSpPr>
      <xdr:spPr>
        <a:xfrm>
          <a:off x="21088427" y="622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141006</xdr:rowOff>
    </xdr:from>
    <xdr:to>
      <xdr:col>29</xdr:col>
      <xdr:colOff>517525</xdr:colOff>
      <xdr:row>32</xdr:row>
      <xdr:rowOff>164519</xdr:rowOff>
    </xdr:to>
    <xdr:cxnSp macro="">
      <xdr:nvCxnSpPr>
        <xdr:cNvPr id="711" name="直線コネクタ 710"/>
        <xdr:cNvCxnSpPr/>
      </xdr:nvCxnSpPr>
      <xdr:spPr>
        <a:xfrm flipV="1">
          <a:off x="19545300" y="5627406"/>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2" name="フローチャート : 判断 71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170197</xdr:rowOff>
    </xdr:from>
    <xdr:ext cx="469744" cy="259045"/>
    <xdr:sp macro="" textlink="">
      <xdr:nvSpPr>
        <xdr:cNvPr id="713" name="テキスト ボックス 712"/>
        <xdr:cNvSpPr txBox="1"/>
      </xdr:nvSpPr>
      <xdr:spPr>
        <a:xfrm>
          <a:off x="20199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164519</xdr:rowOff>
    </xdr:from>
    <xdr:to>
      <xdr:col>28</xdr:col>
      <xdr:colOff>314325</xdr:colOff>
      <xdr:row>33</xdr:row>
      <xdr:rowOff>42218</xdr:rowOff>
    </xdr:to>
    <xdr:cxnSp macro="">
      <xdr:nvCxnSpPr>
        <xdr:cNvPr id="714" name="直線コネクタ 713"/>
        <xdr:cNvCxnSpPr/>
      </xdr:nvCxnSpPr>
      <xdr:spPr>
        <a:xfrm flipV="1">
          <a:off x="18656300" y="565091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5" name="フローチャート : 判断 714"/>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122191</xdr:rowOff>
    </xdr:from>
    <xdr:ext cx="469744" cy="259045"/>
    <xdr:sp macro="" textlink="">
      <xdr:nvSpPr>
        <xdr:cNvPr id="716" name="テキスト ボックス 715"/>
        <xdr:cNvSpPr txBox="1"/>
      </xdr:nvSpPr>
      <xdr:spPr>
        <a:xfrm>
          <a:off x="19310427"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17" name="フローチャート : 判断 716"/>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9034</xdr:rowOff>
    </xdr:from>
    <xdr:ext cx="469744" cy="259045"/>
    <xdr:sp macro="" textlink="">
      <xdr:nvSpPr>
        <xdr:cNvPr id="718" name="テキスト ボックス 717"/>
        <xdr:cNvSpPr txBox="1"/>
      </xdr:nvSpPr>
      <xdr:spPr>
        <a:xfrm>
          <a:off x="18421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889</xdr:rowOff>
    </xdr:from>
    <xdr:to>
      <xdr:col>32</xdr:col>
      <xdr:colOff>238125</xdr:colOff>
      <xdr:row>32</xdr:row>
      <xdr:rowOff>102489</xdr:rowOff>
    </xdr:to>
    <xdr:sp macro="" textlink="">
      <xdr:nvSpPr>
        <xdr:cNvPr id="724" name="円/楕円 723"/>
        <xdr:cNvSpPr/>
      </xdr:nvSpPr>
      <xdr:spPr>
        <a:xfrm>
          <a:off x="22110700" y="54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23766</xdr:rowOff>
    </xdr:from>
    <xdr:ext cx="469744" cy="259045"/>
    <xdr:sp macro="" textlink="">
      <xdr:nvSpPr>
        <xdr:cNvPr id="725" name="投資及び出資金該当値テキスト"/>
        <xdr:cNvSpPr txBox="1"/>
      </xdr:nvSpPr>
      <xdr:spPr>
        <a:xfrm>
          <a:off x="22212300" y="533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7,639</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161236</xdr:rowOff>
    </xdr:from>
    <xdr:to>
      <xdr:col>31</xdr:col>
      <xdr:colOff>85725</xdr:colOff>
      <xdr:row>33</xdr:row>
      <xdr:rowOff>91386</xdr:rowOff>
    </xdr:to>
    <xdr:sp macro="" textlink="">
      <xdr:nvSpPr>
        <xdr:cNvPr id="726" name="円/楕円 725"/>
        <xdr:cNvSpPr/>
      </xdr:nvSpPr>
      <xdr:spPr>
        <a:xfrm>
          <a:off x="21272500" y="56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107913</xdr:rowOff>
    </xdr:from>
    <xdr:ext cx="469744" cy="259045"/>
    <xdr:sp macro="" textlink="">
      <xdr:nvSpPr>
        <xdr:cNvPr id="727" name="テキスト ボックス 726"/>
        <xdr:cNvSpPr txBox="1"/>
      </xdr:nvSpPr>
      <xdr:spPr>
        <a:xfrm>
          <a:off x="21088427" y="542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6,657</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90206</xdr:rowOff>
    </xdr:from>
    <xdr:to>
      <xdr:col>29</xdr:col>
      <xdr:colOff>568325</xdr:colOff>
      <xdr:row>33</xdr:row>
      <xdr:rowOff>20356</xdr:rowOff>
    </xdr:to>
    <xdr:sp macro="" textlink="">
      <xdr:nvSpPr>
        <xdr:cNvPr id="728" name="円/楕円 727"/>
        <xdr:cNvSpPr/>
      </xdr:nvSpPr>
      <xdr:spPr>
        <a:xfrm>
          <a:off x="20383500" y="55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36883</xdr:rowOff>
    </xdr:from>
    <xdr:ext cx="469744" cy="259045"/>
    <xdr:sp macro="" textlink="">
      <xdr:nvSpPr>
        <xdr:cNvPr id="729" name="テキスト ボックス 728"/>
        <xdr:cNvSpPr txBox="1"/>
      </xdr:nvSpPr>
      <xdr:spPr>
        <a:xfrm>
          <a:off x="20199427" y="535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7,092</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113719</xdr:rowOff>
    </xdr:from>
    <xdr:to>
      <xdr:col>28</xdr:col>
      <xdr:colOff>365125</xdr:colOff>
      <xdr:row>33</xdr:row>
      <xdr:rowOff>43869</xdr:rowOff>
    </xdr:to>
    <xdr:sp macro="" textlink="">
      <xdr:nvSpPr>
        <xdr:cNvPr id="730" name="円/楕円 729"/>
        <xdr:cNvSpPr/>
      </xdr:nvSpPr>
      <xdr:spPr>
        <a:xfrm>
          <a:off x="19494500" y="56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60396</xdr:rowOff>
    </xdr:from>
    <xdr:ext cx="469744" cy="259045"/>
    <xdr:sp macro="" textlink="">
      <xdr:nvSpPr>
        <xdr:cNvPr id="731" name="テキスト ボックス 730"/>
        <xdr:cNvSpPr txBox="1"/>
      </xdr:nvSpPr>
      <xdr:spPr>
        <a:xfrm>
          <a:off x="19310427" y="53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162868</xdr:rowOff>
    </xdr:from>
    <xdr:to>
      <xdr:col>27</xdr:col>
      <xdr:colOff>161925</xdr:colOff>
      <xdr:row>33</xdr:row>
      <xdr:rowOff>93018</xdr:rowOff>
    </xdr:to>
    <xdr:sp macro="" textlink="">
      <xdr:nvSpPr>
        <xdr:cNvPr id="732" name="円/楕円 731"/>
        <xdr:cNvSpPr/>
      </xdr:nvSpPr>
      <xdr:spPr>
        <a:xfrm>
          <a:off x="18605500" y="564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109545</xdr:rowOff>
    </xdr:from>
    <xdr:ext cx="469744" cy="259045"/>
    <xdr:sp macro="" textlink="">
      <xdr:nvSpPr>
        <xdr:cNvPr id="733" name="テキスト ボックス 732"/>
        <xdr:cNvSpPr txBox="1"/>
      </xdr:nvSpPr>
      <xdr:spPr>
        <a:xfrm>
          <a:off x="18421427" y="542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4" name="直線コネクタ 74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5" name="テキスト ボックス 74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6" name="直線コネクタ 74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7" name="テキスト ボックス 74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0" name="直線コネクタ 74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1" name="テキスト ボックス 75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2" name="直線コネクタ 75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3" name="テキスト ボックス 75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5" name="テキスト ボックス 75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7" name="直線コネクタ 756"/>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58"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59" name="直線コネクタ 758"/>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0"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1" name="直線コネクタ 760"/>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135262</xdr:rowOff>
    </xdr:from>
    <xdr:to>
      <xdr:col>32</xdr:col>
      <xdr:colOff>187325</xdr:colOff>
      <xdr:row>55</xdr:row>
      <xdr:rowOff>164161</xdr:rowOff>
    </xdr:to>
    <xdr:cxnSp macro="">
      <xdr:nvCxnSpPr>
        <xdr:cNvPr id="762" name="直線コネクタ 761"/>
        <xdr:cNvCxnSpPr/>
      </xdr:nvCxnSpPr>
      <xdr:spPr>
        <a:xfrm>
          <a:off x="21323300" y="9565012"/>
          <a:ext cx="8382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160958</xdr:rowOff>
    </xdr:from>
    <xdr:ext cx="534377" cy="259045"/>
    <xdr:sp macro="" textlink="">
      <xdr:nvSpPr>
        <xdr:cNvPr id="763" name="貸付金平均値テキスト"/>
        <xdr:cNvSpPr txBox="1"/>
      </xdr:nvSpPr>
      <xdr:spPr>
        <a:xfrm>
          <a:off x="22212300" y="959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4" name="フローチャート : 判断 763"/>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28677</xdr:rowOff>
    </xdr:from>
    <xdr:to>
      <xdr:col>31</xdr:col>
      <xdr:colOff>34925</xdr:colOff>
      <xdr:row>55</xdr:row>
      <xdr:rowOff>135262</xdr:rowOff>
    </xdr:to>
    <xdr:cxnSp macro="">
      <xdr:nvCxnSpPr>
        <xdr:cNvPr id="765" name="直線コネクタ 764"/>
        <xdr:cNvCxnSpPr/>
      </xdr:nvCxnSpPr>
      <xdr:spPr>
        <a:xfrm>
          <a:off x="20434300" y="9458427"/>
          <a:ext cx="889000" cy="10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6" name="フローチャート : 判断 765"/>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53173</xdr:rowOff>
    </xdr:from>
    <xdr:ext cx="534377" cy="259045"/>
    <xdr:sp macro="" textlink="">
      <xdr:nvSpPr>
        <xdr:cNvPr id="767" name="テキスト ボックス 766"/>
        <xdr:cNvSpPr txBox="1"/>
      </xdr:nvSpPr>
      <xdr:spPr>
        <a:xfrm>
          <a:off x="21056111" y="96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108896</xdr:rowOff>
    </xdr:from>
    <xdr:to>
      <xdr:col>29</xdr:col>
      <xdr:colOff>517525</xdr:colOff>
      <xdr:row>55</xdr:row>
      <xdr:rowOff>28677</xdr:rowOff>
    </xdr:to>
    <xdr:cxnSp macro="">
      <xdr:nvCxnSpPr>
        <xdr:cNvPr id="768" name="直線コネクタ 767"/>
        <xdr:cNvCxnSpPr/>
      </xdr:nvCxnSpPr>
      <xdr:spPr>
        <a:xfrm>
          <a:off x="19545300" y="9024296"/>
          <a:ext cx="889000" cy="4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69" name="フローチャート : 判断 768"/>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6196</xdr:rowOff>
    </xdr:from>
    <xdr:ext cx="534377" cy="259045"/>
    <xdr:sp macro="" textlink="">
      <xdr:nvSpPr>
        <xdr:cNvPr id="770" name="テキスト ボックス 769"/>
        <xdr:cNvSpPr txBox="1"/>
      </xdr:nvSpPr>
      <xdr:spPr>
        <a:xfrm>
          <a:off x="20167111" y="96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30791</xdr:rowOff>
    </xdr:from>
    <xdr:to>
      <xdr:col>28</xdr:col>
      <xdr:colOff>314325</xdr:colOff>
      <xdr:row>52</xdr:row>
      <xdr:rowOff>108896</xdr:rowOff>
    </xdr:to>
    <xdr:cxnSp macro="">
      <xdr:nvCxnSpPr>
        <xdr:cNvPr id="771" name="直線コネクタ 770"/>
        <xdr:cNvCxnSpPr/>
      </xdr:nvCxnSpPr>
      <xdr:spPr>
        <a:xfrm>
          <a:off x="18656300" y="8946191"/>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2" name="フローチャート : 判断 771"/>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98093</xdr:rowOff>
    </xdr:from>
    <xdr:ext cx="534377" cy="259045"/>
    <xdr:sp macro="" textlink="">
      <xdr:nvSpPr>
        <xdr:cNvPr id="773" name="テキスト ボックス 772"/>
        <xdr:cNvSpPr txBox="1"/>
      </xdr:nvSpPr>
      <xdr:spPr>
        <a:xfrm>
          <a:off x="19278111" y="95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4" name="フローチャート : 判断 773"/>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153967</xdr:rowOff>
    </xdr:from>
    <xdr:ext cx="534377" cy="259045"/>
    <xdr:sp macro="" textlink="">
      <xdr:nvSpPr>
        <xdr:cNvPr id="775" name="テキスト ボックス 774"/>
        <xdr:cNvSpPr txBox="1"/>
      </xdr:nvSpPr>
      <xdr:spPr>
        <a:xfrm>
          <a:off x="18389111" y="9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113361</xdr:rowOff>
    </xdr:from>
    <xdr:to>
      <xdr:col>32</xdr:col>
      <xdr:colOff>238125</xdr:colOff>
      <xdr:row>56</xdr:row>
      <xdr:rowOff>43511</xdr:rowOff>
    </xdr:to>
    <xdr:sp macro="" textlink="">
      <xdr:nvSpPr>
        <xdr:cNvPr id="781" name="円/楕円 780"/>
        <xdr:cNvSpPr/>
      </xdr:nvSpPr>
      <xdr:spPr>
        <a:xfrm>
          <a:off x="22110700" y="95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136238</xdr:rowOff>
    </xdr:from>
    <xdr:ext cx="534377" cy="259045"/>
    <xdr:sp macro="" textlink="">
      <xdr:nvSpPr>
        <xdr:cNvPr id="782" name="貸付金該当値テキスト"/>
        <xdr:cNvSpPr txBox="1"/>
      </xdr:nvSpPr>
      <xdr:spPr>
        <a:xfrm>
          <a:off x="22212300" y="939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84462</xdr:rowOff>
    </xdr:from>
    <xdr:to>
      <xdr:col>31</xdr:col>
      <xdr:colOff>85725</xdr:colOff>
      <xdr:row>56</xdr:row>
      <xdr:rowOff>14612</xdr:rowOff>
    </xdr:to>
    <xdr:sp macro="" textlink="">
      <xdr:nvSpPr>
        <xdr:cNvPr id="783" name="円/楕円 782"/>
        <xdr:cNvSpPr/>
      </xdr:nvSpPr>
      <xdr:spPr>
        <a:xfrm>
          <a:off x="21272500" y="95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31139</xdr:rowOff>
    </xdr:from>
    <xdr:ext cx="534377" cy="259045"/>
    <xdr:sp macro="" textlink="">
      <xdr:nvSpPr>
        <xdr:cNvPr id="784" name="テキスト ボックス 783"/>
        <xdr:cNvSpPr txBox="1"/>
      </xdr:nvSpPr>
      <xdr:spPr>
        <a:xfrm>
          <a:off x="21056111" y="92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31,233</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149327</xdr:rowOff>
    </xdr:from>
    <xdr:to>
      <xdr:col>29</xdr:col>
      <xdr:colOff>568325</xdr:colOff>
      <xdr:row>55</xdr:row>
      <xdr:rowOff>79477</xdr:rowOff>
    </xdr:to>
    <xdr:sp macro="" textlink="">
      <xdr:nvSpPr>
        <xdr:cNvPr id="785" name="円/楕円 784"/>
        <xdr:cNvSpPr/>
      </xdr:nvSpPr>
      <xdr:spPr>
        <a:xfrm>
          <a:off x="20383500" y="940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96004</xdr:rowOff>
    </xdr:from>
    <xdr:ext cx="534377" cy="259045"/>
    <xdr:sp macro="" textlink="">
      <xdr:nvSpPr>
        <xdr:cNvPr id="786" name="テキスト ボックス 785"/>
        <xdr:cNvSpPr txBox="1"/>
      </xdr:nvSpPr>
      <xdr:spPr>
        <a:xfrm>
          <a:off x="20167111" y="918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36,828</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58096</xdr:rowOff>
    </xdr:from>
    <xdr:to>
      <xdr:col>28</xdr:col>
      <xdr:colOff>365125</xdr:colOff>
      <xdr:row>52</xdr:row>
      <xdr:rowOff>159696</xdr:rowOff>
    </xdr:to>
    <xdr:sp macro="" textlink="">
      <xdr:nvSpPr>
        <xdr:cNvPr id="787" name="円/楕円 786"/>
        <xdr:cNvSpPr/>
      </xdr:nvSpPr>
      <xdr:spPr>
        <a:xfrm>
          <a:off x="19494500" y="89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4773</xdr:rowOff>
    </xdr:from>
    <xdr:ext cx="534377" cy="259045"/>
    <xdr:sp macro="" textlink="">
      <xdr:nvSpPr>
        <xdr:cNvPr id="788" name="テキスト ボックス 787"/>
        <xdr:cNvSpPr txBox="1"/>
      </xdr:nvSpPr>
      <xdr:spPr>
        <a:xfrm>
          <a:off x="19278111" y="87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59,617</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151441</xdr:rowOff>
    </xdr:from>
    <xdr:to>
      <xdr:col>27</xdr:col>
      <xdr:colOff>161925</xdr:colOff>
      <xdr:row>52</xdr:row>
      <xdr:rowOff>81591</xdr:rowOff>
    </xdr:to>
    <xdr:sp macro="" textlink="">
      <xdr:nvSpPr>
        <xdr:cNvPr id="789" name="円/楕円 788"/>
        <xdr:cNvSpPr/>
      </xdr:nvSpPr>
      <xdr:spPr>
        <a:xfrm>
          <a:off x="18605500" y="88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98118</xdr:rowOff>
    </xdr:from>
    <xdr:ext cx="534377" cy="259045"/>
    <xdr:sp macro="" textlink="">
      <xdr:nvSpPr>
        <xdr:cNvPr id="790" name="テキスト ボックス 789"/>
        <xdr:cNvSpPr txBox="1"/>
      </xdr:nvSpPr>
      <xdr:spPr>
        <a:xfrm>
          <a:off x="18389111" y="86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5" name="直線コネクタ 814"/>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16"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7" name="直線コネクタ 816"/>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18"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19" name="直線コネクタ 818"/>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126270</xdr:rowOff>
    </xdr:from>
    <xdr:to>
      <xdr:col>32</xdr:col>
      <xdr:colOff>187325</xdr:colOff>
      <xdr:row>78</xdr:row>
      <xdr:rowOff>1093</xdr:rowOff>
    </xdr:to>
    <xdr:cxnSp macro="">
      <xdr:nvCxnSpPr>
        <xdr:cNvPr id="820" name="直線コネクタ 819"/>
        <xdr:cNvCxnSpPr/>
      </xdr:nvCxnSpPr>
      <xdr:spPr>
        <a:xfrm flipV="1">
          <a:off x="21323300" y="13327920"/>
          <a:ext cx="838200" cy="4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30320</xdr:rowOff>
    </xdr:from>
    <xdr:ext cx="534377" cy="259045"/>
    <xdr:sp macro="" textlink="">
      <xdr:nvSpPr>
        <xdr:cNvPr id="821" name="繰出金平均値テキスト"/>
        <xdr:cNvSpPr txBox="1"/>
      </xdr:nvSpPr>
      <xdr:spPr>
        <a:xfrm>
          <a:off x="22212300" y="1306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2" name="フローチャート : 判断 821"/>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1093</xdr:rowOff>
    </xdr:from>
    <xdr:to>
      <xdr:col>31</xdr:col>
      <xdr:colOff>34925</xdr:colOff>
      <xdr:row>78</xdr:row>
      <xdr:rowOff>64224</xdr:rowOff>
    </xdr:to>
    <xdr:cxnSp macro="">
      <xdr:nvCxnSpPr>
        <xdr:cNvPr id="823" name="直線コネクタ 822"/>
        <xdr:cNvCxnSpPr/>
      </xdr:nvCxnSpPr>
      <xdr:spPr>
        <a:xfrm flipV="1">
          <a:off x="20434300" y="13374193"/>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4" name="フローチャート : 判断 823"/>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31520</xdr:rowOff>
    </xdr:from>
    <xdr:ext cx="534377" cy="259045"/>
    <xdr:sp macro="" textlink="">
      <xdr:nvSpPr>
        <xdr:cNvPr id="825" name="テキスト ボックス 824"/>
        <xdr:cNvSpPr txBox="1"/>
      </xdr:nvSpPr>
      <xdr:spPr>
        <a:xfrm>
          <a:off x="21056111" y="130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64224</xdr:rowOff>
    </xdr:from>
    <xdr:to>
      <xdr:col>29</xdr:col>
      <xdr:colOff>517525</xdr:colOff>
      <xdr:row>78</xdr:row>
      <xdr:rowOff>77330</xdr:rowOff>
    </xdr:to>
    <xdr:cxnSp macro="">
      <xdr:nvCxnSpPr>
        <xdr:cNvPr id="826" name="直線コネクタ 825"/>
        <xdr:cNvCxnSpPr/>
      </xdr:nvCxnSpPr>
      <xdr:spPr>
        <a:xfrm flipV="1">
          <a:off x="19545300" y="13437324"/>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7" name="フローチャート : 判断 826"/>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56056</xdr:rowOff>
    </xdr:from>
    <xdr:ext cx="534377" cy="259045"/>
    <xdr:sp macro="" textlink="">
      <xdr:nvSpPr>
        <xdr:cNvPr id="828" name="テキスト ボックス 827"/>
        <xdr:cNvSpPr txBox="1"/>
      </xdr:nvSpPr>
      <xdr:spPr>
        <a:xfrm>
          <a:off x="20167111" y="130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77330</xdr:rowOff>
    </xdr:from>
    <xdr:to>
      <xdr:col>28</xdr:col>
      <xdr:colOff>314325</xdr:colOff>
      <xdr:row>78</xdr:row>
      <xdr:rowOff>86550</xdr:rowOff>
    </xdr:to>
    <xdr:cxnSp macro="">
      <xdr:nvCxnSpPr>
        <xdr:cNvPr id="829" name="直線コネクタ 828"/>
        <xdr:cNvCxnSpPr/>
      </xdr:nvCxnSpPr>
      <xdr:spPr>
        <a:xfrm flipV="1">
          <a:off x="18656300" y="13450430"/>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0" name="フローチャート : 判断 829"/>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64991</xdr:rowOff>
    </xdr:from>
    <xdr:ext cx="534377" cy="259045"/>
    <xdr:sp macro="" textlink="">
      <xdr:nvSpPr>
        <xdr:cNvPr id="831" name="テキスト ボックス 830"/>
        <xdr:cNvSpPr txBox="1"/>
      </xdr:nvSpPr>
      <xdr:spPr>
        <a:xfrm>
          <a:off x="19278111" y="130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2" name="フローチャート : 判断 831"/>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78934</xdr:rowOff>
    </xdr:from>
    <xdr:ext cx="534377" cy="259045"/>
    <xdr:sp macro="" textlink="">
      <xdr:nvSpPr>
        <xdr:cNvPr id="833" name="テキスト ボックス 832"/>
        <xdr:cNvSpPr txBox="1"/>
      </xdr:nvSpPr>
      <xdr:spPr>
        <a:xfrm>
          <a:off x="18389111" y="131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75470</xdr:rowOff>
    </xdr:from>
    <xdr:to>
      <xdr:col>32</xdr:col>
      <xdr:colOff>238125</xdr:colOff>
      <xdr:row>78</xdr:row>
      <xdr:rowOff>5620</xdr:rowOff>
    </xdr:to>
    <xdr:sp macro="" textlink="">
      <xdr:nvSpPr>
        <xdr:cNvPr id="839" name="円/楕円 838"/>
        <xdr:cNvSpPr/>
      </xdr:nvSpPr>
      <xdr:spPr>
        <a:xfrm>
          <a:off x="22110700" y="132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53897</xdr:rowOff>
    </xdr:from>
    <xdr:ext cx="534377" cy="259045"/>
    <xdr:sp macro="" textlink="">
      <xdr:nvSpPr>
        <xdr:cNvPr id="840" name="繰出金該当値テキスト"/>
        <xdr:cNvSpPr txBox="1"/>
      </xdr:nvSpPr>
      <xdr:spPr>
        <a:xfrm>
          <a:off x="22212300" y="132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33,705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121743</xdr:rowOff>
    </xdr:from>
    <xdr:to>
      <xdr:col>31</xdr:col>
      <xdr:colOff>85725</xdr:colOff>
      <xdr:row>78</xdr:row>
      <xdr:rowOff>51893</xdr:rowOff>
    </xdr:to>
    <xdr:sp macro="" textlink="">
      <xdr:nvSpPr>
        <xdr:cNvPr id="841" name="円/楕円 840"/>
        <xdr:cNvSpPr/>
      </xdr:nvSpPr>
      <xdr:spPr>
        <a:xfrm>
          <a:off x="21272500" y="13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43020</xdr:rowOff>
    </xdr:from>
    <xdr:ext cx="534377" cy="259045"/>
    <xdr:sp macro="" textlink="">
      <xdr:nvSpPr>
        <xdr:cNvPr id="842" name="テキスト ボックス 841"/>
        <xdr:cNvSpPr txBox="1"/>
      </xdr:nvSpPr>
      <xdr:spPr>
        <a:xfrm>
          <a:off x="21056111" y="13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13424</xdr:rowOff>
    </xdr:from>
    <xdr:to>
      <xdr:col>29</xdr:col>
      <xdr:colOff>568325</xdr:colOff>
      <xdr:row>78</xdr:row>
      <xdr:rowOff>115024</xdr:rowOff>
    </xdr:to>
    <xdr:sp macro="" textlink="">
      <xdr:nvSpPr>
        <xdr:cNvPr id="843" name="円/楕円 842"/>
        <xdr:cNvSpPr/>
      </xdr:nvSpPr>
      <xdr:spPr>
        <a:xfrm>
          <a:off x="20383500" y="133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106151</xdr:rowOff>
    </xdr:from>
    <xdr:ext cx="534377" cy="259045"/>
    <xdr:sp macro="" textlink="">
      <xdr:nvSpPr>
        <xdr:cNvPr id="844" name="テキスト ボックス 843"/>
        <xdr:cNvSpPr txBox="1"/>
      </xdr:nvSpPr>
      <xdr:spPr>
        <a:xfrm>
          <a:off x="20167111" y="134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26530</xdr:rowOff>
    </xdr:from>
    <xdr:to>
      <xdr:col>28</xdr:col>
      <xdr:colOff>365125</xdr:colOff>
      <xdr:row>78</xdr:row>
      <xdr:rowOff>128130</xdr:rowOff>
    </xdr:to>
    <xdr:sp macro="" textlink="">
      <xdr:nvSpPr>
        <xdr:cNvPr id="845" name="円/楕円 844"/>
        <xdr:cNvSpPr/>
      </xdr:nvSpPr>
      <xdr:spPr>
        <a:xfrm>
          <a:off x="19494500" y="133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119257</xdr:rowOff>
    </xdr:from>
    <xdr:ext cx="534377" cy="259045"/>
    <xdr:sp macro="" textlink="">
      <xdr:nvSpPr>
        <xdr:cNvPr id="846" name="テキスト ボックス 845"/>
        <xdr:cNvSpPr txBox="1"/>
      </xdr:nvSpPr>
      <xdr:spPr>
        <a:xfrm>
          <a:off x="19278111" y="1349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35750</xdr:rowOff>
    </xdr:from>
    <xdr:to>
      <xdr:col>27</xdr:col>
      <xdr:colOff>161925</xdr:colOff>
      <xdr:row>78</xdr:row>
      <xdr:rowOff>137350</xdr:rowOff>
    </xdr:to>
    <xdr:sp macro="" textlink="">
      <xdr:nvSpPr>
        <xdr:cNvPr id="847" name="円/楕円 846"/>
        <xdr:cNvSpPr/>
      </xdr:nvSpPr>
      <xdr:spPr>
        <a:xfrm>
          <a:off x="18605500" y="134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128477</xdr:rowOff>
    </xdr:from>
    <xdr:ext cx="534377" cy="259045"/>
    <xdr:sp macro="" textlink="">
      <xdr:nvSpPr>
        <xdr:cNvPr id="848" name="テキスト ボックス 847"/>
        <xdr:cNvSpPr txBox="1"/>
      </xdr:nvSpPr>
      <xdr:spPr>
        <a:xfrm>
          <a:off x="18389111" y="135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59" name="直線コネクタ 85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60" name="テキスト ボックス 859"/>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1" name="直線コネクタ 86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2" name="テキスト ボックス 861"/>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66" name="直線コネクタ 865"/>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67"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68" name="直線コネクタ 867"/>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69"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0" name="直線コネクタ 869"/>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1" name="直線コネクタ 870"/>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2"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3" name="フローチャート : 判断 872"/>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4" name="直線コネクタ 873"/>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5" name="フローチャート : 判断 874"/>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76" name="テキスト ボックス 875"/>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77" name="直線コネクタ 876"/>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78" name="フローチャート : 判断 877"/>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79" name="テキスト ボックス 878"/>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0" name="直線コネクタ 879"/>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1" name="フローチャート : 判断 880"/>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2" name="テキスト ボックス 881"/>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3" name="フローチャート : 判断 882"/>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4" name="テキスト ボックス 883"/>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0" name="円/楕円 889"/>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91"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2" name="円/楕円 891"/>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3" name="テキスト ボックス 892"/>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4" name="円/楕円 893"/>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5" name="テキスト ボックス 894"/>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896" name="円/楕円 895"/>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897" name="テキスト ボックス 896"/>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898" name="円/楕円 897"/>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899" name="テキスト ボックス 898"/>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ea"/>
              <a:ea typeface="+mn-ea"/>
              <a:cs typeface="+mn-cs"/>
            </a:rPr>
            <a:t>479,143</a:t>
          </a:r>
          <a:r>
            <a:rPr kumimoji="1" lang="ja-JP" altLang="ja-JP" sz="1300">
              <a:solidFill>
                <a:schemeClr val="dk1"/>
              </a:solidFill>
              <a:effectLst/>
              <a:latin typeface="+mn-lt"/>
              <a:ea typeface="+mn-ea"/>
              <a:cs typeface="+mn-cs"/>
            </a:rPr>
            <a:t>円となっている。</a:t>
          </a:r>
          <a:endParaRPr lang="ja-JP" altLang="ja-JP" sz="1300">
            <a:effectLst/>
          </a:endParaRPr>
        </a:p>
        <a:p>
          <a:r>
            <a:rPr kumimoji="1" lang="ja-JP" altLang="ja-JP" sz="1300">
              <a:solidFill>
                <a:schemeClr val="dk1"/>
              </a:solidFill>
              <a:effectLst/>
              <a:latin typeface="+mn-lt"/>
              <a:ea typeface="+mn-ea"/>
              <a:cs typeface="+mn-cs"/>
            </a:rPr>
            <a:t>主な構成項目である扶助費については、</a:t>
          </a:r>
          <a:r>
            <a:rPr kumimoji="1" lang="ja-JP" altLang="en-US" sz="1300">
              <a:solidFill>
                <a:schemeClr val="dk1"/>
              </a:solidFill>
              <a:effectLst/>
              <a:latin typeface="+mn-lt"/>
              <a:ea typeface="+mn-ea"/>
              <a:cs typeface="+mn-cs"/>
            </a:rPr>
            <a:t>原爆被爆者施策などにより、</a:t>
          </a:r>
          <a:r>
            <a:rPr kumimoji="1" lang="ja-JP" altLang="ja-JP" sz="1300">
              <a:solidFill>
                <a:schemeClr val="dk1"/>
              </a:solidFill>
              <a:effectLst/>
              <a:latin typeface="+mn-lt"/>
              <a:ea typeface="+mn-ea"/>
              <a:cs typeface="+mn-cs"/>
            </a:rPr>
            <a:t>類似団体平均と比較して高い水準で推移している</a:t>
          </a:r>
          <a:r>
            <a:rPr kumimoji="1" lang="ja-JP" altLang="en-US" sz="1300">
              <a:solidFill>
                <a:schemeClr val="dk1"/>
              </a:solidFill>
              <a:effectLst/>
              <a:latin typeface="+mn-lt"/>
              <a:ea typeface="+mn-ea"/>
              <a:cs typeface="+mn-cs"/>
            </a:rPr>
            <a:t>。</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また、災害復旧事業費については、</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に発生した</a:t>
          </a:r>
          <a:r>
            <a:rPr kumimoji="1" lang="ja-JP" altLang="en-US" sz="1300">
              <a:solidFill>
                <a:schemeClr val="dk1"/>
              </a:solidFill>
              <a:effectLst/>
              <a:latin typeface="+mn-lt"/>
              <a:ea typeface="+mn-ea"/>
              <a:cs typeface="+mn-cs"/>
            </a:rPr>
            <a:t>豪雨災害からの復旧に係る経費が生じている。</a:t>
          </a:r>
          <a:endParaRPr kumimoji="1" lang="en-US" altLang="ja-JP" sz="1300">
            <a:solidFill>
              <a:schemeClr val="dk1"/>
            </a:solidFill>
            <a:effectLst/>
            <a:latin typeface="+mn-lt"/>
            <a:ea typeface="+mn-ea"/>
            <a:cs typeface="+mn-cs"/>
          </a:endParaRPr>
        </a:p>
        <a:p>
          <a:pPr eaLnBrk="1" fontAlgn="auto" latinLnBrk="0" hangingPunct="1"/>
          <a:r>
            <a:rPr kumimoji="1" lang="ja-JP" altLang="ja-JP" sz="1300">
              <a:solidFill>
                <a:schemeClr val="dk1"/>
              </a:solidFill>
              <a:effectLst/>
              <a:latin typeface="+mn-lt"/>
              <a:ea typeface="+mn-ea"/>
              <a:cs typeface="+mn-cs"/>
            </a:rPr>
            <a:t>引き続き、</a:t>
          </a:r>
          <a:r>
            <a:rPr kumimoji="1" lang="ja-JP" altLang="ja-JP" sz="1300">
              <a:solidFill>
                <a:schemeClr val="dk1"/>
              </a:solidFill>
              <a:effectLst/>
              <a:latin typeface="+mn-ea"/>
              <a:ea typeface="+mn-ea"/>
              <a:cs typeface="+mn-cs"/>
            </a:rPr>
            <a:t>財政運営方針（平成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年度</a:t>
          </a:r>
          <a:r>
            <a:rPr kumimoji="1" lang="ja-JP" altLang="ja-JP" sz="1300">
              <a:solidFill>
                <a:schemeClr val="dk1"/>
              </a:solidFill>
              <a:effectLst/>
              <a:latin typeface="+mn-lt"/>
              <a:ea typeface="+mn-ea"/>
              <a:cs typeface="+mn-cs"/>
            </a:rPr>
            <a:t>）に掲げた方策を着実に実行し、コスト縮減等に努めていく。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1,191,030
1,174,560
906.53
576,662,180
570,673,631
2,421,113
280,533,985
1,001,193,402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223.9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576943</xdr:colOff>
      <xdr:row>13</xdr:row>
      <xdr:rowOff>120650</xdr:rowOff>
    </xdr:to>
    <xdr:sp macro="" textlink="">
      <xdr:nvSpPr>
        <xdr:cNvPr id="17" name="正方形/長方形 16"/>
        <xdr:cNvSpPr/>
      </xdr:nvSpPr>
      <xdr:spPr>
        <a:xfrm>
          <a:off x="6512832" y="1632857"/>
          <a:ext cx="3371397"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151147</xdr:rowOff>
    </xdr:from>
    <xdr:ext cx="378565" cy="259045"/>
    <xdr:sp macro="" textlink="">
      <xdr:nvSpPr>
        <xdr:cNvPr id="57" name="議会費最小値テキスト"/>
        <xdr:cNvSpPr txBox="1"/>
      </xdr:nvSpPr>
      <xdr:spPr>
        <a:xfrm>
          <a:off x="4686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105427</xdr:rowOff>
    </xdr:from>
    <xdr:ext cx="469744" cy="259045"/>
    <xdr:sp macro="" textlink="">
      <xdr:nvSpPr>
        <xdr:cNvPr id="59" name="議会費最大値テキスト"/>
        <xdr:cNvSpPr txBox="1"/>
      </xdr:nvSpPr>
      <xdr:spPr>
        <a:xfrm>
          <a:off x="4686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52070</xdr:rowOff>
    </xdr:from>
    <xdr:to>
      <xdr:col>6</xdr:col>
      <xdr:colOff>511175</xdr:colOff>
      <xdr:row>33</xdr:row>
      <xdr:rowOff>156210</xdr:rowOff>
    </xdr:to>
    <xdr:cxnSp macro="">
      <xdr:nvCxnSpPr>
        <xdr:cNvPr id="61" name="直線コネクタ 60"/>
        <xdr:cNvCxnSpPr/>
      </xdr:nvCxnSpPr>
      <xdr:spPr>
        <a:xfrm flipV="1">
          <a:off x="3797300" y="5709920"/>
          <a:ext cx="8382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35577</xdr:rowOff>
    </xdr:from>
    <xdr:ext cx="469744" cy="259045"/>
    <xdr:sp macro="" textlink="">
      <xdr:nvSpPr>
        <xdr:cNvPr id="62" name="議会費平均値テキスト"/>
        <xdr:cNvSpPr txBox="1"/>
      </xdr:nvSpPr>
      <xdr:spPr>
        <a:xfrm>
          <a:off x="4686300" y="586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156210</xdr:rowOff>
    </xdr:from>
    <xdr:to>
      <xdr:col>5</xdr:col>
      <xdr:colOff>358775</xdr:colOff>
      <xdr:row>33</xdr:row>
      <xdr:rowOff>158750</xdr:rowOff>
    </xdr:to>
    <xdr:cxnSp macro="">
      <xdr:nvCxnSpPr>
        <xdr:cNvPr id="64" name="直線コネクタ 63"/>
        <xdr:cNvCxnSpPr/>
      </xdr:nvCxnSpPr>
      <xdr:spPr>
        <a:xfrm flipV="1">
          <a:off x="2908300" y="58140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21607</xdr:rowOff>
    </xdr:from>
    <xdr:ext cx="469744" cy="259045"/>
    <xdr:sp macro="" textlink="">
      <xdr:nvSpPr>
        <xdr:cNvPr id="66" name="テキスト ボックス 65"/>
        <xdr:cNvSpPr txBox="1"/>
      </xdr:nvSpPr>
      <xdr:spPr>
        <a:xfrm>
          <a:off x="3562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64770</xdr:rowOff>
    </xdr:from>
    <xdr:to>
      <xdr:col>4</xdr:col>
      <xdr:colOff>155575</xdr:colOff>
      <xdr:row>33</xdr:row>
      <xdr:rowOff>158750</xdr:rowOff>
    </xdr:to>
    <xdr:cxnSp macro="">
      <xdr:nvCxnSpPr>
        <xdr:cNvPr id="67" name="直線コネクタ 66"/>
        <xdr:cNvCxnSpPr/>
      </xdr:nvCxnSpPr>
      <xdr:spPr>
        <a:xfrm>
          <a:off x="2019300" y="5722620"/>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43197</xdr:rowOff>
    </xdr:from>
    <xdr:ext cx="469744" cy="259045"/>
    <xdr:sp macro="" textlink="">
      <xdr:nvSpPr>
        <xdr:cNvPr id="69" name="テキスト ボックス 68"/>
        <xdr:cNvSpPr txBox="1"/>
      </xdr:nvSpPr>
      <xdr:spPr>
        <a:xfrm>
          <a:off x="26734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68580</xdr:rowOff>
    </xdr:from>
    <xdr:to>
      <xdr:col>2</xdr:col>
      <xdr:colOff>638175</xdr:colOff>
      <xdr:row>33</xdr:row>
      <xdr:rowOff>64770</xdr:rowOff>
    </xdr:to>
    <xdr:cxnSp macro="">
      <xdr:nvCxnSpPr>
        <xdr:cNvPr id="70" name="直線コネクタ 69"/>
        <xdr:cNvCxnSpPr/>
      </xdr:nvCxnSpPr>
      <xdr:spPr>
        <a:xfrm>
          <a:off x="1130300" y="5554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160037</xdr:rowOff>
    </xdr:from>
    <xdr:ext cx="469744" cy="259045"/>
    <xdr:sp macro="" textlink="">
      <xdr:nvSpPr>
        <xdr:cNvPr id="72" name="テキスト ボックス 71"/>
        <xdr:cNvSpPr txBox="1"/>
      </xdr:nvSpPr>
      <xdr:spPr>
        <a:xfrm>
          <a:off x="1784427"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1287</xdr:rowOff>
    </xdr:from>
    <xdr:ext cx="469744" cy="259045"/>
    <xdr:sp macro="" textlink="">
      <xdr:nvSpPr>
        <xdr:cNvPr id="74" name="テキスト ボックス 73"/>
        <xdr:cNvSpPr txBox="1"/>
      </xdr:nvSpPr>
      <xdr:spPr>
        <a:xfrm>
          <a:off x="895427"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1270</xdr:rowOff>
    </xdr:from>
    <xdr:to>
      <xdr:col>6</xdr:col>
      <xdr:colOff>561975</xdr:colOff>
      <xdr:row>33</xdr:row>
      <xdr:rowOff>102870</xdr:rowOff>
    </xdr:to>
    <xdr:sp macro="" textlink="">
      <xdr:nvSpPr>
        <xdr:cNvPr id="80" name="円/楕円 79"/>
        <xdr:cNvSpPr/>
      </xdr:nvSpPr>
      <xdr:spPr>
        <a:xfrm>
          <a:off x="4584700" y="56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24147</xdr:rowOff>
    </xdr:from>
    <xdr:ext cx="469744" cy="259045"/>
    <xdr:sp macro="" textlink="">
      <xdr:nvSpPr>
        <xdr:cNvPr id="81" name="議会費該当値テキスト"/>
        <xdr:cNvSpPr txBox="1"/>
      </xdr:nvSpPr>
      <xdr:spPr>
        <a:xfrm>
          <a:off x="4686300"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105410</xdr:rowOff>
    </xdr:from>
    <xdr:to>
      <xdr:col>5</xdr:col>
      <xdr:colOff>409575</xdr:colOff>
      <xdr:row>34</xdr:row>
      <xdr:rowOff>35560</xdr:rowOff>
    </xdr:to>
    <xdr:sp macro="" textlink="">
      <xdr:nvSpPr>
        <xdr:cNvPr id="82" name="円/楕円 81"/>
        <xdr:cNvSpPr/>
      </xdr:nvSpPr>
      <xdr:spPr>
        <a:xfrm>
          <a:off x="3746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52087</xdr:rowOff>
    </xdr:from>
    <xdr:ext cx="469744" cy="259045"/>
    <xdr:sp macro="" textlink="">
      <xdr:nvSpPr>
        <xdr:cNvPr id="83" name="テキスト ボックス 82"/>
        <xdr:cNvSpPr txBox="1"/>
      </xdr:nvSpPr>
      <xdr:spPr>
        <a:xfrm>
          <a:off x="35624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107950</xdr:rowOff>
    </xdr:from>
    <xdr:to>
      <xdr:col>4</xdr:col>
      <xdr:colOff>206375</xdr:colOff>
      <xdr:row>34</xdr:row>
      <xdr:rowOff>38100</xdr:rowOff>
    </xdr:to>
    <xdr:sp macro="" textlink="">
      <xdr:nvSpPr>
        <xdr:cNvPr id="84" name="円/楕円 83"/>
        <xdr:cNvSpPr/>
      </xdr:nvSpPr>
      <xdr:spPr>
        <a:xfrm>
          <a:off x="2857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54627</xdr:rowOff>
    </xdr:from>
    <xdr:ext cx="469744" cy="259045"/>
    <xdr:sp macro="" textlink="">
      <xdr:nvSpPr>
        <xdr:cNvPr id="85" name="テキスト ボックス 84"/>
        <xdr:cNvSpPr txBox="1"/>
      </xdr:nvSpPr>
      <xdr:spPr>
        <a:xfrm>
          <a:off x="267342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13970</xdr:rowOff>
    </xdr:from>
    <xdr:to>
      <xdr:col>3</xdr:col>
      <xdr:colOff>3175</xdr:colOff>
      <xdr:row>33</xdr:row>
      <xdr:rowOff>115570</xdr:rowOff>
    </xdr:to>
    <xdr:sp macro="" textlink="">
      <xdr:nvSpPr>
        <xdr:cNvPr id="86" name="円/楕円 85"/>
        <xdr:cNvSpPr/>
      </xdr:nvSpPr>
      <xdr:spPr>
        <a:xfrm>
          <a:off x="1968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132097</xdr:rowOff>
    </xdr:from>
    <xdr:ext cx="469744" cy="259045"/>
    <xdr:sp macro="" textlink="">
      <xdr:nvSpPr>
        <xdr:cNvPr id="87" name="テキスト ボックス 86"/>
        <xdr:cNvSpPr txBox="1"/>
      </xdr:nvSpPr>
      <xdr:spPr>
        <a:xfrm>
          <a:off x="1784427" y="54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17780</xdr:rowOff>
    </xdr:from>
    <xdr:to>
      <xdr:col>1</xdr:col>
      <xdr:colOff>485775</xdr:colOff>
      <xdr:row>32</xdr:row>
      <xdr:rowOff>119380</xdr:rowOff>
    </xdr:to>
    <xdr:sp macro="" textlink="">
      <xdr:nvSpPr>
        <xdr:cNvPr id="88" name="円/楕円 87"/>
        <xdr:cNvSpPr/>
      </xdr:nvSpPr>
      <xdr:spPr>
        <a:xfrm>
          <a:off x="1079500" y="55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135907</xdr:rowOff>
    </xdr:from>
    <xdr:ext cx="469744" cy="259045"/>
    <xdr:sp macro="" textlink="">
      <xdr:nvSpPr>
        <xdr:cNvPr id="89" name="テキスト ボックス 88"/>
        <xdr:cNvSpPr txBox="1"/>
      </xdr:nvSpPr>
      <xdr:spPr>
        <a:xfrm>
          <a:off x="895427" y="52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4" name="直線コネクタ 113"/>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5"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6" name="直線コネクタ 115"/>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7"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18" name="直線コネクタ 117"/>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146977</xdr:rowOff>
    </xdr:from>
    <xdr:to>
      <xdr:col>6</xdr:col>
      <xdr:colOff>511175</xdr:colOff>
      <xdr:row>58</xdr:row>
      <xdr:rowOff>50241</xdr:rowOff>
    </xdr:to>
    <xdr:cxnSp macro="">
      <xdr:nvCxnSpPr>
        <xdr:cNvPr id="119" name="直線コネクタ 118"/>
        <xdr:cNvCxnSpPr/>
      </xdr:nvCxnSpPr>
      <xdr:spPr>
        <a:xfrm flipV="1">
          <a:off x="3797300" y="9919627"/>
          <a:ext cx="8382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46283</xdr:rowOff>
    </xdr:from>
    <xdr:ext cx="534377" cy="259045"/>
    <xdr:sp macro="" textlink="">
      <xdr:nvSpPr>
        <xdr:cNvPr id="120" name="総務費平均値テキスト"/>
        <xdr:cNvSpPr txBox="1"/>
      </xdr:nvSpPr>
      <xdr:spPr>
        <a:xfrm>
          <a:off x="4686300" y="9476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1" name="フローチャート : 判断 120"/>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148425</xdr:rowOff>
    </xdr:from>
    <xdr:to>
      <xdr:col>5</xdr:col>
      <xdr:colOff>358775</xdr:colOff>
      <xdr:row>58</xdr:row>
      <xdr:rowOff>50241</xdr:rowOff>
    </xdr:to>
    <xdr:cxnSp macro="">
      <xdr:nvCxnSpPr>
        <xdr:cNvPr id="122" name="直線コネクタ 121"/>
        <xdr:cNvCxnSpPr/>
      </xdr:nvCxnSpPr>
      <xdr:spPr>
        <a:xfrm>
          <a:off x="2908300" y="9921075"/>
          <a:ext cx="8890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3" name="フローチャート : 判断 122"/>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167670</xdr:rowOff>
    </xdr:from>
    <xdr:ext cx="534377" cy="259045"/>
    <xdr:sp macro="" textlink="">
      <xdr:nvSpPr>
        <xdr:cNvPr id="124" name="テキスト ボックス 123"/>
        <xdr:cNvSpPr txBox="1"/>
      </xdr:nvSpPr>
      <xdr:spPr>
        <a:xfrm>
          <a:off x="3530111" y="94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114516</xdr:rowOff>
    </xdr:from>
    <xdr:to>
      <xdr:col>4</xdr:col>
      <xdr:colOff>155575</xdr:colOff>
      <xdr:row>57</xdr:row>
      <xdr:rowOff>148425</xdr:rowOff>
    </xdr:to>
    <xdr:cxnSp macro="">
      <xdr:nvCxnSpPr>
        <xdr:cNvPr id="125" name="直線コネクタ 124"/>
        <xdr:cNvCxnSpPr/>
      </xdr:nvCxnSpPr>
      <xdr:spPr>
        <a:xfrm>
          <a:off x="2019300" y="9887166"/>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6" name="フローチャート : 判断 125"/>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27" name="テキスト ボックス 126"/>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68911</xdr:rowOff>
    </xdr:from>
    <xdr:to>
      <xdr:col>2</xdr:col>
      <xdr:colOff>638175</xdr:colOff>
      <xdr:row>57</xdr:row>
      <xdr:rowOff>114516</xdr:rowOff>
    </xdr:to>
    <xdr:cxnSp macro="">
      <xdr:nvCxnSpPr>
        <xdr:cNvPr id="128" name="直線コネクタ 127"/>
        <xdr:cNvCxnSpPr/>
      </xdr:nvCxnSpPr>
      <xdr:spPr>
        <a:xfrm>
          <a:off x="1130300" y="9841561"/>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29" name="フローチャート : 判断 128"/>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0" name="テキスト ボックス 129"/>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1" name="フローチャート : 判断 130"/>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66781</xdr:rowOff>
    </xdr:from>
    <xdr:ext cx="534377" cy="259045"/>
    <xdr:sp macro="" textlink="">
      <xdr:nvSpPr>
        <xdr:cNvPr id="132" name="テキスト ボックス 131"/>
        <xdr:cNvSpPr txBox="1"/>
      </xdr:nvSpPr>
      <xdr:spPr>
        <a:xfrm>
          <a:off x="863111" y="93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96177</xdr:rowOff>
    </xdr:from>
    <xdr:to>
      <xdr:col>6</xdr:col>
      <xdr:colOff>561975</xdr:colOff>
      <xdr:row>58</xdr:row>
      <xdr:rowOff>26327</xdr:rowOff>
    </xdr:to>
    <xdr:sp macro="" textlink="">
      <xdr:nvSpPr>
        <xdr:cNvPr id="138" name="円/楕円 137"/>
        <xdr:cNvSpPr/>
      </xdr:nvSpPr>
      <xdr:spPr>
        <a:xfrm>
          <a:off x="45847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11104</xdr:rowOff>
    </xdr:from>
    <xdr:ext cx="534377" cy="259045"/>
    <xdr:sp macro="" textlink="">
      <xdr:nvSpPr>
        <xdr:cNvPr id="139" name="総務費該当値テキスト"/>
        <xdr:cNvSpPr txBox="1"/>
      </xdr:nvSpPr>
      <xdr:spPr>
        <a:xfrm>
          <a:off x="4686300" y="97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170891</xdr:rowOff>
    </xdr:from>
    <xdr:to>
      <xdr:col>5</xdr:col>
      <xdr:colOff>409575</xdr:colOff>
      <xdr:row>58</xdr:row>
      <xdr:rowOff>101041</xdr:rowOff>
    </xdr:to>
    <xdr:sp macro="" textlink="">
      <xdr:nvSpPr>
        <xdr:cNvPr id="140" name="円/楕円 139"/>
        <xdr:cNvSpPr/>
      </xdr:nvSpPr>
      <xdr:spPr>
        <a:xfrm>
          <a:off x="3746500" y="99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92168</xdr:rowOff>
    </xdr:from>
    <xdr:ext cx="534377" cy="259045"/>
    <xdr:sp macro="" textlink="">
      <xdr:nvSpPr>
        <xdr:cNvPr id="141" name="テキスト ボックス 140"/>
        <xdr:cNvSpPr txBox="1"/>
      </xdr:nvSpPr>
      <xdr:spPr>
        <a:xfrm>
          <a:off x="3530111" y="100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97625</xdr:rowOff>
    </xdr:from>
    <xdr:to>
      <xdr:col>4</xdr:col>
      <xdr:colOff>206375</xdr:colOff>
      <xdr:row>58</xdr:row>
      <xdr:rowOff>27775</xdr:rowOff>
    </xdr:to>
    <xdr:sp macro="" textlink="">
      <xdr:nvSpPr>
        <xdr:cNvPr id="142" name="円/楕円 141"/>
        <xdr:cNvSpPr/>
      </xdr:nvSpPr>
      <xdr:spPr>
        <a:xfrm>
          <a:off x="2857500" y="98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18902</xdr:rowOff>
    </xdr:from>
    <xdr:ext cx="534377" cy="259045"/>
    <xdr:sp macro="" textlink="">
      <xdr:nvSpPr>
        <xdr:cNvPr id="143" name="テキスト ボックス 142"/>
        <xdr:cNvSpPr txBox="1"/>
      </xdr:nvSpPr>
      <xdr:spPr>
        <a:xfrm>
          <a:off x="2641111" y="996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63716</xdr:rowOff>
    </xdr:from>
    <xdr:to>
      <xdr:col>3</xdr:col>
      <xdr:colOff>3175</xdr:colOff>
      <xdr:row>57</xdr:row>
      <xdr:rowOff>165316</xdr:rowOff>
    </xdr:to>
    <xdr:sp macro="" textlink="">
      <xdr:nvSpPr>
        <xdr:cNvPr id="144" name="円/楕円 143"/>
        <xdr:cNvSpPr/>
      </xdr:nvSpPr>
      <xdr:spPr>
        <a:xfrm>
          <a:off x="1968500" y="983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156443</xdr:rowOff>
    </xdr:from>
    <xdr:ext cx="534377" cy="259045"/>
    <xdr:sp macro="" textlink="">
      <xdr:nvSpPr>
        <xdr:cNvPr id="145" name="テキスト ボックス 144"/>
        <xdr:cNvSpPr txBox="1"/>
      </xdr:nvSpPr>
      <xdr:spPr>
        <a:xfrm>
          <a:off x="1752111" y="992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18111</xdr:rowOff>
    </xdr:from>
    <xdr:to>
      <xdr:col>1</xdr:col>
      <xdr:colOff>485775</xdr:colOff>
      <xdr:row>57</xdr:row>
      <xdr:rowOff>119711</xdr:rowOff>
    </xdr:to>
    <xdr:sp macro="" textlink="">
      <xdr:nvSpPr>
        <xdr:cNvPr id="146" name="円/楕円 145"/>
        <xdr:cNvSpPr/>
      </xdr:nvSpPr>
      <xdr:spPr>
        <a:xfrm>
          <a:off x="1079500" y="97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110838</xdr:rowOff>
    </xdr:from>
    <xdr:ext cx="534377" cy="259045"/>
    <xdr:sp macro="" textlink="">
      <xdr:nvSpPr>
        <xdr:cNvPr id="147" name="テキスト ボックス 146"/>
        <xdr:cNvSpPr txBox="1"/>
      </xdr:nvSpPr>
      <xdr:spPr>
        <a:xfrm>
          <a:off x="863111" y="98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4" name="直線コネクタ 173"/>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5"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6" name="直線コネクタ 175"/>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7"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78" name="直線コネクタ 177"/>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128445</xdr:rowOff>
    </xdr:from>
    <xdr:to>
      <xdr:col>6</xdr:col>
      <xdr:colOff>511175</xdr:colOff>
      <xdr:row>76</xdr:row>
      <xdr:rowOff>143411</xdr:rowOff>
    </xdr:to>
    <xdr:cxnSp macro="">
      <xdr:nvCxnSpPr>
        <xdr:cNvPr id="179" name="直線コネクタ 178"/>
        <xdr:cNvCxnSpPr/>
      </xdr:nvCxnSpPr>
      <xdr:spPr>
        <a:xfrm flipV="1">
          <a:off x="3797300" y="13158645"/>
          <a:ext cx="838200" cy="1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120638</xdr:rowOff>
    </xdr:from>
    <xdr:ext cx="599010" cy="259045"/>
    <xdr:sp macro="" textlink="">
      <xdr:nvSpPr>
        <xdr:cNvPr id="180" name="民生費平均値テキスト"/>
        <xdr:cNvSpPr txBox="1"/>
      </xdr:nvSpPr>
      <xdr:spPr>
        <a:xfrm>
          <a:off x="4686300" y="1280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1" name="フローチャート : 判断 180"/>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143411</xdr:rowOff>
    </xdr:from>
    <xdr:to>
      <xdr:col>5</xdr:col>
      <xdr:colOff>358775</xdr:colOff>
      <xdr:row>77</xdr:row>
      <xdr:rowOff>91182</xdr:rowOff>
    </xdr:to>
    <xdr:cxnSp macro="">
      <xdr:nvCxnSpPr>
        <xdr:cNvPr id="182" name="直線コネクタ 181"/>
        <xdr:cNvCxnSpPr/>
      </xdr:nvCxnSpPr>
      <xdr:spPr>
        <a:xfrm flipV="1">
          <a:off x="2908300" y="13173611"/>
          <a:ext cx="889000" cy="1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3" name="フローチャート : 判断 182"/>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94327</xdr:rowOff>
    </xdr:from>
    <xdr:ext cx="599010" cy="259045"/>
    <xdr:sp macro="" textlink="">
      <xdr:nvSpPr>
        <xdr:cNvPr id="184" name="テキスト ボックス 183"/>
        <xdr:cNvSpPr txBox="1"/>
      </xdr:nvSpPr>
      <xdr:spPr>
        <a:xfrm>
          <a:off x="3497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91182</xdr:rowOff>
    </xdr:from>
    <xdr:to>
      <xdr:col>4</xdr:col>
      <xdr:colOff>155575</xdr:colOff>
      <xdr:row>77</xdr:row>
      <xdr:rowOff>109417</xdr:rowOff>
    </xdr:to>
    <xdr:cxnSp macro="">
      <xdr:nvCxnSpPr>
        <xdr:cNvPr id="185" name="直線コネクタ 184"/>
        <xdr:cNvCxnSpPr/>
      </xdr:nvCxnSpPr>
      <xdr:spPr>
        <a:xfrm flipV="1">
          <a:off x="2019300" y="13292832"/>
          <a:ext cx="889000" cy="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6" name="フローチャート : 判断 185"/>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21023</xdr:rowOff>
    </xdr:from>
    <xdr:ext cx="599010" cy="259045"/>
    <xdr:sp macro="" textlink="">
      <xdr:nvSpPr>
        <xdr:cNvPr id="187" name="テキスト ボックス 186"/>
        <xdr:cNvSpPr txBox="1"/>
      </xdr:nvSpPr>
      <xdr:spPr>
        <a:xfrm>
          <a:off x="2608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95830</xdr:rowOff>
    </xdr:from>
    <xdr:to>
      <xdr:col>2</xdr:col>
      <xdr:colOff>638175</xdr:colOff>
      <xdr:row>77</xdr:row>
      <xdr:rowOff>109417</xdr:rowOff>
    </xdr:to>
    <xdr:cxnSp macro="">
      <xdr:nvCxnSpPr>
        <xdr:cNvPr id="188" name="直線コネクタ 187"/>
        <xdr:cNvCxnSpPr/>
      </xdr:nvCxnSpPr>
      <xdr:spPr>
        <a:xfrm>
          <a:off x="1130300" y="13297480"/>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89" name="フローチャート : 判断 188"/>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40726</xdr:rowOff>
    </xdr:from>
    <xdr:ext cx="599010" cy="259045"/>
    <xdr:sp macro="" textlink="">
      <xdr:nvSpPr>
        <xdr:cNvPr id="190" name="テキスト ボックス 189"/>
        <xdr:cNvSpPr txBox="1"/>
      </xdr:nvSpPr>
      <xdr:spPr>
        <a:xfrm>
          <a:off x="1719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1" name="フローチャート : 判断 190"/>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25551</xdr:rowOff>
    </xdr:from>
    <xdr:ext cx="599010" cy="259045"/>
    <xdr:sp macro="" textlink="">
      <xdr:nvSpPr>
        <xdr:cNvPr id="192" name="テキスト ボックス 191"/>
        <xdr:cNvSpPr txBox="1"/>
      </xdr:nvSpPr>
      <xdr:spPr>
        <a:xfrm>
          <a:off x="830794" y="128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77645</xdr:rowOff>
    </xdr:from>
    <xdr:to>
      <xdr:col>6</xdr:col>
      <xdr:colOff>561975</xdr:colOff>
      <xdr:row>77</xdr:row>
      <xdr:rowOff>7795</xdr:rowOff>
    </xdr:to>
    <xdr:sp macro="" textlink="">
      <xdr:nvSpPr>
        <xdr:cNvPr id="198" name="円/楕円 197"/>
        <xdr:cNvSpPr/>
      </xdr:nvSpPr>
      <xdr:spPr>
        <a:xfrm>
          <a:off x="4584700" y="131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56072</xdr:rowOff>
    </xdr:from>
    <xdr:ext cx="599010" cy="259045"/>
    <xdr:sp macro="" textlink="">
      <xdr:nvSpPr>
        <xdr:cNvPr id="199" name="民生費該当値テキスト"/>
        <xdr:cNvSpPr txBox="1"/>
      </xdr:nvSpPr>
      <xdr:spPr>
        <a:xfrm>
          <a:off x="4686300" y="1308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164,534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92611</xdr:rowOff>
    </xdr:from>
    <xdr:to>
      <xdr:col>5</xdr:col>
      <xdr:colOff>409575</xdr:colOff>
      <xdr:row>77</xdr:row>
      <xdr:rowOff>22761</xdr:rowOff>
    </xdr:to>
    <xdr:sp macro="" textlink="">
      <xdr:nvSpPr>
        <xdr:cNvPr id="200" name="円/楕円 199"/>
        <xdr:cNvSpPr/>
      </xdr:nvSpPr>
      <xdr:spPr>
        <a:xfrm>
          <a:off x="3746500" y="131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13888</xdr:rowOff>
    </xdr:from>
    <xdr:ext cx="599010" cy="259045"/>
    <xdr:sp macro="" textlink="">
      <xdr:nvSpPr>
        <xdr:cNvPr id="201" name="テキスト ボックス 200"/>
        <xdr:cNvSpPr txBox="1"/>
      </xdr:nvSpPr>
      <xdr:spPr>
        <a:xfrm>
          <a:off x="3497794" y="1321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40382</xdr:rowOff>
    </xdr:from>
    <xdr:to>
      <xdr:col>4</xdr:col>
      <xdr:colOff>206375</xdr:colOff>
      <xdr:row>77</xdr:row>
      <xdr:rowOff>141982</xdr:rowOff>
    </xdr:to>
    <xdr:sp macro="" textlink="">
      <xdr:nvSpPr>
        <xdr:cNvPr id="202" name="円/楕円 201"/>
        <xdr:cNvSpPr/>
      </xdr:nvSpPr>
      <xdr:spPr>
        <a:xfrm>
          <a:off x="2857500" y="1324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133109</xdr:rowOff>
    </xdr:from>
    <xdr:ext cx="599010" cy="259045"/>
    <xdr:sp macro="" textlink="">
      <xdr:nvSpPr>
        <xdr:cNvPr id="203" name="テキスト ボックス 202"/>
        <xdr:cNvSpPr txBox="1"/>
      </xdr:nvSpPr>
      <xdr:spPr>
        <a:xfrm>
          <a:off x="2608794" y="1333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58617</xdr:rowOff>
    </xdr:from>
    <xdr:to>
      <xdr:col>3</xdr:col>
      <xdr:colOff>3175</xdr:colOff>
      <xdr:row>77</xdr:row>
      <xdr:rowOff>160217</xdr:rowOff>
    </xdr:to>
    <xdr:sp macro="" textlink="">
      <xdr:nvSpPr>
        <xdr:cNvPr id="204" name="円/楕円 203"/>
        <xdr:cNvSpPr/>
      </xdr:nvSpPr>
      <xdr:spPr>
        <a:xfrm>
          <a:off x="1968500" y="132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151344</xdr:rowOff>
    </xdr:from>
    <xdr:ext cx="599010" cy="259045"/>
    <xdr:sp macro="" textlink="">
      <xdr:nvSpPr>
        <xdr:cNvPr id="205" name="テキスト ボックス 204"/>
        <xdr:cNvSpPr txBox="1"/>
      </xdr:nvSpPr>
      <xdr:spPr>
        <a:xfrm>
          <a:off x="1719794" y="133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45030</xdr:rowOff>
    </xdr:from>
    <xdr:to>
      <xdr:col>1</xdr:col>
      <xdr:colOff>485775</xdr:colOff>
      <xdr:row>77</xdr:row>
      <xdr:rowOff>146630</xdr:rowOff>
    </xdr:to>
    <xdr:sp macro="" textlink="">
      <xdr:nvSpPr>
        <xdr:cNvPr id="206" name="円/楕円 205"/>
        <xdr:cNvSpPr/>
      </xdr:nvSpPr>
      <xdr:spPr>
        <a:xfrm>
          <a:off x="1079500" y="132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137757</xdr:rowOff>
    </xdr:from>
    <xdr:ext cx="599010" cy="259045"/>
    <xdr:sp macro="" textlink="">
      <xdr:nvSpPr>
        <xdr:cNvPr id="207" name="テキスト ボックス 206"/>
        <xdr:cNvSpPr txBox="1"/>
      </xdr:nvSpPr>
      <xdr:spPr>
        <a:xfrm>
          <a:off x="830794" y="1333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146591</xdr:rowOff>
    </xdr:from>
    <xdr:to>
      <xdr:col>6</xdr:col>
      <xdr:colOff>510540</xdr:colOff>
      <xdr:row>98</xdr:row>
      <xdr:rowOff>156420</xdr:rowOff>
    </xdr:to>
    <xdr:cxnSp macro="">
      <xdr:nvCxnSpPr>
        <xdr:cNvPr id="234" name="直線コネクタ 233"/>
        <xdr:cNvCxnSpPr/>
      </xdr:nvCxnSpPr>
      <xdr:spPr>
        <a:xfrm flipV="1">
          <a:off x="4633595" y="15748541"/>
          <a:ext cx="1270" cy="1209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160247</xdr:rowOff>
    </xdr:from>
    <xdr:ext cx="534377" cy="259045"/>
    <xdr:sp macro="" textlink="">
      <xdr:nvSpPr>
        <xdr:cNvPr id="235" name="衛生費最小値テキスト"/>
        <xdr:cNvSpPr txBox="1"/>
      </xdr:nvSpPr>
      <xdr:spPr>
        <a:xfrm>
          <a:off x="4686300" y="169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156420</xdr:rowOff>
    </xdr:from>
    <xdr:to>
      <xdr:col>6</xdr:col>
      <xdr:colOff>600075</xdr:colOff>
      <xdr:row>98</xdr:row>
      <xdr:rowOff>156420</xdr:rowOff>
    </xdr:to>
    <xdr:cxnSp macro="">
      <xdr:nvCxnSpPr>
        <xdr:cNvPr id="236" name="直線コネクタ 235"/>
        <xdr:cNvCxnSpPr/>
      </xdr:nvCxnSpPr>
      <xdr:spPr>
        <a:xfrm>
          <a:off x="4546600" y="1695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93268</xdr:rowOff>
    </xdr:from>
    <xdr:ext cx="534377" cy="259045"/>
    <xdr:sp macro="" textlink="">
      <xdr:nvSpPr>
        <xdr:cNvPr id="237" name="衛生費最大値テキスト"/>
        <xdr:cNvSpPr txBox="1"/>
      </xdr:nvSpPr>
      <xdr:spPr>
        <a:xfrm>
          <a:off x="4686300" y="1552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91</xdr:row>
      <xdr:rowOff>146591</xdr:rowOff>
    </xdr:from>
    <xdr:to>
      <xdr:col>6</xdr:col>
      <xdr:colOff>600075</xdr:colOff>
      <xdr:row>91</xdr:row>
      <xdr:rowOff>146591</xdr:rowOff>
    </xdr:to>
    <xdr:cxnSp macro="">
      <xdr:nvCxnSpPr>
        <xdr:cNvPr id="238" name="直線コネクタ 237"/>
        <xdr:cNvCxnSpPr/>
      </xdr:nvCxnSpPr>
      <xdr:spPr>
        <a:xfrm>
          <a:off x="4546600" y="1574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146591</xdr:rowOff>
    </xdr:from>
    <xdr:to>
      <xdr:col>6</xdr:col>
      <xdr:colOff>511175</xdr:colOff>
      <xdr:row>92</xdr:row>
      <xdr:rowOff>17138</xdr:rowOff>
    </xdr:to>
    <xdr:cxnSp macro="">
      <xdr:nvCxnSpPr>
        <xdr:cNvPr id="239" name="直線コネクタ 238"/>
        <xdr:cNvCxnSpPr/>
      </xdr:nvCxnSpPr>
      <xdr:spPr>
        <a:xfrm flipV="1">
          <a:off x="3797300" y="15748541"/>
          <a:ext cx="8382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130159</xdr:rowOff>
    </xdr:from>
    <xdr:ext cx="534377" cy="259045"/>
    <xdr:sp macro="" textlink="">
      <xdr:nvSpPr>
        <xdr:cNvPr id="240" name="衛生費平均値テキスト"/>
        <xdr:cNvSpPr txBox="1"/>
      </xdr:nvSpPr>
      <xdr:spPr>
        <a:xfrm>
          <a:off x="4686300" y="16589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151732</xdr:rowOff>
    </xdr:from>
    <xdr:to>
      <xdr:col>6</xdr:col>
      <xdr:colOff>561975</xdr:colOff>
      <xdr:row>97</xdr:row>
      <xdr:rowOff>81882</xdr:rowOff>
    </xdr:to>
    <xdr:sp macro="" textlink="">
      <xdr:nvSpPr>
        <xdr:cNvPr id="241" name="フローチャート : 判断 240"/>
        <xdr:cNvSpPr/>
      </xdr:nvSpPr>
      <xdr:spPr>
        <a:xfrm>
          <a:off x="45847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17138</xdr:rowOff>
    </xdr:from>
    <xdr:to>
      <xdr:col>5</xdr:col>
      <xdr:colOff>358775</xdr:colOff>
      <xdr:row>92</xdr:row>
      <xdr:rowOff>129772</xdr:rowOff>
    </xdr:to>
    <xdr:cxnSp macro="">
      <xdr:nvCxnSpPr>
        <xdr:cNvPr id="242" name="直線コネクタ 241"/>
        <xdr:cNvCxnSpPr/>
      </xdr:nvCxnSpPr>
      <xdr:spPr>
        <a:xfrm flipV="1">
          <a:off x="2908300" y="15790538"/>
          <a:ext cx="889000" cy="1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123811</xdr:rowOff>
    </xdr:from>
    <xdr:to>
      <xdr:col>5</xdr:col>
      <xdr:colOff>409575</xdr:colOff>
      <xdr:row>97</xdr:row>
      <xdr:rowOff>53961</xdr:rowOff>
    </xdr:to>
    <xdr:sp macro="" textlink="">
      <xdr:nvSpPr>
        <xdr:cNvPr id="243" name="フローチャート : 判断 242"/>
        <xdr:cNvSpPr/>
      </xdr:nvSpPr>
      <xdr:spPr>
        <a:xfrm>
          <a:off x="3746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45088</xdr:rowOff>
    </xdr:from>
    <xdr:ext cx="534377" cy="259045"/>
    <xdr:sp macro="" textlink="">
      <xdr:nvSpPr>
        <xdr:cNvPr id="244" name="テキスト ボックス 243"/>
        <xdr:cNvSpPr txBox="1"/>
      </xdr:nvSpPr>
      <xdr:spPr>
        <a:xfrm>
          <a:off x="3530111" y="166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104888</xdr:rowOff>
    </xdr:from>
    <xdr:to>
      <xdr:col>4</xdr:col>
      <xdr:colOff>155575</xdr:colOff>
      <xdr:row>92</xdr:row>
      <xdr:rowOff>129772</xdr:rowOff>
    </xdr:to>
    <xdr:cxnSp macro="">
      <xdr:nvCxnSpPr>
        <xdr:cNvPr id="245" name="直線コネクタ 244"/>
        <xdr:cNvCxnSpPr/>
      </xdr:nvCxnSpPr>
      <xdr:spPr>
        <a:xfrm>
          <a:off x="2019300" y="15706838"/>
          <a:ext cx="889000" cy="19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12483</xdr:rowOff>
    </xdr:from>
    <xdr:to>
      <xdr:col>4</xdr:col>
      <xdr:colOff>206375</xdr:colOff>
      <xdr:row>97</xdr:row>
      <xdr:rowOff>114083</xdr:rowOff>
    </xdr:to>
    <xdr:sp macro="" textlink="">
      <xdr:nvSpPr>
        <xdr:cNvPr id="246" name="フローチャート : 判断 245"/>
        <xdr:cNvSpPr/>
      </xdr:nvSpPr>
      <xdr:spPr>
        <a:xfrm>
          <a:off x="2857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105210</xdr:rowOff>
    </xdr:from>
    <xdr:ext cx="534377" cy="259045"/>
    <xdr:sp macro="" textlink="">
      <xdr:nvSpPr>
        <xdr:cNvPr id="247" name="テキスト ボックス 246"/>
        <xdr:cNvSpPr txBox="1"/>
      </xdr:nvSpPr>
      <xdr:spPr>
        <a:xfrm>
          <a:off x="2641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45909</xdr:rowOff>
    </xdr:from>
    <xdr:to>
      <xdr:col>2</xdr:col>
      <xdr:colOff>638175</xdr:colOff>
      <xdr:row>91</xdr:row>
      <xdr:rowOff>104888</xdr:rowOff>
    </xdr:to>
    <xdr:cxnSp macro="">
      <xdr:nvCxnSpPr>
        <xdr:cNvPr id="248" name="直線コネクタ 247"/>
        <xdr:cNvCxnSpPr/>
      </xdr:nvCxnSpPr>
      <xdr:spPr>
        <a:xfrm>
          <a:off x="1130300" y="15476409"/>
          <a:ext cx="889000" cy="2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6767</xdr:rowOff>
    </xdr:from>
    <xdr:to>
      <xdr:col>3</xdr:col>
      <xdr:colOff>3175</xdr:colOff>
      <xdr:row>97</xdr:row>
      <xdr:rowOff>108367</xdr:rowOff>
    </xdr:to>
    <xdr:sp macro="" textlink="">
      <xdr:nvSpPr>
        <xdr:cNvPr id="249" name="フローチャート : 判断 248"/>
        <xdr:cNvSpPr/>
      </xdr:nvSpPr>
      <xdr:spPr>
        <a:xfrm>
          <a:off x="1968500" y="1663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99494</xdr:rowOff>
    </xdr:from>
    <xdr:ext cx="534377" cy="259045"/>
    <xdr:sp macro="" textlink="">
      <xdr:nvSpPr>
        <xdr:cNvPr id="250" name="テキスト ボックス 249"/>
        <xdr:cNvSpPr txBox="1"/>
      </xdr:nvSpPr>
      <xdr:spPr>
        <a:xfrm>
          <a:off x="1752111" y="167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75119</xdr:rowOff>
    </xdr:from>
    <xdr:to>
      <xdr:col>1</xdr:col>
      <xdr:colOff>485775</xdr:colOff>
      <xdr:row>97</xdr:row>
      <xdr:rowOff>5269</xdr:rowOff>
    </xdr:to>
    <xdr:sp macro="" textlink="">
      <xdr:nvSpPr>
        <xdr:cNvPr id="251" name="フローチャート : 判断 250"/>
        <xdr:cNvSpPr/>
      </xdr:nvSpPr>
      <xdr:spPr>
        <a:xfrm>
          <a:off x="1079500" y="1653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167846</xdr:rowOff>
    </xdr:from>
    <xdr:ext cx="534377" cy="259045"/>
    <xdr:sp macro="" textlink="">
      <xdr:nvSpPr>
        <xdr:cNvPr id="252" name="テキスト ボックス 251"/>
        <xdr:cNvSpPr txBox="1"/>
      </xdr:nvSpPr>
      <xdr:spPr>
        <a:xfrm>
          <a:off x="863111" y="1662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95791</xdr:rowOff>
    </xdr:from>
    <xdr:to>
      <xdr:col>6</xdr:col>
      <xdr:colOff>561975</xdr:colOff>
      <xdr:row>92</xdr:row>
      <xdr:rowOff>25941</xdr:rowOff>
    </xdr:to>
    <xdr:sp macro="" textlink="">
      <xdr:nvSpPr>
        <xdr:cNvPr id="258" name="円/楕円 257"/>
        <xdr:cNvSpPr/>
      </xdr:nvSpPr>
      <xdr:spPr>
        <a:xfrm>
          <a:off x="4584700" y="1569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48818</xdr:rowOff>
    </xdr:from>
    <xdr:ext cx="534377" cy="259045"/>
    <xdr:sp macro="" textlink="">
      <xdr:nvSpPr>
        <xdr:cNvPr id="259" name="衛生費該当値テキスト"/>
        <xdr:cNvSpPr txBox="1"/>
      </xdr:nvSpPr>
      <xdr:spPr>
        <a:xfrm>
          <a:off x="4686300" y="1565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60,539</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137788</xdr:rowOff>
    </xdr:from>
    <xdr:to>
      <xdr:col>5</xdr:col>
      <xdr:colOff>409575</xdr:colOff>
      <xdr:row>92</xdr:row>
      <xdr:rowOff>67938</xdr:rowOff>
    </xdr:to>
    <xdr:sp macro="" textlink="">
      <xdr:nvSpPr>
        <xdr:cNvPr id="260" name="円/楕円 259"/>
        <xdr:cNvSpPr/>
      </xdr:nvSpPr>
      <xdr:spPr>
        <a:xfrm>
          <a:off x="3746500" y="157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84465</xdr:rowOff>
    </xdr:from>
    <xdr:ext cx="534377" cy="259045"/>
    <xdr:sp macro="" textlink="">
      <xdr:nvSpPr>
        <xdr:cNvPr id="261" name="テキスト ボックス 260"/>
        <xdr:cNvSpPr txBox="1"/>
      </xdr:nvSpPr>
      <xdr:spPr>
        <a:xfrm>
          <a:off x="3530111" y="155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59,253</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78972</xdr:rowOff>
    </xdr:from>
    <xdr:to>
      <xdr:col>4</xdr:col>
      <xdr:colOff>206375</xdr:colOff>
      <xdr:row>93</xdr:row>
      <xdr:rowOff>9122</xdr:rowOff>
    </xdr:to>
    <xdr:sp macro="" textlink="">
      <xdr:nvSpPr>
        <xdr:cNvPr id="262" name="円/楕円 261"/>
        <xdr:cNvSpPr/>
      </xdr:nvSpPr>
      <xdr:spPr>
        <a:xfrm>
          <a:off x="2857500" y="158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25649</xdr:rowOff>
    </xdr:from>
    <xdr:ext cx="534377" cy="259045"/>
    <xdr:sp macro="" textlink="">
      <xdr:nvSpPr>
        <xdr:cNvPr id="263" name="テキスト ボックス 262"/>
        <xdr:cNvSpPr txBox="1"/>
      </xdr:nvSpPr>
      <xdr:spPr>
        <a:xfrm>
          <a:off x="2641111" y="1562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55,804</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54088</xdr:rowOff>
    </xdr:from>
    <xdr:to>
      <xdr:col>3</xdr:col>
      <xdr:colOff>3175</xdr:colOff>
      <xdr:row>91</xdr:row>
      <xdr:rowOff>155688</xdr:rowOff>
    </xdr:to>
    <xdr:sp macro="" textlink="">
      <xdr:nvSpPr>
        <xdr:cNvPr id="264" name="円/楕円 263"/>
        <xdr:cNvSpPr/>
      </xdr:nvSpPr>
      <xdr:spPr>
        <a:xfrm>
          <a:off x="1968500" y="156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765</xdr:rowOff>
    </xdr:from>
    <xdr:ext cx="534377" cy="259045"/>
    <xdr:sp macro="" textlink="">
      <xdr:nvSpPr>
        <xdr:cNvPr id="265" name="テキスト ボックス 264"/>
        <xdr:cNvSpPr txBox="1"/>
      </xdr:nvSpPr>
      <xdr:spPr>
        <a:xfrm>
          <a:off x="1752111" y="154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61,816</a:t>
          </a:r>
          <a:endParaRPr kumimoji="1" lang="ja-JP" altLang="en-US" sz="1000" b="1">
            <a:solidFill>
              <a:srgbClr val="FF0000"/>
            </a:solidFill>
            <a:latin typeface="ＭＳ Ｐゴシック"/>
          </a:endParaRPr>
        </a:p>
      </xdr:txBody>
    </xdr:sp>
    <xdr:clientData/>
  </xdr:oneCellAnchor>
  <xdr:twoCellAnchor>
    <xdr:from>
      <xdr:col>1</xdr:col>
      <xdr:colOff>384175</xdr:colOff>
      <xdr:row>89</xdr:row>
      <xdr:rowOff>166559</xdr:rowOff>
    </xdr:from>
    <xdr:to>
      <xdr:col>1</xdr:col>
      <xdr:colOff>485775</xdr:colOff>
      <xdr:row>90</xdr:row>
      <xdr:rowOff>96709</xdr:rowOff>
    </xdr:to>
    <xdr:sp macro="" textlink="">
      <xdr:nvSpPr>
        <xdr:cNvPr id="266" name="円/楕円 265"/>
        <xdr:cNvSpPr/>
      </xdr:nvSpPr>
      <xdr:spPr>
        <a:xfrm>
          <a:off x="1079500" y="154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113236</xdr:rowOff>
    </xdr:from>
    <xdr:ext cx="534377" cy="259045"/>
    <xdr:sp macro="" textlink="">
      <xdr:nvSpPr>
        <xdr:cNvPr id="267" name="テキスト ボックス 266"/>
        <xdr:cNvSpPr txBox="1"/>
      </xdr:nvSpPr>
      <xdr:spPr>
        <a:xfrm>
          <a:off x="863111" y="152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8" name="直線コネクタ 277"/>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9" name="テキスト ボックス 278"/>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3" name="テキスト ボックス 282"/>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96838</xdr:rowOff>
    </xdr:from>
    <xdr:to>
      <xdr:col>15</xdr:col>
      <xdr:colOff>180340</xdr:colOff>
      <xdr:row>37</xdr:row>
      <xdr:rowOff>161989</xdr:rowOff>
    </xdr:to>
    <xdr:cxnSp macro="">
      <xdr:nvCxnSpPr>
        <xdr:cNvPr id="287" name="直線コネクタ 286"/>
        <xdr:cNvCxnSpPr/>
      </xdr:nvCxnSpPr>
      <xdr:spPr>
        <a:xfrm flipV="1">
          <a:off x="10475595" y="5583238"/>
          <a:ext cx="1270" cy="92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165816</xdr:rowOff>
    </xdr:from>
    <xdr:ext cx="313932" cy="259045"/>
    <xdr:sp macro="" textlink="">
      <xdr:nvSpPr>
        <xdr:cNvPr id="288" name="労働費最小値テキスト"/>
        <xdr:cNvSpPr txBox="1"/>
      </xdr:nvSpPr>
      <xdr:spPr>
        <a:xfrm>
          <a:off x="10528300" y="6509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37</xdr:row>
      <xdr:rowOff>161989</xdr:rowOff>
    </xdr:from>
    <xdr:to>
      <xdr:col>15</xdr:col>
      <xdr:colOff>269875</xdr:colOff>
      <xdr:row>37</xdr:row>
      <xdr:rowOff>161989</xdr:rowOff>
    </xdr:to>
    <xdr:cxnSp macro="">
      <xdr:nvCxnSpPr>
        <xdr:cNvPr id="289" name="直線コネクタ 288"/>
        <xdr:cNvCxnSpPr/>
      </xdr:nvCxnSpPr>
      <xdr:spPr>
        <a:xfrm>
          <a:off x="10388600" y="650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43515</xdr:rowOff>
    </xdr:from>
    <xdr:ext cx="469744" cy="259045"/>
    <xdr:sp macro="" textlink="">
      <xdr:nvSpPr>
        <xdr:cNvPr id="290" name="労働費最大値テキスト"/>
        <xdr:cNvSpPr txBox="1"/>
      </xdr:nvSpPr>
      <xdr:spPr>
        <a:xfrm>
          <a:off x="10528300" y="5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32</xdr:row>
      <xdr:rowOff>96838</xdr:rowOff>
    </xdr:from>
    <xdr:to>
      <xdr:col>15</xdr:col>
      <xdr:colOff>269875</xdr:colOff>
      <xdr:row>32</xdr:row>
      <xdr:rowOff>96838</xdr:rowOff>
    </xdr:to>
    <xdr:cxnSp macro="">
      <xdr:nvCxnSpPr>
        <xdr:cNvPr id="291" name="直線コネクタ 290"/>
        <xdr:cNvCxnSpPr/>
      </xdr:nvCxnSpPr>
      <xdr:spPr>
        <a:xfrm>
          <a:off x="10388600" y="5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153988</xdr:rowOff>
    </xdr:from>
    <xdr:to>
      <xdr:col>15</xdr:col>
      <xdr:colOff>180975</xdr:colOff>
      <xdr:row>34</xdr:row>
      <xdr:rowOff>113411</xdr:rowOff>
    </xdr:to>
    <xdr:cxnSp macro="">
      <xdr:nvCxnSpPr>
        <xdr:cNvPr id="292" name="直線コネクタ 291"/>
        <xdr:cNvCxnSpPr/>
      </xdr:nvCxnSpPr>
      <xdr:spPr>
        <a:xfrm>
          <a:off x="9639300" y="5811838"/>
          <a:ext cx="838200" cy="1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168482</xdr:rowOff>
    </xdr:from>
    <xdr:ext cx="378565" cy="259045"/>
    <xdr:sp macro="" textlink="">
      <xdr:nvSpPr>
        <xdr:cNvPr id="293" name="労働費平均値テキスト"/>
        <xdr:cNvSpPr txBox="1"/>
      </xdr:nvSpPr>
      <xdr:spPr>
        <a:xfrm>
          <a:off x="10528300" y="6169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18605</xdr:rowOff>
    </xdr:from>
    <xdr:to>
      <xdr:col>15</xdr:col>
      <xdr:colOff>231775</xdr:colOff>
      <xdr:row>36</xdr:row>
      <xdr:rowOff>120205</xdr:rowOff>
    </xdr:to>
    <xdr:sp macro="" textlink="">
      <xdr:nvSpPr>
        <xdr:cNvPr id="294" name="フローチャート : 判断 293"/>
        <xdr:cNvSpPr/>
      </xdr:nvSpPr>
      <xdr:spPr>
        <a:xfrm>
          <a:off x="10426700" y="61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153988</xdr:rowOff>
    </xdr:from>
    <xdr:to>
      <xdr:col>14</xdr:col>
      <xdr:colOff>28575</xdr:colOff>
      <xdr:row>34</xdr:row>
      <xdr:rowOff>9398</xdr:rowOff>
    </xdr:to>
    <xdr:cxnSp macro="">
      <xdr:nvCxnSpPr>
        <xdr:cNvPr id="295" name="直線コネクタ 294"/>
        <xdr:cNvCxnSpPr/>
      </xdr:nvCxnSpPr>
      <xdr:spPr>
        <a:xfrm flipV="1">
          <a:off x="8750300" y="5811838"/>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32322</xdr:rowOff>
    </xdr:from>
    <xdr:to>
      <xdr:col>14</xdr:col>
      <xdr:colOff>79375</xdr:colOff>
      <xdr:row>35</xdr:row>
      <xdr:rowOff>133922</xdr:rowOff>
    </xdr:to>
    <xdr:sp macro="" textlink="">
      <xdr:nvSpPr>
        <xdr:cNvPr id="296" name="フローチャート : 判断 295"/>
        <xdr:cNvSpPr/>
      </xdr:nvSpPr>
      <xdr:spPr>
        <a:xfrm>
          <a:off x="9588500" y="603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125049</xdr:rowOff>
    </xdr:from>
    <xdr:ext cx="378565" cy="259045"/>
    <xdr:sp macro="" textlink="">
      <xdr:nvSpPr>
        <xdr:cNvPr id="297" name="テキスト ボックス 296"/>
        <xdr:cNvSpPr txBox="1"/>
      </xdr:nvSpPr>
      <xdr:spPr>
        <a:xfrm>
          <a:off x="9450017" y="612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160274</xdr:rowOff>
    </xdr:from>
    <xdr:to>
      <xdr:col>12</xdr:col>
      <xdr:colOff>511175</xdr:colOff>
      <xdr:row>34</xdr:row>
      <xdr:rowOff>9398</xdr:rowOff>
    </xdr:to>
    <xdr:cxnSp macro="">
      <xdr:nvCxnSpPr>
        <xdr:cNvPr id="298" name="直線コネクタ 297"/>
        <xdr:cNvCxnSpPr/>
      </xdr:nvCxnSpPr>
      <xdr:spPr>
        <a:xfrm>
          <a:off x="7861300" y="581812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170053</xdr:rowOff>
    </xdr:from>
    <xdr:to>
      <xdr:col>12</xdr:col>
      <xdr:colOff>561975</xdr:colOff>
      <xdr:row>35</xdr:row>
      <xdr:rowOff>100203</xdr:rowOff>
    </xdr:to>
    <xdr:sp macro="" textlink="">
      <xdr:nvSpPr>
        <xdr:cNvPr id="299" name="フローチャート : 判断 298"/>
        <xdr:cNvSpPr/>
      </xdr:nvSpPr>
      <xdr:spPr>
        <a:xfrm>
          <a:off x="8699500" y="599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91330</xdr:rowOff>
    </xdr:from>
    <xdr:ext cx="378565" cy="259045"/>
    <xdr:sp macro="" textlink="">
      <xdr:nvSpPr>
        <xdr:cNvPr id="300" name="テキスト ボックス 299"/>
        <xdr:cNvSpPr txBox="1"/>
      </xdr:nvSpPr>
      <xdr:spPr>
        <a:xfrm>
          <a:off x="8561017" y="609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144843</xdr:rowOff>
    </xdr:from>
    <xdr:to>
      <xdr:col>11</xdr:col>
      <xdr:colOff>307975</xdr:colOff>
      <xdr:row>33</xdr:row>
      <xdr:rowOff>160274</xdr:rowOff>
    </xdr:to>
    <xdr:cxnSp macro="">
      <xdr:nvCxnSpPr>
        <xdr:cNvPr id="301" name="直線コネクタ 300"/>
        <xdr:cNvCxnSpPr/>
      </xdr:nvCxnSpPr>
      <xdr:spPr>
        <a:xfrm>
          <a:off x="6972300" y="5288343"/>
          <a:ext cx="889000" cy="52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166624</xdr:rowOff>
    </xdr:from>
    <xdr:to>
      <xdr:col>11</xdr:col>
      <xdr:colOff>358775</xdr:colOff>
      <xdr:row>33</xdr:row>
      <xdr:rowOff>96774</xdr:rowOff>
    </xdr:to>
    <xdr:sp macro="" textlink="">
      <xdr:nvSpPr>
        <xdr:cNvPr id="302" name="フローチャート : 判断 301"/>
        <xdr:cNvSpPr/>
      </xdr:nvSpPr>
      <xdr:spPr>
        <a:xfrm>
          <a:off x="7810500" y="56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113301</xdr:rowOff>
    </xdr:from>
    <xdr:ext cx="469744" cy="259045"/>
    <xdr:sp macro="" textlink="">
      <xdr:nvSpPr>
        <xdr:cNvPr id="303" name="テキスト ボックス 302"/>
        <xdr:cNvSpPr txBox="1"/>
      </xdr:nvSpPr>
      <xdr:spPr>
        <a:xfrm>
          <a:off x="7626427"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74613</xdr:rowOff>
    </xdr:from>
    <xdr:to>
      <xdr:col>10</xdr:col>
      <xdr:colOff>155575</xdr:colOff>
      <xdr:row>33</xdr:row>
      <xdr:rowOff>4763</xdr:rowOff>
    </xdr:to>
    <xdr:sp macro="" textlink="">
      <xdr:nvSpPr>
        <xdr:cNvPr id="304" name="フローチャート : 判断 303"/>
        <xdr:cNvSpPr/>
      </xdr:nvSpPr>
      <xdr:spPr>
        <a:xfrm>
          <a:off x="6921500" y="556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167340</xdr:rowOff>
    </xdr:from>
    <xdr:ext cx="469744" cy="259045"/>
    <xdr:sp macro="" textlink="">
      <xdr:nvSpPr>
        <xdr:cNvPr id="305" name="テキスト ボックス 304"/>
        <xdr:cNvSpPr txBox="1"/>
      </xdr:nvSpPr>
      <xdr:spPr>
        <a:xfrm>
          <a:off x="6737427" y="565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62611</xdr:rowOff>
    </xdr:from>
    <xdr:to>
      <xdr:col>15</xdr:col>
      <xdr:colOff>231775</xdr:colOff>
      <xdr:row>34</xdr:row>
      <xdr:rowOff>164211</xdr:rowOff>
    </xdr:to>
    <xdr:sp macro="" textlink="">
      <xdr:nvSpPr>
        <xdr:cNvPr id="311" name="円/楕円 310"/>
        <xdr:cNvSpPr/>
      </xdr:nvSpPr>
      <xdr:spPr>
        <a:xfrm>
          <a:off x="10426700" y="58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85488</xdr:rowOff>
    </xdr:from>
    <xdr:ext cx="469744" cy="259045"/>
    <xdr:sp macro="" textlink="">
      <xdr:nvSpPr>
        <xdr:cNvPr id="312" name="労働費該当値テキスト"/>
        <xdr:cNvSpPr txBox="1"/>
      </xdr:nvSpPr>
      <xdr:spPr>
        <a:xfrm>
          <a:off x="10528300" y="57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103188</xdr:rowOff>
    </xdr:from>
    <xdr:to>
      <xdr:col>14</xdr:col>
      <xdr:colOff>79375</xdr:colOff>
      <xdr:row>34</xdr:row>
      <xdr:rowOff>33338</xdr:rowOff>
    </xdr:to>
    <xdr:sp macro="" textlink="">
      <xdr:nvSpPr>
        <xdr:cNvPr id="313" name="円/楕円 312"/>
        <xdr:cNvSpPr/>
      </xdr:nvSpPr>
      <xdr:spPr>
        <a:xfrm>
          <a:off x="9588500" y="5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49865</xdr:rowOff>
    </xdr:from>
    <xdr:ext cx="469744" cy="259045"/>
    <xdr:sp macro="" textlink="">
      <xdr:nvSpPr>
        <xdr:cNvPr id="314" name="テキスト ボックス 313"/>
        <xdr:cNvSpPr txBox="1"/>
      </xdr:nvSpPr>
      <xdr:spPr>
        <a:xfrm>
          <a:off x="9404427" y="55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130048</xdr:rowOff>
    </xdr:from>
    <xdr:to>
      <xdr:col>12</xdr:col>
      <xdr:colOff>561975</xdr:colOff>
      <xdr:row>34</xdr:row>
      <xdr:rowOff>60198</xdr:rowOff>
    </xdr:to>
    <xdr:sp macro="" textlink="">
      <xdr:nvSpPr>
        <xdr:cNvPr id="315" name="円/楕円 314"/>
        <xdr:cNvSpPr/>
      </xdr:nvSpPr>
      <xdr:spPr>
        <a:xfrm>
          <a:off x="86995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76725</xdr:rowOff>
    </xdr:from>
    <xdr:ext cx="469744" cy="259045"/>
    <xdr:sp macro="" textlink="">
      <xdr:nvSpPr>
        <xdr:cNvPr id="316" name="テキスト ボックス 315"/>
        <xdr:cNvSpPr txBox="1"/>
      </xdr:nvSpPr>
      <xdr:spPr>
        <a:xfrm>
          <a:off x="8515427" y="556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109474</xdr:rowOff>
    </xdr:from>
    <xdr:to>
      <xdr:col>11</xdr:col>
      <xdr:colOff>358775</xdr:colOff>
      <xdr:row>34</xdr:row>
      <xdr:rowOff>39624</xdr:rowOff>
    </xdr:to>
    <xdr:sp macro="" textlink="">
      <xdr:nvSpPr>
        <xdr:cNvPr id="317" name="円/楕円 316"/>
        <xdr:cNvSpPr/>
      </xdr:nvSpPr>
      <xdr:spPr>
        <a:xfrm>
          <a:off x="7810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30751</xdr:rowOff>
    </xdr:from>
    <xdr:ext cx="469744" cy="259045"/>
    <xdr:sp macro="" textlink="">
      <xdr:nvSpPr>
        <xdr:cNvPr id="318" name="テキスト ボックス 317"/>
        <xdr:cNvSpPr txBox="1"/>
      </xdr:nvSpPr>
      <xdr:spPr>
        <a:xfrm>
          <a:off x="7626427" y="58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94043</xdr:rowOff>
    </xdr:from>
    <xdr:to>
      <xdr:col>10</xdr:col>
      <xdr:colOff>155575</xdr:colOff>
      <xdr:row>31</xdr:row>
      <xdr:rowOff>24193</xdr:rowOff>
    </xdr:to>
    <xdr:sp macro="" textlink="">
      <xdr:nvSpPr>
        <xdr:cNvPr id="319" name="円/楕円 318"/>
        <xdr:cNvSpPr/>
      </xdr:nvSpPr>
      <xdr:spPr>
        <a:xfrm>
          <a:off x="6921500" y="52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40720</xdr:rowOff>
    </xdr:from>
    <xdr:ext cx="469744" cy="259045"/>
    <xdr:sp macro="" textlink="">
      <xdr:nvSpPr>
        <xdr:cNvPr id="320" name="テキスト ボックス 319"/>
        <xdr:cNvSpPr txBox="1"/>
      </xdr:nvSpPr>
      <xdr:spPr>
        <a:xfrm>
          <a:off x="6737427" y="501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0" name="テキスト ボックス 339"/>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46" name="直線コネクタ 345"/>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7"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8" name="直線コネクタ 347"/>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49"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0" name="直線コネクタ 349"/>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581</xdr:rowOff>
    </xdr:from>
    <xdr:to>
      <xdr:col>15</xdr:col>
      <xdr:colOff>180975</xdr:colOff>
      <xdr:row>56</xdr:row>
      <xdr:rowOff>15439</xdr:rowOff>
    </xdr:to>
    <xdr:cxnSp macro="">
      <xdr:nvCxnSpPr>
        <xdr:cNvPr id="351" name="直線コネクタ 350"/>
        <xdr:cNvCxnSpPr/>
      </xdr:nvCxnSpPr>
      <xdr:spPr>
        <a:xfrm flipV="1">
          <a:off x="9639300" y="9601781"/>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13769</xdr:rowOff>
    </xdr:from>
    <xdr:ext cx="469744" cy="259045"/>
    <xdr:sp macro="" textlink="">
      <xdr:nvSpPr>
        <xdr:cNvPr id="352" name="農林水産業費平均値テキスト"/>
        <xdr:cNvSpPr txBox="1"/>
      </xdr:nvSpPr>
      <xdr:spPr>
        <a:xfrm>
          <a:off x="10528300" y="9786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3" name="フローチャート : 判断 352"/>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15439</xdr:rowOff>
    </xdr:from>
    <xdr:to>
      <xdr:col>14</xdr:col>
      <xdr:colOff>28575</xdr:colOff>
      <xdr:row>56</xdr:row>
      <xdr:rowOff>27360</xdr:rowOff>
    </xdr:to>
    <xdr:cxnSp macro="">
      <xdr:nvCxnSpPr>
        <xdr:cNvPr id="354" name="直線コネクタ 353"/>
        <xdr:cNvCxnSpPr/>
      </xdr:nvCxnSpPr>
      <xdr:spPr>
        <a:xfrm flipV="1">
          <a:off x="8750300" y="9616639"/>
          <a:ext cx="8890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5" name="フローチャート : 判断 354"/>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106679</xdr:rowOff>
    </xdr:from>
    <xdr:ext cx="469744" cy="259045"/>
    <xdr:sp macro="" textlink="">
      <xdr:nvSpPr>
        <xdr:cNvPr id="356" name="テキスト ボックス 355"/>
        <xdr:cNvSpPr txBox="1"/>
      </xdr:nvSpPr>
      <xdr:spPr>
        <a:xfrm>
          <a:off x="9404427"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23440</xdr:rowOff>
    </xdr:from>
    <xdr:to>
      <xdr:col>12</xdr:col>
      <xdr:colOff>511175</xdr:colOff>
      <xdr:row>56</xdr:row>
      <xdr:rowOff>27360</xdr:rowOff>
    </xdr:to>
    <xdr:cxnSp macro="">
      <xdr:nvCxnSpPr>
        <xdr:cNvPr id="357" name="直線コネクタ 356"/>
        <xdr:cNvCxnSpPr/>
      </xdr:nvCxnSpPr>
      <xdr:spPr>
        <a:xfrm>
          <a:off x="7861300" y="9110290"/>
          <a:ext cx="889000" cy="5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58" name="フローチャート : 判断 357"/>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69123</xdr:rowOff>
    </xdr:from>
    <xdr:ext cx="469744" cy="259045"/>
    <xdr:sp macro="" textlink="">
      <xdr:nvSpPr>
        <xdr:cNvPr id="359" name="テキスト ボックス 358"/>
        <xdr:cNvSpPr txBox="1"/>
      </xdr:nvSpPr>
      <xdr:spPr>
        <a:xfrm>
          <a:off x="8515427" y="98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13153</xdr:rowOff>
    </xdr:from>
    <xdr:to>
      <xdr:col>11</xdr:col>
      <xdr:colOff>307975</xdr:colOff>
      <xdr:row>53</xdr:row>
      <xdr:rowOff>23440</xdr:rowOff>
    </xdr:to>
    <xdr:cxnSp macro="">
      <xdr:nvCxnSpPr>
        <xdr:cNvPr id="360" name="直線コネクタ 359"/>
        <xdr:cNvCxnSpPr/>
      </xdr:nvCxnSpPr>
      <xdr:spPr>
        <a:xfrm>
          <a:off x="6972300" y="910000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1" name="フローチャート : 判断 360"/>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61286</xdr:rowOff>
    </xdr:from>
    <xdr:ext cx="469744" cy="259045"/>
    <xdr:sp macro="" textlink="">
      <xdr:nvSpPr>
        <xdr:cNvPr id="362" name="テキスト ボックス 361"/>
        <xdr:cNvSpPr txBox="1"/>
      </xdr:nvSpPr>
      <xdr:spPr>
        <a:xfrm>
          <a:off x="7626427" y="983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3" name="フローチャート : 判断 362"/>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67327</xdr:rowOff>
    </xdr:from>
    <xdr:ext cx="469744" cy="259045"/>
    <xdr:sp macro="" textlink="">
      <xdr:nvSpPr>
        <xdr:cNvPr id="364" name="テキスト ボックス 363"/>
        <xdr:cNvSpPr txBox="1"/>
      </xdr:nvSpPr>
      <xdr:spPr>
        <a:xfrm>
          <a:off x="6737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121231</xdr:rowOff>
    </xdr:from>
    <xdr:to>
      <xdr:col>15</xdr:col>
      <xdr:colOff>231775</xdr:colOff>
      <xdr:row>56</xdr:row>
      <xdr:rowOff>51381</xdr:rowOff>
    </xdr:to>
    <xdr:sp macro="" textlink="">
      <xdr:nvSpPr>
        <xdr:cNvPr id="370" name="円/楕円 369"/>
        <xdr:cNvSpPr/>
      </xdr:nvSpPr>
      <xdr:spPr>
        <a:xfrm>
          <a:off x="10426700" y="95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144108</xdr:rowOff>
    </xdr:from>
    <xdr:ext cx="469744" cy="259045"/>
    <xdr:sp macro="" textlink="">
      <xdr:nvSpPr>
        <xdr:cNvPr id="371" name="農林水産業費該当値テキスト"/>
        <xdr:cNvSpPr txBox="1"/>
      </xdr:nvSpPr>
      <xdr:spPr>
        <a:xfrm>
          <a:off x="10528300" y="940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136089</xdr:rowOff>
    </xdr:from>
    <xdr:to>
      <xdr:col>14</xdr:col>
      <xdr:colOff>79375</xdr:colOff>
      <xdr:row>56</xdr:row>
      <xdr:rowOff>66239</xdr:rowOff>
    </xdr:to>
    <xdr:sp macro="" textlink="">
      <xdr:nvSpPr>
        <xdr:cNvPr id="372" name="円/楕円 371"/>
        <xdr:cNvSpPr/>
      </xdr:nvSpPr>
      <xdr:spPr>
        <a:xfrm>
          <a:off x="9588500" y="956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82766</xdr:rowOff>
    </xdr:from>
    <xdr:ext cx="469744" cy="259045"/>
    <xdr:sp macro="" textlink="">
      <xdr:nvSpPr>
        <xdr:cNvPr id="373" name="テキスト ボックス 372"/>
        <xdr:cNvSpPr txBox="1"/>
      </xdr:nvSpPr>
      <xdr:spPr>
        <a:xfrm>
          <a:off x="9404427" y="934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148010</xdr:rowOff>
    </xdr:from>
    <xdr:to>
      <xdr:col>12</xdr:col>
      <xdr:colOff>561975</xdr:colOff>
      <xdr:row>56</xdr:row>
      <xdr:rowOff>78160</xdr:rowOff>
    </xdr:to>
    <xdr:sp macro="" textlink="">
      <xdr:nvSpPr>
        <xdr:cNvPr id="374" name="円/楕円 373"/>
        <xdr:cNvSpPr/>
      </xdr:nvSpPr>
      <xdr:spPr>
        <a:xfrm>
          <a:off x="8699500" y="9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94687</xdr:rowOff>
    </xdr:from>
    <xdr:ext cx="469744" cy="259045"/>
    <xdr:sp macro="" textlink="">
      <xdr:nvSpPr>
        <xdr:cNvPr id="375" name="テキスト ボックス 374"/>
        <xdr:cNvSpPr txBox="1"/>
      </xdr:nvSpPr>
      <xdr:spPr>
        <a:xfrm>
          <a:off x="8515427" y="935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144090</xdr:rowOff>
    </xdr:from>
    <xdr:to>
      <xdr:col>11</xdr:col>
      <xdr:colOff>358775</xdr:colOff>
      <xdr:row>53</xdr:row>
      <xdr:rowOff>74240</xdr:rowOff>
    </xdr:to>
    <xdr:sp macro="" textlink="">
      <xdr:nvSpPr>
        <xdr:cNvPr id="376" name="円/楕円 375"/>
        <xdr:cNvSpPr/>
      </xdr:nvSpPr>
      <xdr:spPr>
        <a:xfrm>
          <a:off x="7810500" y="905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51</xdr:row>
      <xdr:rowOff>90767</xdr:rowOff>
    </xdr:from>
    <xdr:ext cx="469744" cy="259045"/>
    <xdr:sp macro="" textlink="">
      <xdr:nvSpPr>
        <xdr:cNvPr id="377" name="テキスト ボックス 376"/>
        <xdr:cNvSpPr txBox="1"/>
      </xdr:nvSpPr>
      <xdr:spPr>
        <a:xfrm>
          <a:off x="7626427" y="88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133803</xdr:rowOff>
    </xdr:from>
    <xdr:to>
      <xdr:col>10</xdr:col>
      <xdr:colOff>155575</xdr:colOff>
      <xdr:row>53</xdr:row>
      <xdr:rowOff>63953</xdr:rowOff>
    </xdr:to>
    <xdr:sp macro="" textlink="">
      <xdr:nvSpPr>
        <xdr:cNvPr id="378" name="円/楕円 377"/>
        <xdr:cNvSpPr/>
      </xdr:nvSpPr>
      <xdr:spPr>
        <a:xfrm>
          <a:off x="6921500" y="904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51</xdr:row>
      <xdr:rowOff>80480</xdr:rowOff>
    </xdr:from>
    <xdr:ext cx="469744" cy="259045"/>
    <xdr:sp macro="" textlink="">
      <xdr:nvSpPr>
        <xdr:cNvPr id="379" name="テキスト ボックス 378"/>
        <xdr:cNvSpPr txBox="1"/>
      </xdr:nvSpPr>
      <xdr:spPr>
        <a:xfrm>
          <a:off x="6737427" y="882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3" name="直線コネクタ 402"/>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4"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5" name="直線コネクタ 404"/>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06"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07" name="直線コネクタ 406"/>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37440</xdr:rowOff>
    </xdr:from>
    <xdr:to>
      <xdr:col>15</xdr:col>
      <xdr:colOff>180975</xdr:colOff>
      <xdr:row>77</xdr:row>
      <xdr:rowOff>42983</xdr:rowOff>
    </xdr:to>
    <xdr:cxnSp macro="">
      <xdr:nvCxnSpPr>
        <xdr:cNvPr id="408" name="直線コネクタ 407"/>
        <xdr:cNvCxnSpPr/>
      </xdr:nvCxnSpPr>
      <xdr:spPr>
        <a:xfrm flipV="1">
          <a:off x="9639300" y="13239090"/>
          <a:ext cx="8382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5745</xdr:rowOff>
    </xdr:from>
    <xdr:ext cx="534377" cy="259045"/>
    <xdr:sp macro="" textlink="">
      <xdr:nvSpPr>
        <xdr:cNvPr id="409" name="商工費平均値テキスト"/>
        <xdr:cNvSpPr txBox="1"/>
      </xdr:nvSpPr>
      <xdr:spPr>
        <a:xfrm>
          <a:off x="10528300" y="1286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0" name="フローチャート : 判断 409"/>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4902</xdr:rowOff>
    </xdr:from>
    <xdr:to>
      <xdr:col>14</xdr:col>
      <xdr:colOff>28575</xdr:colOff>
      <xdr:row>77</xdr:row>
      <xdr:rowOff>42983</xdr:rowOff>
    </xdr:to>
    <xdr:cxnSp macro="">
      <xdr:nvCxnSpPr>
        <xdr:cNvPr id="411" name="直線コネクタ 410"/>
        <xdr:cNvCxnSpPr/>
      </xdr:nvCxnSpPr>
      <xdr:spPr>
        <a:xfrm>
          <a:off x="8750300" y="13206552"/>
          <a:ext cx="889000" cy="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2" name="フローチャート : 判断 411"/>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80878</xdr:rowOff>
    </xdr:from>
    <xdr:ext cx="534377" cy="259045"/>
    <xdr:sp macro="" textlink="">
      <xdr:nvSpPr>
        <xdr:cNvPr id="413" name="テキスト ボックス 412"/>
        <xdr:cNvSpPr txBox="1"/>
      </xdr:nvSpPr>
      <xdr:spPr>
        <a:xfrm>
          <a:off x="9372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134156</xdr:rowOff>
    </xdr:from>
    <xdr:to>
      <xdr:col>12</xdr:col>
      <xdr:colOff>511175</xdr:colOff>
      <xdr:row>77</xdr:row>
      <xdr:rowOff>4902</xdr:rowOff>
    </xdr:to>
    <xdr:cxnSp macro="">
      <xdr:nvCxnSpPr>
        <xdr:cNvPr id="414" name="直線コネクタ 413"/>
        <xdr:cNvCxnSpPr/>
      </xdr:nvCxnSpPr>
      <xdr:spPr>
        <a:xfrm>
          <a:off x="7861300" y="12992906"/>
          <a:ext cx="889000" cy="2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5" name="フローチャート : 判断 414"/>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23595</xdr:rowOff>
    </xdr:from>
    <xdr:ext cx="534377" cy="259045"/>
    <xdr:sp macro="" textlink="">
      <xdr:nvSpPr>
        <xdr:cNvPr id="416" name="テキスト ボックス 415"/>
        <xdr:cNvSpPr txBox="1"/>
      </xdr:nvSpPr>
      <xdr:spPr>
        <a:xfrm>
          <a:off x="8483111" y="127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129908</xdr:rowOff>
    </xdr:from>
    <xdr:to>
      <xdr:col>11</xdr:col>
      <xdr:colOff>307975</xdr:colOff>
      <xdr:row>75</xdr:row>
      <xdr:rowOff>134156</xdr:rowOff>
    </xdr:to>
    <xdr:cxnSp macro="">
      <xdr:nvCxnSpPr>
        <xdr:cNvPr id="417" name="直線コネクタ 416"/>
        <xdr:cNvCxnSpPr/>
      </xdr:nvCxnSpPr>
      <xdr:spPr>
        <a:xfrm>
          <a:off x="6972300" y="12988658"/>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18" name="フローチャート : 判断 417"/>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133513</xdr:rowOff>
    </xdr:from>
    <xdr:ext cx="534377" cy="259045"/>
    <xdr:sp macro="" textlink="">
      <xdr:nvSpPr>
        <xdr:cNvPr id="419" name="テキスト ボックス 418"/>
        <xdr:cNvSpPr txBox="1"/>
      </xdr:nvSpPr>
      <xdr:spPr>
        <a:xfrm>
          <a:off x="7594111" y="12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0" name="フローチャート : 判断 419"/>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57999</xdr:rowOff>
    </xdr:from>
    <xdr:ext cx="534377" cy="259045"/>
    <xdr:sp macro="" textlink="">
      <xdr:nvSpPr>
        <xdr:cNvPr id="421" name="テキスト ボックス 420"/>
        <xdr:cNvSpPr txBox="1"/>
      </xdr:nvSpPr>
      <xdr:spPr>
        <a:xfrm>
          <a:off x="6705111" y="12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158090</xdr:rowOff>
    </xdr:from>
    <xdr:to>
      <xdr:col>15</xdr:col>
      <xdr:colOff>231775</xdr:colOff>
      <xdr:row>77</xdr:row>
      <xdr:rowOff>88240</xdr:rowOff>
    </xdr:to>
    <xdr:sp macro="" textlink="">
      <xdr:nvSpPr>
        <xdr:cNvPr id="427" name="円/楕円 426"/>
        <xdr:cNvSpPr/>
      </xdr:nvSpPr>
      <xdr:spPr>
        <a:xfrm>
          <a:off x="10426700" y="131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136517</xdr:rowOff>
    </xdr:from>
    <xdr:ext cx="534377" cy="259045"/>
    <xdr:sp macro="" textlink="">
      <xdr:nvSpPr>
        <xdr:cNvPr id="428" name="商工費該当値テキスト"/>
        <xdr:cNvSpPr txBox="1"/>
      </xdr:nvSpPr>
      <xdr:spPr>
        <a:xfrm>
          <a:off x="10528300" y="131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163633</xdr:rowOff>
    </xdr:from>
    <xdr:to>
      <xdr:col>14</xdr:col>
      <xdr:colOff>79375</xdr:colOff>
      <xdr:row>77</xdr:row>
      <xdr:rowOff>93783</xdr:rowOff>
    </xdr:to>
    <xdr:sp macro="" textlink="">
      <xdr:nvSpPr>
        <xdr:cNvPr id="429" name="円/楕円 428"/>
        <xdr:cNvSpPr/>
      </xdr:nvSpPr>
      <xdr:spPr>
        <a:xfrm>
          <a:off x="9588500" y="131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84910</xdr:rowOff>
    </xdr:from>
    <xdr:ext cx="534377" cy="259045"/>
    <xdr:sp macro="" textlink="">
      <xdr:nvSpPr>
        <xdr:cNvPr id="430" name="テキスト ボックス 429"/>
        <xdr:cNvSpPr txBox="1"/>
      </xdr:nvSpPr>
      <xdr:spPr>
        <a:xfrm>
          <a:off x="9372111" y="1328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125552</xdr:rowOff>
    </xdr:from>
    <xdr:to>
      <xdr:col>12</xdr:col>
      <xdr:colOff>561975</xdr:colOff>
      <xdr:row>77</xdr:row>
      <xdr:rowOff>55702</xdr:rowOff>
    </xdr:to>
    <xdr:sp macro="" textlink="">
      <xdr:nvSpPr>
        <xdr:cNvPr id="431" name="円/楕円 430"/>
        <xdr:cNvSpPr/>
      </xdr:nvSpPr>
      <xdr:spPr>
        <a:xfrm>
          <a:off x="8699500" y="131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46829</xdr:rowOff>
    </xdr:from>
    <xdr:ext cx="534377" cy="259045"/>
    <xdr:sp macro="" textlink="">
      <xdr:nvSpPr>
        <xdr:cNvPr id="432" name="テキスト ボックス 431"/>
        <xdr:cNvSpPr txBox="1"/>
      </xdr:nvSpPr>
      <xdr:spPr>
        <a:xfrm>
          <a:off x="8483111" y="1324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83356</xdr:rowOff>
    </xdr:from>
    <xdr:to>
      <xdr:col>11</xdr:col>
      <xdr:colOff>358775</xdr:colOff>
      <xdr:row>76</xdr:row>
      <xdr:rowOff>13506</xdr:rowOff>
    </xdr:to>
    <xdr:sp macro="" textlink="">
      <xdr:nvSpPr>
        <xdr:cNvPr id="433" name="円/楕円 432"/>
        <xdr:cNvSpPr/>
      </xdr:nvSpPr>
      <xdr:spPr>
        <a:xfrm>
          <a:off x="7810500" y="129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4633</xdr:rowOff>
    </xdr:from>
    <xdr:ext cx="534377" cy="259045"/>
    <xdr:sp macro="" textlink="">
      <xdr:nvSpPr>
        <xdr:cNvPr id="434" name="テキスト ボックス 433"/>
        <xdr:cNvSpPr txBox="1"/>
      </xdr:nvSpPr>
      <xdr:spPr>
        <a:xfrm>
          <a:off x="7594111" y="130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79108</xdr:rowOff>
    </xdr:from>
    <xdr:to>
      <xdr:col>10</xdr:col>
      <xdr:colOff>155575</xdr:colOff>
      <xdr:row>76</xdr:row>
      <xdr:rowOff>9258</xdr:rowOff>
    </xdr:to>
    <xdr:sp macro="" textlink="">
      <xdr:nvSpPr>
        <xdr:cNvPr id="435" name="円/楕円 434"/>
        <xdr:cNvSpPr/>
      </xdr:nvSpPr>
      <xdr:spPr>
        <a:xfrm>
          <a:off x="6921500" y="129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385</xdr:rowOff>
    </xdr:from>
    <xdr:ext cx="534377" cy="259045"/>
    <xdr:sp macro="" textlink="">
      <xdr:nvSpPr>
        <xdr:cNvPr id="436" name="テキスト ボックス 435"/>
        <xdr:cNvSpPr txBox="1"/>
      </xdr:nvSpPr>
      <xdr:spPr>
        <a:xfrm>
          <a:off x="6705111" y="130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1" name="直線コネクタ 460"/>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2"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3" name="直線コネクタ 462"/>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4"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5" name="直線コネクタ 464"/>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44965</xdr:rowOff>
    </xdr:from>
    <xdr:to>
      <xdr:col>15</xdr:col>
      <xdr:colOff>180975</xdr:colOff>
      <xdr:row>95</xdr:row>
      <xdr:rowOff>61424</xdr:rowOff>
    </xdr:to>
    <xdr:cxnSp macro="">
      <xdr:nvCxnSpPr>
        <xdr:cNvPr id="466" name="直線コネクタ 465"/>
        <xdr:cNvCxnSpPr/>
      </xdr:nvCxnSpPr>
      <xdr:spPr>
        <a:xfrm flipV="1">
          <a:off x="9639300" y="16332715"/>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17415</xdr:rowOff>
    </xdr:from>
    <xdr:ext cx="534377" cy="259045"/>
    <xdr:sp macro="" textlink="">
      <xdr:nvSpPr>
        <xdr:cNvPr id="467" name="土木費平均値テキスト"/>
        <xdr:cNvSpPr txBox="1"/>
      </xdr:nvSpPr>
      <xdr:spPr>
        <a:xfrm>
          <a:off x="10528300" y="16476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68" name="フローチャート : 判断 467"/>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978</xdr:rowOff>
    </xdr:from>
    <xdr:to>
      <xdr:col>14</xdr:col>
      <xdr:colOff>28575</xdr:colOff>
      <xdr:row>95</xdr:row>
      <xdr:rowOff>61424</xdr:rowOff>
    </xdr:to>
    <xdr:cxnSp macro="">
      <xdr:nvCxnSpPr>
        <xdr:cNvPr id="469" name="直線コネクタ 468"/>
        <xdr:cNvCxnSpPr/>
      </xdr:nvCxnSpPr>
      <xdr:spPr>
        <a:xfrm>
          <a:off x="8750300" y="16288728"/>
          <a:ext cx="889000" cy="6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0" name="フローチャート : 判断 469"/>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144803</xdr:rowOff>
    </xdr:from>
    <xdr:ext cx="534377" cy="259045"/>
    <xdr:sp macro="" textlink="">
      <xdr:nvSpPr>
        <xdr:cNvPr id="471" name="テキスト ボックス 470"/>
        <xdr:cNvSpPr txBox="1"/>
      </xdr:nvSpPr>
      <xdr:spPr>
        <a:xfrm>
          <a:off x="9372111" y="166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978</xdr:rowOff>
    </xdr:from>
    <xdr:to>
      <xdr:col>12</xdr:col>
      <xdr:colOff>511175</xdr:colOff>
      <xdr:row>95</xdr:row>
      <xdr:rowOff>38869</xdr:rowOff>
    </xdr:to>
    <xdr:cxnSp macro="">
      <xdr:nvCxnSpPr>
        <xdr:cNvPr id="472" name="直線コネクタ 471"/>
        <xdr:cNvCxnSpPr/>
      </xdr:nvCxnSpPr>
      <xdr:spPr>
        <a:xfrm flipV="1">
          <a:off x="7861300" y="16288728"/>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3" name="フローチャート : 判断 472"/>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112113</xdr:rowOff>
    </xdr:from>
    <xdr:ext cx="534377" cy="259045"/>
    <xdr:sp macro="" textlink="">
      <xdr:nvSpPr>
        <xdr:cNvPr id="474" name="テキスト ボックス 473"/>
        <xdr:cNvSpPr txBox="1"/>
      </xdr:nvSpPr>
      <xdr:spPr>
        <a:xfrm>
          <a:off x="8483111" y="165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38145</xdr:rowOff>
    </xdr:from>
    <xdr:to>
      <xdr:col>11</xdr:col>
      <xdr:colOff>307975</xdr:colOff>
      <xdr:row>95</xdr:row>
      <xdr:rowOff>38869</xdr:rowOff>
    </xdr:to>
    <xdr:cxnSp macro="">
      <xdr:nvCxnSpPr>
        <xdr:cNvPr id="475" name="直線コネクタ 474"/>
        <xdr:cNvCxnSpPr/>
      </xdr:nvCxnSpPr>
      <xdr:spPr>
        <a:xfrm>
          <a:off x="6972300" y="1632589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76" name="フローチャート : 判断 475"/>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154633</xdr:rowOff>
    </xdr:from>
    <xdr:ext cx="534377" cy="259045"/>
    <xdr:sp macro="" textlink="">
      <xdr:nvSpPr>
        <xdr:cNvPr id="477" name="テキスト ボックス 476"/>
        <xdr:cNvSpPr txBox="1"/>
      </xdr:nvSpPr>
      <xdr:spPr>
        <a:xfrm>
          <a:off x="7594111" y="166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78" name="フローチャート : 判断 477"/>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112685</xdr:rowOff>
    </xdr:from>
    <xdr:ext cx="534377" cy="259045"/>
    <xdr:sp macro="" textlink="">
      <xdr:nvSpPr>
        <xdr:cNvPr id="479" name="テキスト ボックス 478"/>
        <xdr:cNvSpPr txBox="1"/>
      </xdr:nvSpPr>
      <xdr:spPr>
        <a:xfrm>
          <a:off x="6705111" y="165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165615</xdr:rowOff>
    </xdr:from>
    <xdr:to>
      <xdr:col>15</xdr:col>
      <xdr:colOff>231775</xdr:colOff>
      <xdr:row>95</xdr:row>
      <xdr:rowOff>95765</xdr:rowOff>
    </xdr:to>
    <xdr:sp macro="" textlink="">
      <xdr:nvSpPr>
        <xdr:cNvPr id="485" name="円/楕円 484"/>
        <xdr:cNvSpPr/>
      </xdr:nvSpPr>
      <xdr:spPr>
        <a:xfrm>
          <a:off x="10426700" y="162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17042</xdr:rowOff>
    </xdr:from>
    <xdr:ext cx="534377" cy="259045"/>
    <xdr:sp macro="" textlink="">
      <xdr:nvSpPr>
        <xdr:cNvPr id="486" name="土木費該当値テキスト"/>
        <xdr:cNvSpPr txBox="1"/>
      </xdr:nvSpPr>
      <xdr:spPr>
        <a:xfrm>
          <a:off x="10528300" y="161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75,973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10624</xdr:rowOff>
    </xdr:from>
    <xdr:to>
      <xdr:col>14</xdr:col>
      <xdr:colOff>79375</xdr:colOff>
      <xdr:row>95</xdr:row>
      <xdr:rowOff>112224</xdr:rowOff>
    </xdr:to>
    <xdr:sp macro="" textlink="">
      <xdr:nvSpPr>
        <xdr:cNvPr id="487" name="円/楕円 486"/>
        <xdr:cNvSpPr/>
      </xdr:nvSpPr>
      <xdr:spPr>
        <a:xfrm>
          <a:off x="9588500" y="162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128751</xdr:rowOff>
    </xdr:from>
    <xdr:ext cx="534377" cy="259045"/>
    <xdr:sp macro="" textlink="">
      <xdr:nvSpPr>
        <xdr:cNvPr id="488" name="テキスト ボックス 487"/>
        <xdr:cNvSpPr txBox="1"/>
      </xdr:nvSpPr>
      <xdr:spPr>
        <a:xfrm>
          <a:off x="9372111" y="1607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121628</xdr:rowOff>
    </xdr:from>
    <xdr:to>
      <xdr:col>12</xdr:col>
      <xdr:colOff>561975</xdr:colOff>
      <xdr:row>95</xdr:row>
      <xdr:rowOff>51778</xdr:rowOff>
    </xdr:to>
    <xdr:sp macro="" textlink="">
      <xdr:nvSpPr>
        <xdr:cNvPr id="489" name="円/楕円 488"/>
        <xdr:cNvSpPr/>
      </xdr:nvSpPr>
      <xdr:spPr>
        <a:xfrm>
          <a:off x="8699500" y="1623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68305</xdr:rowOff>
    </xdr:from>
    <xdr:ext cx="534377" cy="259045"/>
    <xdr:sp macro="" textlink="">
      <xdr:nvSpPr>
        <xdr:cNvPr id="490" name="テキスト ボックス 489"/>
        <xdr:cNvSpPr txBox="1"/>
      </xdr:nvSpPr>
      <xdr:spPr>
        <a:xfrm>
          <a:off x="8483111" y="1601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159519</xdr:rowOff>
    </xdr:from>
    <xdr:to>
      <xdr:col>11</xdr:col>
      <xdr:colOff>358775</xdr:colOff>
      <xdr:row>95</xdr:row>
      <xdr:rowOff>89669</xdr:rowOff>
    </xdr:to>
    <xdr:sp macro="" textlink="">
      <xdr:nvSpPr>
        <xdr:cNvPr id="491" name="円/楕円 490"/>
        <xdr:cNvSpPr/>
      </xdr:nvSpPr>
      <xdr:spPr>
        <a:xfrm>
          <a:off x="7810500" y="162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106196</xdr:rowOff>
    </xdr:from>
    <xdr:ext cx="534377" cy="259045"/>
    <xdr:sp macro="" textlink="">
      <xdr:nvSpPr>
        <xdr:cNvPr id="492" name="テキスト ボックス 491"/>
        <xdr:cNvSpPr txBox="1"/>
      </xdr:nvSpPr>
      <xdr:spPr>
        <a:xfrm>
          <a:off x="7594111" y="1605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76,293</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158795</xdr:rowOff>
    </xdr:from>
    <xdr:to>
      <xdr:col>10</xdr:col>
      <xdr:colOff>155575</xdr:colOff>
      <xdr:row>95</xdr:row>
      <xdr:rowOff>88945</xdr:rowOff>
    </xdr:to>
    <xdr:sp macro="" textlink="">
      <xdr:nvSpPr>
        <xdr:cNvPr id="493" name="円/楕円 492"/>
        <xdr:cNvSpPr/>
      </xdr:nvSpPr>
      <xdr:spPr>
        <a:xfrm>
          <a:off x="6921500" y="162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105472</xdr:rowOff>
    </xdr:from>
    <xdr:ext cx="534377" cy="259045"/>
    <xdr:sp macro="" textlink="">
      <xdr:nvSpPr>
        <xdr:cNvPr id="494" name="テキスト ボックス 493"/>
        <xdr:cNvSpPr txBox="1"/>
      </xdr:nvSpPr>
      <xdr:spPr>
        <a:xfrm>
          <a:off x="6705111" y="1605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19" name="直線コネクタ 518"/>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0"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1" name="直線コネクタ 520"/>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2"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3" name="直線コネクタ 522"/>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41021</xdr:rowOff>
    </xdr:from>
    <xdr:to>
      <xdr:col>23</xdr:col>
      <xdr:colOff>517525</xdr:colOff>
      <xdr:row>36</xdr:row>
      <xdr:rowOff>157480</xdr:rowOff>
    </xdr:to>
    <xdr:cxnSp macro="">
      <xdr:nvCxnSpPr>
        <xdr:cNvPr id="524" name="直線コネクタ 523"/>
        <xdr:cNvCxnSpPr/>
      </xdr:nvCxnSpPr>
      <xdr:spPr>
        <a:xfrm flipV="1">
          <a:off x="15481300" y="6041771"/>
          <a:ext cx="838200" cy="28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152925</xdr:rowOff>
    </xdr:from>
    <xdr:ext cx="534377" cy="259045"/>
    <xdr:sp macro="" textlink="">
      <xdr:nvSpPr>
        <xdr:cNvPr id="525" name="消防費平均値テキスト"/>
        <xdr:cNvSpPr txBox="1"/>
      </xdr:nvSpPr>
      <xdr:spPr>
        <a:xfrm>
          <a:off x="16370300" y="61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26" name="フローチャート : 判断 525"/>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157480</xdr:rowOff>
    </xdr:from>
    <xdr:to>
      <xdr:col>22</xdr:col>
      <xdr:colOff>365125</xdr:colOff>
      <xdr:row>37</xdr:row>
      <xdr:rowOff>111633</xdr:rowOff>
    </xdr:to>
    <xdr:cxnSp macro="">
      <xdr:nvCxnSpPr>
        <xdr:cNvPr id="527" name="直線コネクタ 526"/>
        <xdr:cNvCxnSpPr/>
      </xdr:nvCxnSpPr>
      <xdr:spPr>
        <a:xfrm flipV="1">
          <a:off x="14592300" y="6329680"/>
          <a:ext cx="889000" cy="1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28" name="フローチャート : 判断 527"/>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7510</xdr:rowOff>
    </xdr:from>
    <xdr:ext cx="534377" cy="259045"/>
    <xdr:sp macro="" textlink="">
      <xdr:nvSpPr>
        <xdr:cNvPr id="529" name="テキスト ボックス 528"/>
        <xdr:cNvSpPr txBox="1"/>
      </xdr:nvSpPr>
      <xdr:spPr>
        <a:xfrm>
          <a:off x="15214111" y="60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13716</xdr:rowOff>
    </xdr:from>
    <xdr:to>
      <xdr:col>21</xdr:col>
      <xdr:colOff>161925</xdr:colOff>
      <xdr:row>37</xdr:row>
      <xdr:rowOff>111633</xdr:rowOff>
    </xdr:to>
    <xdr:cxnSp macro="">
      <xdr:nvCxnSpPr>
        <xdr:cNvPr id="530" name="直線コネクタ 529"/>
        <xdr:cNvCxnSpPr/>
      </xdr:nvCxnSpPr>
      <xdr:spPr>
        <a:xfrm>
          <a:off x="13703300" y="6357366"/>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1" name="フローチャート : 判断 530"/>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112158</xdr:rowOff>
    </xdr:from>
    <xdr:ext cx="534377" cy="259045"/>
    <xdr:sp macro="" textlink="">
      <xdr:nvSpPr>
        <xdr:cNvPr id="532" name="テキスト ボックス 531"/>
        <xdr:cNvSpPr txBox="1"/>
      </xdr:nvSpPr>
      <xdr:spPr>
        <a:xfrm>
          <a:off x="14325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132715</xdr:rowOff>
    </xdr:from>
    <xdr:to>
      <xdr:col>19</xdr:col>
      <xdr:colOff>644525</xdr:colOff>
      <xdr:row>37</xdr:row>
      <xdr:rowOff>13716</xdr:rowOff>
    </xdr:to>
    <xdr:cxnSp macro="">
      <xdr:nvCxnSpPr>
        <xdr:cNvPr id="533" name="直線コネクタ 532"/>
        <xdr:cNvCxnSpPr/>
      </xdr:nvCxnSpPr>
      <xdr:spPr>
        <a:xfrm>
          <a:off x="12814300" y="6304915"/>
          <a:ext cx="8890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4" name="フローチャート : 判断 533"/>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80789</xdr:rowOff>
    </xdr:from>
    <xdr:ext cx="534377" cy="259045"/>
    <xdr:sp macro="" textlink="">
      <xdr:nvSpPr>
        <xdr:cNvPr id="535" name="テキスト ボックス 534"/>
        <xdr:cNvSpPr txBox="1"/>
      </xdr:nvSpPr>
      <xdr:spPr>
        <a:xfrm>
          <a:off x="13436111" y="64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36" name="フローチャート : 判断 535"/>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29354</xdr:rowOff>
    </xdr:from>
    <xdr:ext cx="534377" cy="259045"/>
    <xdr:sp macro="" textlink="">
      <xdr:nvSpPr>
        <xdr:cNvPr id="537" name="テキスト ボックス 536"/>
        <xdr:cNvSpPr txBox="1"/>
      </xdr:nvSpPr>
      <xdr:spPr>
        <a:xfrm>
          <a:off x="12547111" y="63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161671</xdr:rowOff>
    </xdr:from>
    <xdr:to>
      <xdr:col>23</xdr:col>
      <xdr:colOff>568325</xdr:colOff>
      <xdr:row>35</xdr:row>
      <xdr:rowOff>91821</xdr:rowOff>
    </xdr:to>
    <xdr:sp macro="" textlink="">
      <xdr:nvSpPr>
        <xdr:cNvPr id="543" name="円/楕円 542"/>
        <xdr:cNvSpPr/>
      </xdr:nvSpPr>
      <xdr:spPr>
        <a:xfrm>
          <a:off x="16268700" y="59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13098</xdr:rowOff>
    </xdr:from>
    <xdr:ext cx="534377" cy="259045"/>
    <xdr:sp macro="" textlink="">
      <xdr:nvSpPr>
        <xdr:cNvPr id="544" name="消防費該当値テキスト"/>
        <xdr:cNvSpPr txBox="1"/>
      </xdr:nvSpPr>
      <xdr:spPr>
        <a:xfrm>
          <a:off x="16370300" y="584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106680</xdr:rowOff>
    </xdr:from>
    <xdr:to>
      <xdr:col>22</xdr:col>
      <xdr:colOff>415925</xdr:colOff>
      <xdr:row>37</xdr:row>
      <xdr:rowOff>36830</xdr:rowOff>
    </xdr:to>
    <xdr:sp macro="" textlink="">
      <xdr:nvSpPr>
        <xdr:cNvPr id="545" name="円/楕円 544"/>
        <xdr:cNvSpPr/>
      </xdr:nvSpPr>
      <xdr:spPr>
        <a:xfrm>
          <a:off x="15430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27957</xdr:rowOff>
    </xdr:from>
    <xdr:ext cx="534377" cy="259045"/>
    <xdr:sp macro="" textlink="">
      <xdr:nvSpPr>
        <xdr:cNvPr id="546" name="テキスト ボックス 545"/>
        <xdr:cNvSpPr txBox="1"/>
      </xdr:nvSpPr>
      <xdr:spPr>
        <a:xfrm>
          <a:off x="15214111" y="63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60833</xdr:rowOff>
    </xdr:from>
    <xdr:to>
      <xdr:col>21</xdr:col>
      <xdr:colOff>212725</xdr:colOff>
      <xdr:row>37</xdr:row>
      <xdr:rowOff>162433</xdr:rowOff>
    </xdr:to>
    <xdr:sp macro="" textlink="">
      <xdr:nvSpPr>
        <xdr:cNvPr id="547" name="円/楕円 546"/>
        <xdr:cNvSpPr/>
      </xdr:nvSpPr>
      <xdr:spPr>
        <a:xfrm>
          <a:off x="14541500" y="64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153560</xdr:rowOff>
    </xdr:from>
    <xdr:ext cx="534377" cy="259045"/>
    <xdr:sp macro="" textlink="">
      <xdr:nvSpPr>
        <xdr:cNvPr id="548" name="テキスト ボックス 547"/>
        <xdr:cNvSpPr txBox="1"/>
      </xdr:nvSpPr>
      <xdr:spPr>
        <a:xfrm>
          <a:off x="14325111" y="64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134366</xdr:rowOff>
    </xdr:from>
    <xdr:to>
      <xdr:col>20</xdr:col>
      <xdr:colOff>9525</xdr:colOff>
      <xdr:row>37</xdr:row>
      <xdr:rowOff>64516</xdr:rowOff>
    </xdr:to>
    <xdr:sp macro="" textlink="">
      <xdr:nvSpPr>
        <xdr:cNvPr id="549" name="円/楕円 548"/>
        <xdr:cNvSpPr/>
      </xdr:nvSpPr>
      <xdr:spPr>
        <a:xfrm>
          <a:off x="13652500" y="63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81043</xdr:rowOff>
    </xdr:from>
    <xdr:ext cx="534377" cy="259045"/>
    <xdr:sp macro="" textlink="">
      <xdr:nvSpPr>
        <xdr:cNvPr id="550" name="テキスト ボックス 549"/>
        <xdr:cNvSpPr txBox="1"/>
      </xdr:nvSpPr>
      <xdr:spPr>
        <a:xfrm>
          <a:off x="13436111" y="60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81915</xdr:rowOff>
    </xdr:from>
    <xdr:to>
      <xdr:col>18</xdr:col>
      <xdr:colOff>492125</xdr:colOff>
      <xdr:row>37</xdr:row>
      <xdr:rowOff>12065</xdr:rowOff>
    </xdr:to>
    <xdr:sp macro="" textlink="">
      <xdr:nvSpPr>
        <xdr:cNvPr id="551" name="円/楕円 550"/>
        <xdr:cNvSpPr/>
      </xdr:nvSpPr>
      <xdr:spPr>
        <a:xfrm>
          <a:off x="127635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28592</xdr:rowOff>
    </xdr:from>
    <xdr:ext cx="534377" cy="259045"/>
    <xdr:sp macro="" textlink="">
      <xdr:nvSpPr>
        <xdr:cNvPr id="552" name="テキスト ボックス 551"/>
        <xdr:cNvSpPr txBox="1"/>
      </xdr:nvSpPr>
      <xdr:spPr>
        <a:xfrm>
          <a:off x="12547111" y="602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84470</xdr:rowOff>
    </xdr:from>
    <xdr:to>
      <xdr:col>23</xdr:col>
      <xdr:colOff>516889</xdr:colOff>
      <xdr:row>58</xdr:row>
      <xdr:rowOff>161234</xdr:rowOff>
    </xdr:to>
    <xdr:cxnSp macro="">
      <xdr:nvCxnSpPr>
        <xdr:cNvPr id="575" name="直線コネクタ 574"/>
        <xdr:cNvCxnSpPr/>
      </xdr:nvCxnSpPr>
      <xdr:spPr>
        <a:xfrm flipV="1">
          <a:off x="16317595" y="9171320"/>
          <a:ext cx="1269" cy="9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165061</xdr:rowOff>
    </xdr:from>
    <xdr:ext cx="534377" cy="259045"/>
    <xdr:sp macro="" textlink="">
      <xdr:nvSpPr>
        <xdr:cNvPr id="576" name="教育費最小値テキスト"/>
        <xdr:cNvSpPr txBox="1"/>
      </xdr:nvSpPr>
      <xdr:spPr>
        <a:xfrm>
          <a:off x="16370300" y="101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161234</xdr:rowOff>
    </xdr:from>
    <xdr:to>
      <xdr:col>23</xdr:col>
      <xdr:colOff>606425</xdr:colOff>
      <xdr:row>58</xdr:row>
      <xdr:rowOff>161234</xdr:rowOff>
    </xdr:to>
    <xdr:cxnSp macro="">
      <xdr:nvCxnSpPr>
        <xdr:cNvPr id="577" name="直線コネクタ 576"/>
        <xdr:cNvCxnSpPr/>
      </xdr:nvCxnSpPr>
      <xdr:spPr>
        <a:xfrm>
          <a:off x="16230600" y="1010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31147</xdr:rowOff>
    </xdr:from>
    <xdr:ext cx="534377" cy="259045"/>
    <xdr:sp macro="" textlink="">
      <xdr:nvSpPr>
        <xdr:cNvPr id="578" name="教育費最大値テキスト"/>
        <xdr:cNvSpPr txBox="1"/>
      </xdr:nvSpPr>
      <xdr:spPr>
        <a:xfrm>
          <a:off x="16370300" y="894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53</xdr:row>
      <xdr:rowOff>84470</xdr:rowOff>
    </xdr:from>
    <xdr:to>
      <xdr:col>23</xdr:col>
      <xdr:colOff>606425</xdr:colOff>
      <xdr:row>53</xdr:row>
      <xdr:rowOff>84470</xdr:rowOff>
    </xdr:to>
    <xdr:cxnSp macro="">
      <xdr:nvCxnSpPr>
        <xdr:cNvPr id="579" name="直線コネクタ 578"/>
        <xdr:cNvCxnSpPr/>
      </xdr:nvCxnSpPr>
      <xdr:spPr>
        <a:xfrm>
          <a:off x="16230600" y="917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67097</xdr:rowOff>
    </xdr:from>
    <xdr:to>
      <xdr:col>23</xdr:col>
      <xdr:colOff>517525</xdr:colOff>
      <xdr:row>54</xdr:row>
      <xdr:rowOff>162514</xdr:rowOff>
    </xdr:to>
    <xdr:cxnSp macro="">
      <xdr:nvCxnSpPr>
        <xdr:cNvPr id="580" name="直線コネクタ 579"/>
        <xdr:cNvCxnSpPr/>
      </xdr:nvCxnSpPr>
      <xdr:spPr>
        <a:xfrm flipV="1">
          <a:off x="15481300" y="9325397"/>
          <a:ext cx="838200" cy="9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122465</xdr:rowOff>
    </xdr:from>
    <xdr:ext cx="534377" cy="259045"/>
    <xdr:sp macro="" textlink="">
      <xdr:nvSpPr>
        <xdr:cNvPr id="581" name="教育費平均値テキスト"/>
        <xdr:cNvSpPr txBox="1"/>
      </xdr:nvSpPr>
      <xdr:spPr>
        <a:xfrm>
          <a:off x="16370300" y="955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144038</xdr:rowOff>
    </xdr:from>
    <xdr:to>
      <xdr:col>23</xdr:col>
      <xdr:colOff>568325</xdr:colOff>
      <xdr:row>56</xdr:row>
      <xdr:rowOff>74188</xdr:rowOff>
    </xdr:to>
    <xdr:sp macro="" textlink="">
      <xdr:nvSpPr>
        <xdr:cNvPr id="582" name="フローチャート : 判断 581"/>
        <xdr:cNvSpPr/>
      </xdr:nvSpPr>
      <xdr:spPr>
        <a:xfrm>
          <a:off x="162687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61702</xdr:rowOff>
    </xdr:from>
    <xdr:to>
      <xdr:col>22</xdr:col>
      <xdr:colOff>365125</xdr:colOff>
      <xdr:row>54</xdr:row>
      <xdr:rowOff>162514</xdr:rowOff>
    </xdr:to>
    <xdr:cxnSp macro="">
      <xdr:nvCxnSpPr>
        <xdr:cNvPr id="583" name="直線コネクタ 582"/>
        <xdr:cNvCxnSpPr/>
      </xdr:nvCxnSpPr>
      <xdr:spPr>
        <a:xfrm>
          <a:off x="14592300" y="8977102"/>
          <a:ext cx="889000" cy="4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167767</xdr:rowOff>
    </xdr:from>
    <xdr:to>
      <xdr:col>22</xdr:col>
      <xdr:colOff>415925</xdr:colOff>
      <xdr:row>56</xdr:row>
      <xdr:rowOff>97917</xdr:rowOff>
    </xdr:to>
    <xdr:sp macro="" textlink="">
      <xdr:nvSpPr>
        <xdr:cNvPr id="584" name="フローチャート : 判断 583"/>
        <xdr:cNvSpPr/>
      </xdr:nvSpPr>
      <xdr:spPr>
        <a:xfrm>
          <a:off x="15430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89044</xdr:rowOff>
    </xdr:from>
    <xdr:ext cx="534377" cy="259045"/>
    <xdr:sp macro="" textlink="">
      <xdr:nvSpPr>
        <xdr:cNvPr id="585" name="テキスト ボックス 584"/>
        <xdr:cNvSpPr txBox="1"/>
      </xdr:nvSpPr>
      <xdr:spPr>
        <a:xfrm>
          <a:off x="15214111" y="96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8438</xdr:rowOff>
    </xdr:from>
    <xdr:to>
      <xdr:col>21</xdr:col>
      <xdr:colOff>161925</xdr:colOff>
      <xdr:row>52</xdr:row>
      <xdr:rowOff>61702</xdr:rowOff>
    </xdr:to>
    <xdr:cxnSp macro="">
      <xdr:nvCxnSpPr>
        <xdr:cNvPr id="586" name="直線コネクタ 585"/>
        <xdr:cNvCxnSpPr/>
      </xdr:nvCxnSpPr>
      <xdr:spPr>
        <a:xfrm>
          <a:off x="13703300" y="8923838"/>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41671</xdr:rowOff>
    </xdr:from>
    <xdr:to>
      <xdr:col>21</xdr:col>
      <xdr:colOff>212725</xdr:colOff>
      <xdr:row>56</xdr:row>
      <xdr:rowOff>143271</xdr:rowOff>
    </xdr:to>
    <xdr:sp macro="" textlink="">
      <xdr:nvSpPr>
        <xdr:cNvPr id="587" name="フローチャート : 判断 586"/>
        <xdr:cNvSpPr/>
      </xdr:nvSpPr>
      <xdr:spPr>
        <a:xfrm>
          <a:off x="14541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134398</xdr:rowOff>
    </xdr:from>
    <xdr:ext cx="534377" cy="259045"/>
    <xdr:sp macro="" textlink="">
      <xdr:nvSpPr>
        <xdr:cNvPr id="588" name="テキスト ボックス 587"/>
        <xdr:cNvSpPr txBox="1"/>
      </xdr:nvSpPr>
      <xdr:spPr>
        <a:xfrm>
          <a:off x="14325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8438</xdr:rowOff>
    </xdr:from>
    <xdr:to>
      <xdr:col>19</xdr:col>
      <xdr:colOff>644525</xdr:colOff>
      <xdr:row>52</xdr:row>
      <xdr:rowOff>117389</xdr:rowOff>
    </xdr:to>
    <xdr:cxnSp macro="">
      <xdr:nvCxnSpPr>
        <xdr:cNvPr id="589" name="直線コネクタ 588"/>
        <xdr:cNvCxnSpPr/>
      </xdr:nvCxnSpPr>
      <xdr:spPr>
        <a:xfrm flipV="1">
          <a:off x="12814300" y="8923838"/>
          <a:ext cx="889000" cy="10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49306</xdr:rowOff>
    </xdr:from>
    <xdr:to>
      <xdr:col>20</xdr:col>
      <xdr:colOff>9525</xdr:colOff>
      <xdr:row>56</xdr:row>
      <xdr:rowOff>150906</xdr:rowOff>
    </xdr:to>
    <xdr:sp macro="" textlink="">
      <xdr:nvSpPr>
        <xdr:cNvPr id="590" name="フローチャート : 判断 589"/>
        <xdr:cNvSpPr/>
      </xdr:nvSpPr>
      <xdr:spPr>
        <a:xfrm>
          <a:off x="13652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142033</xdr:rowOff>
    </xdr:from>
    <xdr:ext cx="534377" cy="259045"/>
    <xdr:sp macro="" textlink="">
      <xdr:nvSpPr>
        <xdr:cNvPr id="591" name="テキスト ボックス 590"/>
        <xdr:cNvSpPr txBox="1"/>
      </xdr:nvSpPr>
      <xdr:spPr>
        <a:xfrm>
          <a:off x="13436111" y="97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67823</xdr:rowOff>
    </xdr:from>
    <xdr:to>
      <xdr:col>18</xdr:col>
      <xdr:colOff>492125</xdr:colOff>
      <xdr:row>56</xdr:row>
      <xdr:rowOff>169423</xdr:rowOff>
    </xdr:to>
    <xdr:sp macro="" textlink="">
      <xdr:nvSpPr>
        <xdr:cNvPr id="592" name="フローチャート : 判断 591"/>
        <xdr:cNvSpPr/>
      </xdr:nvSpPr>
      <xdr:spPr>
        <a:xfrm>
          <a:off x="12763500" y="966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160550</xdr:rowOff>
    </xdr:from>
    <xdr:ext cx="534377" cy="259045"/>
    <xdr:sp macro="" textlink="">
      <xdr:nvSpPr>
        <xdr:cNvPr id="593" name="テキスト ボックス 592"/>
        <xdr:cNvSpPr txBox="1"/>
      </xdr:nvSpPr>
      <xdr:spPr>
        <a:xfrm>
          <a:off x="12547111" y="97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16297</xdr:rowOff>
    </xdr:from>
    <xdr:to>
      <xdr:col>23</xdr:col>
      <xdr:colOff>568325</xdr:colOff>
      <xdr:row>54</xdr:row>
      <xdr:rowOff>117897</xdr:rowOff>
    </xdr:to>
    <xdr:sp macro="" textlink="">
      <xdr:nvSpPr>
        <xdr:cNvPr id="599" name="円/楕円 598"/>
        <xdr:cNvSpPr/>
      </xdr:nvSpPr>
      <xdr:spPr>
        <a:xfrm>
          <a:off x="16268700" y="92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39174</xdr:rowOff>
    </xdr:from>
    <xdr:ext cx="534377" cy="259045"/>
    <xdr:sp macro="" textlink="">
      <xdr:nvSpPr>
        <xdr:cNvPr id="600" name="教育費該当値テキスト"/>
        <xdr:cNvSpPr txBox="1"/>
      </xdr:nvSpPr>
      <xdr:spPr>
        <a:xfrm>
          <a:off x="16370300" y="912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46,588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111714</xdr:rowOff>
    </xdr:from>
    <xdr:to>
      <xdr:col>22</xdr:col>
      <xdr:colOff>415925</xdr:colOff>
      <xdr:row>55</xdr:row>
      <xdr:rowOff>41864</xdr:rowOff>
    </xdr:to>
    <xdr:sp macro="" textlink="">
      <xdr:nvSpPr>
        <xdr:cNvPr id="601" name="円/楕円 600"/>
        <xdr:cNvSpPr/>
      </xdr:nvSpPr>
      <xdr:spPr>
        <a:xfrm>
          <a:off x="15430500" y="93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58391</xdr:rowOff>
    </xdr:from>
    <xdr:ext cx="534377" cy="259045"/>
    <xdr:sp macro="" textlink="">
      <xdr:nvSpPr>
        <xdr:cNvPr id="602" name="テキスト ボックス 601"/>
        <xdr:cNvSpPr txBox="1"/>
      </xdr:nvSpPr>
      <xdr:spPr>
        <a:xfrm>
          <a:off x="15214111" y="914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44,501</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10902</xdr:rowOff>
    </xdr:from>
    <xdr:to>
      <xdr:col>21</xdr:col>
      <xdr:colOff>212725</xdr:colOff>
      <xdr:row>52</xdr:row>
      <xdr:rowOff>112502</xdr:rowOff>
    </xdr:to>
    <xdr:sp macro="" textlink="">
      <xdr:nvSpPr>
        <xdr:cNvPr id="603" name="円/楕円 602"/>
        <xdr:cNvSpPr/>
      </xdr:nvSpPr>
      <xdr:spPr>
        <a:xfrm>
          <a:off x="14541500" y="89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129029</xdr:rowOff>
    </xdr:from>
    <xdr:ext cx="534377" cy="259045"/>
    <xdr:sp macro="" textlink="">
      <xdr:nvSpPr>
        <xdr:cNvPr id="604" name="テキスト ボックス 603"/>
        <xdr:cNvSpPr txBox="1"/>
      </xdr:nvSpPr>
      <xdr:spPr>
        <a:xfrm>
          <a:off x="14325111" y="870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54,206</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129088</xdr:rowOff>
    </xdr:from>
    <xdr:to>
      <xdr:col>20</xdr:col>
      <xdr:colOff>9525</xdr:colOff>
      <xdr:row>52</xdr:row>
      <xdr:rowOff>59238</xdr:rowOff>
    </xdr:to>
    <xdr:sp macro="" textlink="">
      <xdr:nvSpPr>
        <xdr:cNvPr id="605" name="円/楕円 604"/>
        <xdr:cNvSpPr/>
      </xdr:nvSpPr>
      <xdr:spPr>
        <a:xfrm>
          <a:off x="13652500" y="88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75765</xdr:rowOff>
    </xdr:from>
    <xdr:ext cx="534377" cy="259045"/>
    <xdr:sp macro="" textlink="">
      <xdr:nvSpPr>
        <xdr:cNvPr id="606" name="テキスト ボックス 605"/>
        <xdr:cNvSpPr txBox="1"/>
      </xdr:nvSpPr>
      <xdr:spPr>
        <a:xfrm>
          <a:off x="13436111" y="864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55,371</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66589</xdr:rowOff>
    </xdr:from>
    <xdr:to>
      <xdr:col>18</xdr:col>
      <xdr:colOff>492125</xdr:colOff>
      <xdr:row>52</xdr:row>
      <xdr:rowOff>168189</xdr:rowOff>
    </xdr:to>
    <xdr:sp macro="" textlink="">
      <xdr:nvSpPr>
        <xdr:cNvPr id="607" name="円/楕円 606"/>
        <xdr:cNvSpPr/>
      </xdr:nvSpPr>
      <xdr:spPr>
        <a:xfrm>
          <a:off x="12763500" y="89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13266</xdr:rowOff>
    </xdr:from>
    <xdr:ext cx="534377" cy="259045"/>
    <xdr:sp macro="" textlink="">
      <xdr:nvSpPr>
        <xdr:cNvPr id="608" name="テキスト ボックス 607"/>
        <xdr:cNvSpPr txBox="1"/>
      </xdr:nvSpPr>
      <xdr:spPr>
        <a:xfrm>
          <a:off x="12547111" y="8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0" name="直線コネクタ 629"/>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3"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4" name="直線コネクタ 633"/>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30658</xdr:rowOff>
    </xdr:from>
    <xdr:to>
      <xdr:col>23</xdr:col>
      <xdr:colOff>517525</xdr:colOff>
      <xdr:row>75</xdr:row>
      <xdr:rowOff>121641</xdr:rowOff>
    </xdr:to>
    <xdr:cxnSp macro="">
      <xdr:nvCxnSpPr>
        <xdr:cNvPr id="635" name="直線コネクタ 634"/>
        <xdr:cNvCxnSpPr/>
      </xdr:nvCxnSpPr>
      <xdr:spPr>
        <a:xfrm>
          <a:off x="15481300" y="12546508"/>
          <a:ext cx="838200" cy="4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104131</xdr:rowOff>
    </xdr:from>
    <xdr:ext cx="378565" cy="259045"/>
    <xdr:sp macro="" textlink="">
      <xdr:nvSpPr>
        <xdr:cNvPr id="636" name="災害復旧費平均値テキスト"/>
        <xdr:cNvSpPr txBox="1"/>
      </xdr:nvSpPr>
      <xdr:spPr>
        <a:xfrm>
          <a:off x="16370300" y="13305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7" name="フローチャート : 判断 636"/>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30658</xdr:rowOff>
    </xdr:from>
    <xdr:to>
      <xdr:col>22</xdr:col>
      <xdr:colOff>365125</xdr:colOff>
      <xdr:row>78</xdr:row>
      <xdr:rowOff>139472</xdr:rowOff>
    </xdr:to>
    <xdr:cxnSp macro="">
      <xdr:nvCxnSpPr>
        <xdr:cNvPr id="638" name="直線コネクタ 637"/>
        <xdr:cNvCxnSpPr/>
      </xdr:nvCxnSpPr>
      <xdr:spPr>
        <a:xfrm flipV="1">
          <a:off x="14592300" y="12546508"/>
          <a:ext cx="889000" cy="9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39" name="フローチャート : 判断 638"/>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7205</xdr:rowOff>
    </xdr:from>
    <xdr:ext cx="378565" cy="259045"/>
    <xdr:sp macro="" textlink="">
      <xdr:nvSpPr>
        <xdr:cNvPr id="640" name="テキスト ボックス 639"/>
        <xdr:cNvSpPr txBox="1"/>
      </xdr:nvSpPr>
      <xdr:spPr>
        <a:xfrm>
          <a:off x="15292017" y="13380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139472</xdr:rowOff>
    </xdr:from>
    <xdr:to>
      <xdr:col>21</xdr:col>
      <xdr:colOff>161925</xdr:colOff>
      <xdr:row>78</xdr:row>
      <xdr:rowOff>139700</xdr:rowOff>
    </xdr:to>
    <xdr:cxnSp macro="">
      <xdr:nvCxnSpPr>
        <xdr:cNvPr id="641" name="直線コネクタ 640"/>
        <xdr:cNvCxnSpPr/>
      </xdr:nvCxnSpPr>
      <xdr:spPr>
        <a:xfrm flipV="1">
          <a:off x="13703300" y="135125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2" name="フローチャート : 判断 641"/>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3" name="テキスト ボックス 642"/>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94208</xdr:rowOff>
    </xdr:from>
    <xdr:to>
      <xdr:col>19</xdr:col>
      <xdr:colOff>644525</xdr:colOff>
      <xdr:row>78</xdr:row>
      <xdr:rowOff>139700</xdr:rowOff>
    </xdr:to>
    <xdr:cxnSp macro="">
      <xdr:nvCxnSpPr>
        <xdr:cNvPr id="644" name="直線コネクタ 643"/>
        <xdr:cNvCxnSpPr/>
      </xdr:nvCxnSpPr>
      <xdr:spPr>
        <a:xfrm>
          <a:off x="12814300" y="13467308"/>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5" name="フローチャート : 判断 644"/>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6" name="テキスト ボックス 645"/>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7" name="フローチャート : 判断 646"/>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48" name="テキスト ボックス 647"/>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70841</xdr:rowOff>
    </xdr:from>
    <xdr:to>
      <xdr:col>23</xdr:col>
      <xdr:colOff>568325</xdr:colOff>
      <xdr:row>76</xdr:row>
      <xdr:rowOff>991</xdr:rowOff>
    </xdr:to>
    <xdr:sp macro="" textlink="">
      <xdr:nvSpPr>
        <xdr:cNvPr id="654" name="円/楕円 653"/>
        <xdr:cNvSpPr/>
      </xdr:nvSpPr>
      <xdr:spPr>
        <a:xfrm>
          <a:off x="162687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93718</xdr:rowOff>
    </xdr:from>
    <xdr:ext cx="469744" cy="259045"/>
    <xdr:sp macro="" textlink="">
      <xdr:nvSpPr>
        <xdr:cNvPr id="655" name="災害復旧費該当値テキスト"/>
        <xdr:cNvSpPr txBox="1"/>
      </xdr:nvSpPr>
      <xdr:spPr>
        <a:xfrm>
          <a:off x="16370300" y="1278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151308</xdr:rowOff>
    </xdr:from>
    <xdr:to>
      <xdr:col>22</xdr:col>
      <xdr:colOff>415925</xdr:colOff>
      <xdr:row>73</xdr:row>
      <xdr:rowOff>81458</xdr:rowOff>
    </xdr:to>
    <xdr:sp macro="" textlink="">
      <xdr:nvSpPr>
        <xdr:cNvPr id="656" name="円/楕円 655"/>
        <xdr:cNvSpPr/>
      </xdr:nvSpPr>
      <xdr:spPr>
        <a:xfrm>
          <a:off x="15430500" y="124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71</xdr:row>
      <xdr:rowOff>97985</xdr:rowOff>
    </xdr:from>
    <xdr:ext cx="469744" cy="259045"/>
    <xdr:sp macro="" textlink="">
      <xdr:nvSpPr>
        <xdr:cNvPr id="657" name="テキスト ボックス 656"/>
        <xdr:cNvSpPr txBox="1"/>
      </xdr:nvSpPr>
      <xdr:spPr>
        <a:xfrm>
          <a:off x="15246427" y="1227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88672</xdr:rowOff>
    </xdr:from>
    <xdr:to>
      <xdr:col>21</xdr:col>
      <xdr:colOff>212725</xdr:colOff>
      <xdr:row>79</xdr:row>
      <xdr:rowOff>18822</xdr:rowOff>
    </xdr:to>
    <xdr:sp macro="" textlink="">
      <xdr:nvSpPr>
        <xdr:cNvPr id="658" name="円/楕円 657"/>
        <xdr:cNvSpPr/>
      </xdr:nvSpPr>
      <xdr:spPr>
        <a:xfrm>
          <a:off x="14541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9949</xdr:rowOff>
    </xdr:from>
    <xdr:ext cx="249299" cy="259045"/>
    <xdr:sp macro="" textlink="">
      <xdr:nvSpPr>
        <xdr:cNvPr id="659" name="テキスト ボックス 658"/>
        <xdr:cNvSpPr txBox="1"/>
      </xdr:nvSpPr>
      <xdr:spPr>
        <a:xfrm>
          <a:off x="14467649" y="1355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0" name="円/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1" name="テキスト ボックス 66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43408</xdr:rowOff>
    </xdr:from>
    <xdr:to>
      <xdr:col>18</xdr:col>
      <xdr:colOff>492125</xdr:colOff>
      <xdr:row>78</xdr:row>
      <xdr:rowOff>145008</xdr:rowOff>
    </xdr:to>
    <xdr:sp macro="" textlink="">
      <xdr:nvSpPr>
        <xdr:cNvPr id="662" name="円/楕円 661"/>
        <xdr:cNvSpPr/>
      </xdr:nvSpPr>
      <xdr:spPr>
        <a:xfrm>
          <a:off x="12763500" y="134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136135</xdr:rowOff>
    </xdr:from>
    <xdr:ext cx="378565" cy="259045"/>
    <xdr:sp macro="" textlink="">
      <xdr:nvSpPr>
        <xdr:cNvPr id="663" name="テキスト ボックス 662"/>
        <xdr:cNvSpPr txBox="1"/>
      </xdr:nvSpPr>
      <xdr:spPr>
        <a:xfrm>
          <a:off x="12625017" y="1350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88" name="直線コネクタ 687"/>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89"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0" name="直線コネクタ 689"/>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1"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2" name="直線コネクタ 691"/>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65900</xdr:rowOff>
    </xdr:from>
    <xdr:to>
      <xdr:col>23</xdr:col>
      <xdr:colOff>517525</xdr:colOff>
      <xdr:row>94</xdr:row>
      <xdr:rowOff>155187</xdr:rowOff>
    </xdr:to>
    <xdr:cxnSp macro="">
      <xdr:nvCxnSpPr>
        <xdr:cNvPr id="693" name="直線コネクタ 692"/>
        <xdr:cNvCxnSpPr/>
      </xdr:nvCxnSpPr>
      <xdr:spPr>
        <a:xfrm flipV="1">
          <a:off x="15481300" y="16182200"/>
          <a:ext cx="838200" cy="8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78909</xdr:rowOff>
    </xdr:from>
    <xdr:ext cx="534377" cy="259045"/>
    <xdr:sp macro="" textlink="">
      <xdr:nvSpPr>
        <xdr:cNvPr id="694" name="公債費平均値テキスト"/>
        <xdr:cNvSpPr txBox="1"/>
      </xdr:nvSpPr>
      <xdr:spPr>
        <a:xfrm>
          <a:off x="16370300" y="161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5" name="フローチャート : 判断 694"/>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129756</xdr:rowOff>
    </xdr:from>
    <xdr:to>
      <xdr:col>22</xdr:col>
      <xdr:colOff>365125</xdr:colOff>
      <xdr:row>94</xdr:row>
      <xdr:rowOff>155187</xdr:rowOff>
    </xdr:to>
    <xdr:cxnSp macro="">
      <xdr:nvCxnSpPr>
        <xdr:cNvPr id="696" name="直線コネクタ 695"/>
        <xdr:cNvCxnSpPr/>
      </xdr:nvCxnSpPr>
      <xdr:spPr>
        <a:xfrm>
          <a:off x="14592300" y="16246056"/>
          <a:ext cx="8890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7" name="フローチャート : 判断 696"/>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28370</xdr:rowOff>
    </xdr:from>
    <xdr:ext cx="534377" cy="259045"/>
    <xdr:sp macro="" textlink="">
      <xdr:nvSpPr>
        <xdr:cNvPr id="698" name="テキスト ボックス 697"/>
        <xdr:cNvSpPr txBox="1"/>
      </xdr:nvSpPr>
      <xdr:spPr>
        <a:xfrm>
          <a:off x="15214111" y="16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129756</xdr:rowOff>
    </xdr:from>
    <xdr:to>
      <xdr:col>21</xdr:col>
      <xdr:colOff>161925</xdr:colOff>
      <xdr:row>94</xdr:row>
      <xdr:rowOff>137776</xdr:rowOff>
    </xdr:to>
    <xdr:cxnSp macro="">
      <xdr:nvCxnSpPr>
        <xdr:cNvPr id="699" name="直線コネクタ 698"/>
        <xdr:cNvCxnSpPr/>
      </xdr:nvCxnSpPr>
      <xdr:spPr>
        <a:xfrm flipV="1">
          <a:off x="13703300" y="16246056"/>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0" name="フローチャート : 判断 699"/>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9548</xdr:rowOff>
    </xdr:from>
    <xdr:ext cx="534377" cy="259045"/>
    <xdr:sp macro="" textlink="">
      <xdr:nvSpPr>
        <xdr:cNvPr id="701" name="テキスト ボックス 700"/>
        <xdr:cNvSpPr txBox="1"/>
      </xdr:nvSpPr>
      <xdr:spPr>
        <a:xfrm>
          <a:off x="14325111" y="162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49194</xdr:rowOff>
    </xdr:from>
    <xdr:to>
      <xdr:col>19</xdr:col>
      <xdr:colOff>644525</xdr:colOff>
      <xdr:row>94</xdr:row>
      <xdr:rowOff>137776</xdr:rowOff>
    </xdr:to>
    <xdr:cxnSp macro="">
      <xdr:nvCxnSpPr>
        <xdr:cNvPr id="702" name="直線コネクタ 701"/>
        <xdr:cNvCxnSpPr/>
      </xdr:nvCxnSpPr>
      <xdr:spPr>
        <a:xfrm>
          <a:off x="12814300" y="16165494"/>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3" name="フローチャート : 判断 702"/>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29055</xdr:rowOff>
    </xdr:from>
    <xdr:ext cx="534377" cy="259045"/>
    <xdr:sp macro="" textlink="">
      <xdr:nvSpPr>
        <xdr:cNvPr id="704" name="テキスト ボックス 703"/>
        <xdr:cNvSpPr txBox="1"/>
      </xdr:nvSpPr>
      <xdr:spPr>
        <a:xfrm>
          <a:off x="13436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5" name="フローチャート : 判断 704"/>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164025</xdr:rowOff>
    </xdr:from>
    <xdr:ext cx="534377" cy="259045"/>
    <xdr:sp macro="" textlink="">
      <xdr:nvSpPr>
        <xdr:cNvPr id="706" name="テキスト ボックス 705"/>
        <xdr:cNvSpPr txBox="1"/>
      </xdr:nvSpPr>
      <xdr:spPr>
        <a:xfrm>
          <a:off x="12547111" y="162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15100</xdr:rowOff>
    </xdr:from>
    <xdr:to>
      <xdr:col>23</xdr:col>
      <xdr:colOff>568325</xdr:colOff>
      <xdr:row>94</xdr:row>
      <xdr:rowOff>116700</xdr:rowOff>
    </xdr:to>
    <xdr:sp macro="" textlink="">
      <xdr:nvSpPr>
        <xdr:cNvPr id="712" name="円/楕円 711"/>
        <xdr:cNvSpPr/>
      </xdr:nvSpPr>
      <xdr:spPr>
        <a:xfrm>
          <a:off x="16268700" y="161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37977</xdr:rowOff>
    </xdr:from>
    <xdr:ext cx="534377" cy="259045"/>
    <xdr:sp macro="" textlink="">
      <xdr:nvSpPr>
        <xdr:cNvPr id="713" name="公債費該当値テキスト"/>
        <xdr:cNvSpPr txBox="1"/>
      </xdr:nvSpPr>
      <xdr:spPr>
        <a:xfrm>
          <a:off x="16370300" y="159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63,874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104387</xdr:rowOff>
    </xdr:from>
    <xdr:to>
      <xdr:col>22</xdr:col>
      <xdr:colOff>415925</xdr:colOff>
      <xdr:row>95</xdr:row>
      <xdr:rowOff>34537</xdr:rowOff>
    </xdr:to>
    <xdr:sp macro="" textlink="">
      <xdr:nvSpPr>
        <xdr:cNvPr id="714" name="円/楕円 713"/>
        <xdr:cNvSpPr/>
      </xdr:nvSpPr>
      <xdr:spPr>
        <a:xfrm>
          <a:off x="15430500" y="162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51064</xdr:rowOff>
    </xdr:from>
    <xdr:ext cx="534377" cy="259045"/>
    <xdr:sp macro="" textlink="">
      <xdr:nvSpPr>
        <xdr:cNvPr id="715" name="テキスト ボックス 714"/>
        <xdr:cNvSpPr txBox="1"/>
      </xdr:nvSpPr>
      <xdr:spPr>
        <a:xfrm>
          <a:off x="15214111" y="1599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78956</xdr:rowOff>
    </xdr:from>
    <xdr:to>
      <xdr:col>21</xdr:col>
      <xdr:colOff>212725</xdr:colOff>
      <xdr:row>95</xdr:row>
      <xdr:rowOff>9106</xdr:rowOff>
    </xdr:to>
    <xdr:sp macro="" textlink="">
      <xdr:nvSpPr>
        <xdr:cNvPr id="716" name="円/楕円 715"/>
        <xdr:cNvSpPr/>
      </xdr:nvSpPr>
      <xdr:spPr>
        <a:xfrm>
          <a:off x="14541500" y="161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25633</xdr:rowOff>
    </xdr:from>
    <xdr:ext cx="534377" cy="259045"/>
    <xdr:sp macro="" textlink="">
      <xdr:nvSpPr>
        <xdr:cNvPr id="717" name="テキスト ボックス 716"/>
        <xdr:cNvSpPr txBox="1"/>
      </xdr:nvSpPr>
      <xdr:spPr>
        <a:xfrm>
          <a:off x="14325111" y="159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86976</xdr:rowOff>
    </xdr:from>
    <xdr:to>
      <xdr:col>20</xdr:col>
      <xdr:colOff>9525</xdr:colOff>
      <xdr:row>95</xdr:row>
      <xdr:rowOff>17126</xdr:rowOff>
    </xdr:to>
    <xdr:sp macro="" textlink="">
      <xdr:nvSpPr>
        <xdr:cNvPr id="718" name="円/楕円 717"/>
        <xdr:cNvSpPr/>
      </xdr:nvSpPr>
      <xdr:spPr>
        <a:xfrm>
          <a:off x="13652500" y="162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33653</xdr:rowOff>
    </xdr:from>
    <xdr:ext cx="534377" cy="259045"/>
    <xdr:sp macro="" textlink="">
      <xdr:nvSpPr>
        <xdr:cNvPr id="719" name="テキスト ボックス 718"/>
        <xdr:cNvSpPr txBox="1"/>
      </xdr:nvSpPr>
      <xdr:spPr>
        <a:xfrm>
          <a:off x="13436111" y="159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169844</xdr:rowOff>
    </xdr:from>
    <xdr:to>
      <xdr:col>18</xdr:col>
      <xdr:colOff>492125</xdr:colOff>
      <xdr:row>94</xdr:row>
      <xdr:rowOff>99994</xdr:rowOff>
    </xdr:to>
    <xdr:sp macro="" textlink="">
      <xdr:nvSpPr>
        <xdr:cNvPr id="720" name="円/楕円 719"/>
        <xdr:cNvSpPr/>
      </xdr:nvSpPr>
      <xdr:spPr>
        <a:xfrm>
          <a:off x="12763500" y="161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116521</xdr:rowOff>
    </xdr:from>
    <xdr:ext cx="534377" cy="259045"/>
    <xdr:sp macro="" textlink="">
      <xdr:nvSpPr>
        <xdr:cNvPr id="721" name="テキスト ボックス 720"/>
        <xdr:cNvSpPr txBox="1"/>
      </xdr:nvSpPr>
      <xdr:spPr>
        <a:xfrm>
          <a:off x="12547111" y="158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5" name="直線コネクタ 744"/>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48"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49" name="直線コネクタ 748"/>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14470</xdr:rowOff>
    </xdr:from>
    <xdr:ext cx="469744" cy="259045"/>
    <xdr:sp macro="" textlink="">
      <xdr:nvSpPr>
        <xdr:cNvPr id="751" name="諸支出金平均値テキスト"/>
        <xdr:cNvSpPr txBox="1"/>
      </xdr:nvSpPr>
      <xdr:spPr>
        <a:xfrm>
          <a:off x="22212300" y="61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2" name="フローチャート : 判断 751"/>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4" name="フローチャート : 判断 753"/>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5" name="テキスト ボックス 754"/>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7" name="フローチャート : 判断 756"/>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92270</xdr:rowOff>
    </xdr:from>
    <xdr:ext cx="469744" cy="259045"/>
    <xdr:sp macro="" textlink="">
      <xdr:nvSpPr>
        <xdr:cNvPr id="758" name="テキスト ボックス 757"/>
        <xdr:cNvSpPr txBox="1"/>
      </xdr:nvSpPr>
      <xdr:spPr>
        <a:xfrm>
          <a:off x="20199427"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0" name="フローチャート : 判断 759"/>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30700</xdr:rowOff>
    </xdr:from>
    <xdr:ext cx="469744" cy="259045"/>
    <xdr:sp macro="" textlink="">
      <xdr:nvSpPr>
        <xdr:cNvPr id="761" name="テキスト ボックス 760"/>
        <xdr:cNvSpPr txBox="1"/>
      </xdr:nvSpPr>
      <xdr:spPr>
        <a:xfrm>
          <a:off x="19310427"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2" name="フローチャート : 判断 761"/>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166184</xdr:rowOff>
    </xdr:from>
    <xdr:ext cx="469744" cy="259045"/>
    <xdr:sp macro="" textlink="">
      <xdr:nvSpPr>
        <xdr:cNvPr id="763" name="テキスト ボックス 762"/>
        <xdr:cNvSpPr txBox="1"/>
      </xdr:nvSpPr>
      <xdr:spPr>
        <a:xfrm>
          <a:off x="18421427" y="5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2" name="テキスト ボックス 79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6" name="直線コネクタ 795"/>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7"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8" name="直線コネクタ 797"/>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799"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1" name="直線コネクタ 800"/>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2"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3" name="フローチャート : 判断 802"/>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4" name="直線コネクタ 803"/>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5" name="フローチャート :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6" name="テキスト ボックス 805"/>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7" name="直線コネクタ 806"/>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08" name="フローチャート : 判断 80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09" name="テキスト ボックス 808"/>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0" name="直線コネクタ 809"/>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1" name="フローチャート : 判断 810"/>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2" name="テキスト ボックス 811"/>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3" name="フローチャート : 判断 812"/>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4" name="テキスト ボックス 813"/>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0" name="円/楕円 819"/>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1"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2" name="円/楕円 821"/>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3" name="テキスト ボックス 822"/>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4" name="円/楕円 823"/>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5" name="テキスト ボックス 824"/>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6" name="円/楕円 825"/>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7" name="テキスト ボックス 826"/>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28" name="円/楕円 827"/>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29" name="テキスト ボックス 828"/>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主な構成項目である民生費は、住民一人当たり</a:t>
          </a:r>
          <a:r>
            <a:rPr kumimoji="1" lang="en-US" altLang="ja-JP" sz="1300">
              <a:solidFill>
                <a:schemeClr val="dk1"/>
              </a:solidFill>
              <a:effectLst/>
              <a:latin typeface="+mn-ea"/>
              <a:ea typeface="+mn-ea"/>
              <a:cs typeface="+mn-cs"/>
            </a:rPr>
            <a:t>164,534</a:t>
          </a:r>
          <a:r>
            <a:rPr kumimoji="1" lang="ja-JP" altLang="ja-JP" sz="1300">
              <a:solidFill>
                <a:schemeClr val="dk1"/>
              </a:solidFill>
              <a:effectLst/>
              <a:latin typeface="+mn-ea"/>
              <a:ea typeface="+mn-ea"/>
              <a:cs typeface="+mn-cs"/>
            </a:rPr>
            <a:t>円となっており、生活保護の保護率が類似他団体平均に比べて低いことなど</a:t>
          </a:r>
          <a:r>
            <a:rPr kumimoji="1" lang="ja-JP" altLang="en-US" sz="1300">
              <a:solidFill>
                <a:schemeClr val="dk1"/>
              </a:solidFill>
              <a:effectLst/>
              <a:latin typeface="+mn-ea"/>
              <a:ea typeface="+mn-ea"/>
              <a:cs typeface="+mn-cs"/>
            </a:rPr>
            <a:t>により、</a:t>
          </a:r>
          <a:r>
            <a:rPr kumimoji="1" lang="ja-JP" altLang="ja-JP" sz="1300">
              <a:solidFill>
                <a:schemeClr val="dk1"/>
              </a:solidFill>
              <a:effectLst/>
              <a:latin typeface="+mn-ea"/>
              <a:ea typeface="+mn-ea"/>
              <a:cs typeface="+mn-cs"/>
            </a:rPr>
            <a:t>類似団体と比較して低い状況となっている。</a:t>
          </a:r>
          <a:endParaRPr lang="ja-JP" altLang="ja-JP" sz="1300">
            <a:effectLst/>
            <a:latin typeface="+mn-ea"/>
            <a:ea typeface="+mn-ea"/>
          </a:endParaRPr>
        </a:p>
        <a:p>
          <a:pPr eaLnBrk="1" fontAlgn="auto" latinLnBrk="0" hangingPunct="1"/>
          <a:r>
            <a:rPr kumimoji="1" lang="ja-JP" altLang="en-US" sz="1300">
              <a:solidFill>
                <a:schemeClr val="dk1"/>
              </a:solidFill>
              <a:effectLst/>
              <a:latin typeface="+mn-ea"/>
              <a:ea typeface="+mn-ea"/>
              <a:cs typeface="+mn-cs"/>
            </a:rPr>
            <a:t>また、</a:t>
          </a:r>
          <a:r>
            <a:rPr kumimoji="1" lang="ja-JP" altLang="ja-JP" sz="1300">
              <a:solidFill>
                <a:schemeClr val="dk1"/>
              </a:solidFill>
              <a:effectLst/>
              <a:latin typeface="+mn-ea"/>
              <a:ea typeface="+mn-ea"/>
              <a:cs typeface="+mn-cs"/>
            </a:rPr>
            <a:t>衛生費については、住民一人当たり</a:t>
          </a:r>
          <a:r>
            <a:rPr kumimoji="1" lang="en-US" altLang="ja-JP" sz="1300">
              <a:solidFill>
                <a:schemeClr val="dk1"/>
              </a:solidFill>
              <a:effectLst/>
              <a:latin typeface="+mn-ea"/>
              <a:ea typeface="+mn-ea"/>
              <a:cs typeface="+mn-cs"/>
            </a:rPr>
            <a:t>60,539</a:t>
          </a:r>
          <a:r>
            <a:rPr kumimoji="1" lang="ja-JP" altLang="ja-JP" sz="1300">
              <a:solidFill>
                <a:schemeClr val="dk1"/>
              </a:solidFill>
              <a:effectLst/>
              <a:latin typeface="+mn-ea"/>
              <a:ea typeface="+mn-ea"/>
              <a:cs typeface="+mn-cs"/>
            </a:rPr>
            <a:t>円となっており、原爆被爆者施策など</a:t>
          </a:r>
          <a:r>
            <a:rPr kumimoji="1" lang="ja-JP" altLang="en-US" sz="1300">
              <a:solidFill>
                <a:schemeClr val="dk1"/>
              </a:solidFill>
              <a:effectLst/>
              <a:latin typeface="+mn-ea"/>
              <a:ea typeface="+mn-ea"/>
              <a:cs typeface="+mn-cs"/>
            </a:rPr>
            <a:t>により</a:t>
          </a:r>
          <a:r>
            <a:rPr kumimoji="1" lang="ja-JP" altLang="ja-JP" sz="1300">
              <a:solidFill>
                <a:schemeClr val="dk1"/>
              </a:solidFill>
              <a:effectLst/>
              <a:latin typeface="+mn-ea"/>
              <a:ea typeface="+mn-ea"/>
              <a:cs typeface="+mn-cs"/>
            </a:rPr>
            <a:t>、類似団体と比較して高い状況となっている。</a:t>
          </a:r>
          <a:endParaRPr kumimoji="1" lang="en-US" altLang="ja-JP" sz="1300">
            <a:solidFill>
              <a:schemeClr val="dk1"/>
            </a:solidFill>
            <a:effectLst/>
            <a:latin typeface="+mn-ea"/>
            <a:ea typeface="+mn-ea"/>
            <a:cs typeface="+mn-cs"/>
          </a:endParaRPr>
        </a:p>
        <a:p>
          <a:pPr eaLnBrk="1" fontAlgn="auto" latinLnBrk="0" hangingPunct="1"/>
          <a:r>
            <a:rPr lang="ja-JP" altLang="en-US" sz="1300">
              <a:effectLst/>
              <a:latin typeface="+mn-ea"/>
              <a:ea typeface="+mn-ea"/>
            </a:rPr>
            <a:t>なお、</a:t>
          </a:r>
          <a:r>
            <a:rPr lang="ja-JP" altLang="ja-JP" sz="1300">
              <a:solidFill>
                <a:schemeClr val="dk1"/>
              </a:solidFill>
              <a:effectLst/>
              <a:latin typeface="+mn-ea"/>
              <a:ea typeface="+mn-ea"/>
              <a:cs typeface="+mn-cs"/>
            </a:rPr>
            <a:t>平成</a:t>
          </a:r>
          <a:r>
            <a:rPr lang="en-US" altLang="ja-JP" sz="1300">
              <a:solidFill>
                <a:schemeClr val="dk1"/>
              </a:solidFill>
              <a:effectLst/>
              <a:latin typeface="+mn-ea"/>
              <a:ea typeface="+mn-ea"/>
              <a:cs typeface="+mn-cs"/>
            </a:rPr>
            <a:t>27</a:t>
          </a:r>
          <a:r>
            <a:rPr lang="ja-JP" altLang="ja-JP" sz="1300">
              <a:solidFill>
                <a:schemeClr val="dk1"/>
              </a:solidFill>
              <a:effectLst/>
              <a:latin typeface="+mn-ea"/>
              <a:ea typeface="+mn-ea"/>
              <a:cs typeface="+mn-cs"/>
            </a:rPr>
            <a:t>年度に</a:t>
          </a:r>
          <a:r>
            <a:rPr lang="ja-JP" altLang="en-US" sz="1300">
              <a:solidFill>
                <a:schemeClr val="dk1"/>
              </a:solidFill>
              <a:effectLst/>
              <a:latin typeface="+mn-ea"/>
              <a:ea typeface="+mn-ea"/>
              <a:cs typeface="+mn-cs"/>
            </a:rPr>
            <a:t>おける</a:t>
          </a:r>
          <a:r>
            <a:rPr lang="ja-JP" altLang="en-US" sz="1300">
              <a:effectLst/>
              <a:latin typeface="+mn-ea"/>
              <a:ea typeface="+mn-ea"/>
            </a:rPr>
            <a:t>消防費については、消防救急デジタル無線の整備を行ったことに伴い、類似団体と比較して高い状況となっている。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引き続き、財政運営方針（平成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年度）に掲げた方策を着実に実行し、コスト縮減等に努めていく。</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実質収支額は黒字で推移しており、平成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億円（標準財政規模費</a:t>
          </a:r>
          <a:r>
            <a:rPr kumimoji="1" lang="en-US" altLang="ja-JP" sz="1300">
              <a:solidFill>
                <a:schemeClr val="dk1"/>
              </a:solidFill>
              <a:effectLst/>
              <a:latin typeface="+mn-lt"/>
              <a:ea typeface="+mn-ea"/>
              <a:cs typeface="+mn-cs"/>
            </a:rPr>
            <a:t>0.86</a:t>
          </a:r>
          <a:r>
            <a:rPr kumimoji="1" lang="ja-JP" altLang="ja-JP" sz="1300">
              <a:solidFill>
                <a:schemeClr val="dk1"/>
              </a:solidFill>
              <a:effectLst/>
              <a:latin typeface="+mn-lt"/>
              <a:ea typeface="+mn-ea"/>
              <a:cs typeface="+mn-cs"/>
            </a:rPr>
            <a:t>％）の黒字となった。また、平成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年度末における財政調整基金残高は、前年度から</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億円減の</a:t>
          </a:r>
          <a:r>
            <a:rPr kumimoji="1" lang="en-US" altLang="ja-JP" sz="1300">
              <a:solidFill>
                <a:schemeClr val="dk1"/>
              </a:solidFill>
              <a:effectLst/>
              <a:latin typeface="+mn-lt"/>
              <a:ea typeface="+mn-ea"/>
              <a:cs typeface="+mn-cs"/>
            </a:rPr>
            <a:t>92</a:t>
          </a:r>
          <a:r>
            <a:rPr kumimoji="1" lang="ja-JP" altLang="ja-JP" sz="1300">
              <a:solidFill>
                <a:schemeClr val="dk1"/>
              </a:solidFill>
              <a:effectLst/>
              <a:latin typeface="+mn-lt"/>
              <a:ea typeface="+mn-ea"/>
              <a:cs typeface="+mn-cs"/>
            </a:rPr>
            <a:t>億円となっており、標準財政規模比では</a:t>
          </a:r>
          <a:r>
            <a:rPr kumimoji="1" lang="en-US" altLang="ja-JP" sz="1300">
              <a:solidFill>
                <a:schemeClr val="dk1"/>
              </a:solidFill>
              <a:effectLst/>
              <a:latin typeface="+mn-lt"/>
              <a:ea typeface="+mn-ea"/>
              <a:cs typeface="+mn-cs"/>
            </a:rPr>
            <a:t>3.26</a:t>
          </a:r>
          <a:r>
            <a:rPr kumimoji="1" lang="ja-JP" altLang="ja-JP" sz="1300">
              <a:solidFill>
                <a:schemeClr val="dk1"/>
              </a:solidFill>
              <a:effectLst/>
              <a:latin typeface="+mn-lt"/>
              <a:ea typeface="+mn-ea"/>
              <a:cs typeface="+mn-cs"/>
            </a:rPr>
            <a:t>％となっている。</a:t>
          </a:r>
          <a:endParaRPr kumimoji="1" lang="en-US" altLang="ja-JP" sz="1300">
            <a:solidFill>
              <a:schemeClr val="dk1"/>
            </a:solidFill>
            <a:effectLst/>
            <a:latin typeface="+mn-lt"/>
            <a:ea typeface="+mn-ea"/>
            <a:cs typeface="+mn-cs"/>
          </a:endParaRPr>
        </a:p>
        <a:p>
          <a:pPr eaLnBrk="1" fontAlgn="auto" latinLnBrk="0" hangingPunct="1"/>
          <a:r>
            <a:rPr lang="ja-JP" altLang="en-US" sz="1300">
              <a:effectLst/>
            </a:rPr>
            <a:t>なお、実質単年度収支がマイナスとなっているのは、社会保障費の増加をはじめ公債費などの義務的経費の増加などに対応するため、財政調整基金を取り崩したことが主な要因となっている。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指標を算定している平成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年度以降、連結実質赤字は生じていない。</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年度の連結実質赤字比率に係る黒字は</a:t>
          </a:r>
          <a:r>
            <a:rPr kumimoji="1" lang="en-US" altLang="ja-JP" sz="1300">
              <a:solidFill>
                <a:schemeClr val="dk1"/>
              </a:solidFill>
              <a:effectLst/>
              <a:latin typeface="+mn-lt"/>
              <a:ea typeface="+mn-ea"/>
              <a:cs typeface="+mn-cs"/>
            </a:rPr>
            <a:t>163</a:t>
          </a:r>
          <a:r>
            <a:rPr kumimoji="1" lang="ja-JP" altLang="ja-JP" sz="1300">
              <a:solidFill>
                <a:schemeClr val="dk1"/>
              </a:solidFill>
              <a:effectLst/>
              <a:latin typeface="+mn-lt"/>
              <a:ea typeface="+mn-ea"/>
              <a:cs typeface="+mn-cs"/>
            </a:rPr>
            <a:t>億円となっており、標準財政規模比では</a:t>
          </a:r>
          <a:r>
            <a:rPr kumimoji="1" lang="en-US" altLang="ja-JP" sz="1300">
              <a:solidFill>
                <a:schemeClr val="dk1"/>
              </a:solidFill>
              <a:effectLst/>
              <a:latin typeface="+mn-lt"/>
              <a:ea typeface="+mn-ea"/>
              <a:cs typeface="+mn-cs"/>
            </a:rPr>
            <a:t>5.76</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なお、病院</a:t>
          </a:r>
          <a:r>
            <a:rPr kumimoji="1" lang="ja-JP" altLang="en-US" sz="1300">
              <a:solidFill>
                <a:schemeClr val="dk1"/>
              </a:solidFill>
              <a:effectLst/>
              <a:latin typeface="+mn-lt"/>
              <a:ea typeface="+mn-ea"/>
              <a:cs typeface="+mn-cs"/>
            </a:rPr>
            <a:t>事業を</a:t>
          </a:r>
          <a:r>
            <a:rPr kumimoji="1" lang="ja-JP" altLang="ja-JP" sz="1300">
              <a:solidFill>
                <a:schemeClr val="dk1"/>
              </a:solidFill>
              <a:effectLst/>
              <a:latin typeface="+mn-lt"/>
              <a:ea typeface="+mn-ea"/>
              <a:cs typeface="+mn-cs"/>
            </a:rPr>
            <a:t>地方独立行政法人化したことに伴い、</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年度以降の</a:t>
          </a:r>
          <a:r>
            <a:rPr kumimoji="1" lang="ja-JP" altLang="ja-JP" sz="1300">
              <a:solidFill>
                <a:schemeClr val="dk1"/>
              </a:solidFill>
              <a:effectLst/>
              <a:latin typeface="+mn-lt"/>
              <a:ea typeface="+mn-ea"/>
              <a:cs typeface="+mn-cs"/>
            </a:rPr>
            <a:t>標準財政規模比</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大きく減少している。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576662180</v>
      </c>
      <c r="BO4" s="379"/>
      <c r="BP4" s="379"/>
      <c r="BQ4" s="379"/>
      <c r="BR4" s="379"/>
      <c r="BS4" s="379"/>
      <c r="BT4" s="379"/>
      <c r="BU4" s="380"/>
      <c r="BV4" s="378">
        <v>559781283</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0.9</v>
      </c>
      <c r="CU4" s="385"/>
      <c r="CV4" s="385"/>
      <c r="CW4" s="385"/>
      <c r="CX4" s="385"/>
      <c r="CY4" s="385"/>
      <c r="CZ4" s="385"/>
      <c r="DA4" s="386"/>
      <c r="DB4" s="384">
        <v>0.9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570673631</v>
      </c>
      <c r="BO5" s="416"/>
      <c r="BP5" s="416"/>
      <c r="BQ5" s="416"/>
      <c r="BR5" s="416"/>
      <c r="BS5" s="416"/>
      <c r="BT5" s="416"/>
      <c r="BU5" s="417"/>
      <c r="BV5" s="415">
        <v>554126925</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97.4</v>
      </c>
      <c r="CU5" s="413"/>
      <c r="CV5" s="413"/>
      <c r="CW5" s="413"/>
      <c r="CX5" s="413"/>
      <c r="CY5" s="413"/>
      <c r="CZ5" s="413"/>
      <c r="DA5" s="414"/>
      <c r="DB5" s="412">
        <v>97.7</v>
      </c>
      <c r="DC5" s="413"/>
      <c r="DD5" s="413"/>
      <c r="DE5" s="413"/>
      <c r="DF5" s="413"/>
      <c r="DG5" s="413"/>
      <c r="DH5" s="413"/>
      <c r="DI5" s="414"/>
      <c r="DJ5" s="137"/>
      <c r="DK5" s="137"/>
      <c r="DL5" s="137"/>
      <c r="DM5" s="137"/>
      <c r="DN5" s="137"/>
      <c r="DO5" s="137"/>
    </row>
    <row r="6" spans="1:119" ht="18.75" customHeight="1">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5988549</v>
      </c>
      <c r="BO6" s="416"/>
      <c r="BP6" s="416"/>
      <c r="BQ6" s="416"/>
      <c r="BR6" s="416"/>
      <c r="BS6" s="416"/>
      <c r="BT6" s="416"/>
      <c r="BU6" s="417"/>
      <c r="BV6" s="415">
        <v>5654358</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109</v>
      </c>
      <c r="CU6" s="453"/>
      <c r="CV6" s="453"/>
      <c r="CW6" s="453"/>
      <c r="CX6" s="453"/>
      <c r="CY6" s="453"/>
      <c r="CZ6" s="453"/>
      <c r="DA6" s="454"/>
      <c r="DB6" s="452">
        <v>111.5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3567436</v>
      </c>
      <c r="BO7" s="416"/>
      <c r="BP7" s="416"/>
      <c r="BQ7" s="416"/>
      <c r="BR7" s="416"/>
      <c r="BS7" s="416"/>
      <c r="BT7" s="416"/>
      <c r="BU7" s="417"/>
      <c r="BV7" s="415">
        <v>3271885</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280533985</v>
      </c>
      <c r="CU7" s="416"/>
      <c r="CV7" s="416"/>
      <c r="CW7" s="416"/>
      <c r="CX7" s="416"/>
      <c r="CY7" s="416"/>
      <c r="CZ7" s="416"/>
      <c r="DA7" s="417"/>
      <c r="DB7" s="415">
        <v>276896109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2421113</v>
      </c>
      <c r="BO8" s="416"/>
      <c r="BP8" s="416"/>
      <c r="BQ8" s="416"/>
      <c r="BR8" s="416"/>
      <c r="BS8" s="416"/>
      <c r="BT8" s="416"/>
      <c r="BU8" s="417"/>
      <c r="BV8" s="415">
        <v>2382473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0.83</v>
      </c>
      <c r="CU8" s="456"/>
      <c r="CV8" s="456"/>
      <c r="CW8" s="456"/>
      <c r="CX8" s="456"/>
      <c r="CY8" s="456"/>
      <c r="CZ8" s="456"/>
      <c r="DA8" s="457"/>
      <c r="DB8" s="455">
        <v>0.82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1194034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75</v>
      </c>
      <c r="AV9" s="448"/>
      <c r="AW9" s="448"/>
      <c r="AX9" s="448"/>
      <c r="AY9" s="449" t="s">
        <v>97</v>
      </c>
      <c r="AZ9" s="450"/>
      <c r="BA9" s="450"/>
      <c r="BB9" s="450"/>
      <c r="BC9" s="450"/>
      <c r="BD9" s="450"/>
      <c r="BE9" s="450"/>
      <c r="BF9" s="450"/>
      <c r="BG9" s="450"/>
      <c r="BH9" s="450"/>
      <c r="BI9" s="450"/>
      <c r="BJ9" s="450"/>
      <c r="BK9" s="450"/>
      <c r="BL9" s="450"/>
      <c r="BM9" s="451"/>
      <c r="BN9" s="415">
        <v>38640</v>
      </c>
      <c r="BO9" s="416"/>
      <c r="BP9" s="416"/>
      <c r="BQ9" s="416"/>
      <c r="BR9" s="416"/>
      <c r="BS9" s="416"/>
      <c r="BT9" s="416"/>
      <c r="BU9" s="417"/>
      <c r="BV9" s="415">
        <v>36597</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20.7</v>
      </c>
      <c r="CU9" s="413"/>
      <c r="CV9" s="413"/>
      <c r="CW9" s="413"/>
      <c r="CX9" s="413"/>
      <c r="CY9" s="413"/>
      <c r="CZ9" s="413"/>
      <c r="DA9" s="414"/>
      <c r="DB9" s="412">
        <v>19.7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1173843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1191805</v>
      </c>
      <c r="BO10" s="416"/>
      <c r="BP10" s="416"/>
      <c r="BQ10" s="416"/>
      <c r="BR10" s="416"/>
      <c r="BS10" s="416"/>
      <c r="BT10" s="416"/>
      <c r="BU10" s="417"/>
      <c r="BV10" s="415">
        <v>1174039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1191030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3250000</v>
      </c>
      <c r="BO12" s="416"/>
      <c r="BP12" s="416"/>
      <c r="BQ12" s="416"/>
      <c r="BR12" s="416"/>
      <c r="BS12" s="416"/>
      <c r="BT12" s="416"/>
      <c r="BU12" s="417"/>
      <c r="BV12" s="415">
        <v>1441645</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1174560</v>
      </c>
      <c r="S13" s="497"/>
      <c r="T13" s="497"/>
      <c r="U13" s="497"/>
      <c r="V13" s="498"/>
      <c r="W13" s="431" t="s">
        <v>121</v>
      </c>
      <c r="X13" s="432"/>
      <c r="Y13" s="432"/>
      <c r="Z13" s="432"/>
      <c r="AA13" s="432"/>
      <c r="AB13" s="422"/>
      <c r="AC13" s="466">
        <v>5442</v>
      </c>
      <c r="AD13" s="467"/>
      <c r="AE13" s="467"/>
      <c r="AF13" s="467"/>
      <c r="AG13" s="506"/>
      <c r="AH13" s="466">
        <v>7186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-2019555</v>
      </c>
      <c r="BO13" s="416"/>
      <c r="BP13" s="416"/>
      <c r="BQ13" s="416"/>
      <c r="BR13" s="416"/>
      <c r="BS13" s="416"/>
      <c r="BT13" s="416"/>
      <c r="BU13" s="417"/>
      <c r="BV13" s="415">
        <v>-231009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15</v>
      </c>
      <c r="CU13" s="413"/>
      <c r="CV13" s="413"/>
      <c r="CW13" s="413"/>
      <c r="CX13" s="413"/>
      <c r="CY13" s="413"/>
      <c r="CZ13" s="413"/>
      <c r="DA13" s="414"/>
      <c r="DB13" s="412">
        <v>15.4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1188398</v>
      </c>
      <c r="S14" s="497"/>
      <c r="T14" s="497"/>
      <c r="U14" s="497"/>
      <c r="V14" s="498"/>
      <c r="W14" s="405"/>
      <c r="X14" s="406"/>
      <c r="Y14" s="406"/>
      <c r="Z14" s="406"/>
      <c r="AA14" s="406"/>
      <c r="AB14" s="395"/>
      <c r="AC14" s="499">
        <v>1</v>
      </c>
      <c r="AD14" s="500"/>
      <c r="AE14" s="500"/>
      <c r="AF14" s="500"/>
      <c r="AG14" s="501"/>
      <c r="AH14" s="499">
        <v>1.3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223.9</v>
      </c>
      <c r="CU14" s="511"/>
      <c r="CV14" s="511"/>
      <c r="CW14" s="511"/>
      <c r="CX14" s="511"/>
      <c r="CY14" s="511"/>
      <c r="CZ14" s="511"/>
      <c r="DA14" s="512"/>
      <c r="DB14" s="510">
        <v>228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1172496</v>
      </c>
      <c r="S15" s="497"/>
      <c r="T15" s="497"/>
      <c r="U15" s="497"/>
      <c r="V15" s="498"/>
      <c r="W15" s="431" t="s">
        <v>128</v>
      </c>
      <c r="X15" s="432"/>
      <c r="Y15" s="432"/>
      <c r="Z15" s="432"/>
      <c r="AA15" s="432"/>
      <c r="AB15" s="422"/>
      <c r="AC15" s="466">
        <v>114782</v>
      </c>
      <c r="AD15" s="467"/>
      <c r="AE15" s="467"/>
      <c r="AF15" s="467"/>
      <c r="AG15" s="506"/>
      <c r="AH15" s="466">
        <v>124063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167838675</v>
      </c>
      <c r="BO15" s="379"/>
      <c r="BP15" s="379"/>
      <c r="BQ15" s="379"/>
      <c r="BR15" s="379"/>
      <c r="BS15" s="379"/>
      <c r="BT15" s="379"/>
      <c r="BU15" s="380"/>
      <c r="BV15" s="378">
        <v>160182700</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21.7</v>
      </c>
      <c r="AD16" s="500"/>
      <c r="AE16" s="500"/>
      <c r="AF16" s="500"/>
      <c r="AG16" s="501"/>
      <c r="AH16" s="499">
        <v>22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199789293</v>
      </c>
      <c r="BO16" s="416"/>
      <c r="BP16" s="416"/>
      <c r="BQ16" s="416"/>
      <c r="BR16" s="416"/>
      <c r="BS16" s="416"/>
      <c r="BT16" s="416"/>
      <c r="BU16" s="417"/>
      <c r="BV16" s="415">
        <v>192322763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409570</v>
      </c>
      <c r="AD17" s="467"/>
      <c r="AE17" s="467"/>
      <c r="AF17" s="467"/>
      <c r="AG17" s="506"/>
      <c r="AH17" s="466">
        <v>420128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216568439</v>
      </c>
      <c r="BO17" s="416"/>
      <c r="BP17" s="416"/>
      <c r="BQ17" s="416"/>
      <c r="BR17" s="416"/>
      <c r="BS17" s="416"/>
      <c r="BT17" s="416"/>
      <c r="BU17" s="417"/>
      <c r="BV17" s="415">
        <v>208418325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906.53</v>
      </c>
      <c r="M18" s="528"/>
      <c r="N18" s="528"/>
      <c r="O18" s="528"/>
      <c r="P18" s="528"/>
      <c r="Q18" s="528"/>
      <c r="R18" s="529"/>
      <c r="S18" s="529"/>
      <c r="T18" s="529"/>
      <c r="U18" s="529"/>
      <c r="V18" s="530"/>
      <c r="W18" s="433"/>
      <c r="X18" s="434"/>
      <c r="Y18" s="434"/>
      <c r="Z18" s="434"/>
      <c r="AA18" s="434"/>
      <c r="AB18" s="425"/>
      <c r="AC18" s="531">
        <v>77.3</v>
      </c>
      <c r="AD18" s="532"/>
      <c r="AE18" s="532"/>
      <c r="AF18" s="532"/>
      <c r="AG18" s="533"/>
      <c r="AH18" s="531">
        <v>74.5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284754759</v>
      </c>
      <c r="BO18" s="416"/>
      <c r="BP18" s="416"/>
      <c r="BQ18" s="416"/>
      <c r="BR18" s="416"/>
      <c r="BS18" s="416"/>
      <c r="BT18" s="416"/>
      <c r="BU18" s="417"/>
      <c r="BV18" s="415">
        <v>278578697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1317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328087353</v>
      </c>
      <c r="BO19" s="416"/>
      <c r="BP19" s="416"/>
      <c r="BQ19" s="416"/>
      <c r="BR19" s="416"/>
      <c r="BS19" s="416"/>
      <c r="BT19" s="416"/>
      <c r="BU19" s="417"/>
      <c r="BV19" s="415">
        <v>327508130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531605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1001193402</v>
      </c>
      <c r="BO23" s="416"/>
      <c r="BP23" s="416"/>
      <c r="BQ23" s="416"/>
      <c r="BR23" s="416"/>
      <c r="BS23" s="416"/>
      <c r="BT23" s="416"/>
      <c r="BU23" s="417"/>
      <c r="BV23" s="415">
        <v>992803716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12445</v>
      </c>
      <c r="R24" s="467"/>
      <c r="S24" s="467"/>
      <c r="T24" s="467"/>
      <c r="U24" s="467"/>
      <c r="V24" s="506"/>
      <c r="W24" s="561"/>
      <c r="X24" s="549"/>
      <c r="Y24" s="550"/>
      <c r="Z24" s="465" t="s">
        <v>151</v>
      </c>
      <c r="AA24" s="445"/>
      <c r="AB24" s="445"/>
      <c r="AC24" s="445"/>
      <c r="AD24" s="445"/>
      <c r="AE24" s="445"/>
      <c r="AF24" s="445"/>
      <c r="AG24" s="446"/>
      <c r="AH24" s="466">
        <v>7667</v>
      </c>
      <c r="AI24" s="467"/>
      <c r="AJ24" s="467"/>
      <c r="AK24" s="467"/>
      <c r="AL24" s="506"/>
      <c r="AM24" s="466">
        <v>24342725</v>
      </c>
      <c r="AN24" s="467"/>
      <c r="AO24" s="467"/>
      <c r="AP24" s="467"/>
      <c r="AQ24" s="467"/>
      <c r="AR24" s="506"/>
      <c r="AS24" s="466">
        <v>3175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189876796</v>
      </c>
      <c r="BO24" s="416"/>
      <c r="BP24" s="416"/>
      <c r="BQ24" s="416"/>
      <c r="BR24" s="416"/>
      <c r="BS24" s="416"/>
      <c r="BT24" s="416"/>
      <c r="BU24" s="417"/>
      <c r="BV24" s="415">
        <v>206325331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9975</v>
      </c>
      <c r="R25" s="467"/>
      <c r="S25" s="467"/>
      <c r="T25" s="467"/>
      <c r="U25" s="467"/>
      <c r="V25" s="506"/>
      <c r="W25" s="561"/>
      <c r="X25" s="549"/>
      <c r="Y25" s="550"/>
      <c r="Z25" s="465" t="s">
        <v>154</v>
      </c>
      <c r="AA25" s="445"/>
      <c r="AB25" s="445"/>
      <c r="AC25" s="445"/>
      <c r="AD25" s="445"/>
      <c r="AE25" s="445"/>
      <c r="AF25" s="445"/>
      <c r="AG25" s="446"/>
      <c r="AH25" s="466">
        <v>1322</v>
      </c>
      <c r="AI25" s="467"/>
      <c r="AJ25" s="467"/>
      <c r="AK25" s="467"/>
      <c r="AL25" s="506"/>
      <c r="AM25" s="466">
        <v>3747870</v>
      </c>
      <c r="AN25" s="467"/>
      <c r="AO25" s="467"/>
      <c r="AP25" s="467"/>
      <c r="AQ25" s="467"/>
      <c r="AR25" s="506"/>
      <c r="AS25" s="466">
        <v>2835</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85766223</v>
      </c>
      <c r="BO25" s="379"/>
      <c r="BP25" s="379"/>
      <c r="BQ25" s="379"/>
      <c r="BR25" s="379"/>
      <c r="BS25" s="379"/>
      <c r="BT25" s="379"/>
      <c r="BU25" s="380"/>
      <c r="BV25" s="378">
        <v>84810852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7505</v>
      </c>
      <c r="R26" s="467"/>
      <c r="S26" s="467"/>
      <c r="T26" s="467"/>
      <c r="U26" s="467"/>
      <c r="V26" s="506"/>
      <c r="W26" s="561"/>
      <c r="X26" s="549"/>
      <c r="Y26" s="550"/>
      <c r="Z26" s="465" t="s">
        <v>157</v>
      </c>
      <c r="AA26" s="571"/>
      <c r="AB26" s="571"/>
      <c r="AC26" s="571"/>
      <c r="AD26" s="571"/>
      <c r="AE26" s="571"/>
      <c r="AF26" s="571"/>
      <c r="AG26" s="572"/>
      <c r="AH26" s="466">
        <v>646</v>
      </c>
      <c r="AI26" s="467"/>
      <c r="AJ26" s="467"/>
      <c r="AK26" s="467"/>
      <c r="AL26" s="506"/>
      <c r="AM26" s="466">
        <v>2146012</v>
      </c>
      <c r="AN26" s="467"/>
      <c r="AO26" s="467"/>
      <c r="AP26" s="467"/>
      <c r="AQ26" s="467"/>
      <c r="AR26" s="506"/>
      <c r="AS26" s="466">
        <v>3322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3608070</v>
      </c>
      <c r="BO26" s="416"/>
      <c r="BP26" s="416"/>
      <c r="BQ26" s="416"/>
      <c r="BR26" s="416"/>
      <c r="BS26" s="416"/>
      <c r="BT26" s="416"/>
      <c r="BU26" s="417"/>
      <c r="BV26" s="415">
        <v>3617901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10070</v>
      </c>
      <c r="R27" s="467"/>
      <c r="S27" s="467"/>
      <c r="T27" s="467"/>
      <c r="U27" s="467"/>
      <c r="V27" s="506"/>
      <c r="W27" s="561"/>
      <c r="X27" s="549"/>
      <c r="Y27" s="550"/>
      <c r="Z27" s="465" t="s">
        <v>160</v>
      </c>
      <c r="AA27" s="445"/>
      <c r="AB27" s="445"/>
      <c r="AC27" s="445"/>
      <c r="AD27" s="445"/>
      <c r="AE27" s="445"/>
      <c r="AF27" s="445"/>
      <c r="AG27" s="446"/>
      <c r="AH27" s="466">
        <v>573</v>
      </c>
      <c r="AI27" s="467"/>
      <c r="AJ27" s="467"/>
      <c r="AK27" s="467"/>
      <c r="AL27" s="506"/>
      <c r="AM27" s="466">
        <v>2276962</v>
      </c>
      <c r="AN27" s="467"/>
      <c r="AO27" s="467"/>
      <c r="AP27" s="467"/>
      <c r="AQ27" s="467"/>
      <c r="AR27" s="506"/>
      <c r="AS27" s="466">
        <v>3974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3580770</v>
      </c>
      <c r="BO27" s="585"/>
      <c r="BP27" s="585"/>
      <c r="BQ27" s="585"/>
      <c r="BR27" s="585"/>
      <c r="BS27" s="585"/>
      <c r="BT27" s="585"/>
      <c r="BU27" s="586"/>
      <c r="BV27" s="584">
        <v>4990938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8835</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9151682</v>
      </c>
      <c r="BO28" s="379"/>
      <c r="BP28" s="379"/>
      <c r="BQ28" s="379"/>
      <c r="BR28" s="379"/>
      <c r="BS28" s="379"/>
      <c r="BT28" s="379"/>
      <c r="BU28" s="380"/>
      <c r="BV28" s="378">
        <v>11209877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52</v>
      </c>
      <c r="M29" s="467"/>
      <c r="N29" s="467"/>
      <c r="O29" s="467"/>
      <c r="P29" s="506"/>
      <c r="Q29" s="466">
        <v>8170</v>
      </c>
      <c r="R29" s="467"/>
      <c r="S29" s="467"/>
      <c r="T29" s="467"/>
      <c r="U29" s="467"/>
      <c r="V29" s="506"/>
      <c r="W29" s="562"/>
      <c r="X29" s="563"/>
      <c r="Y29" s="564"/>
      <c r="Z29" s="465" t="s">
        <v>167</v>
      </c>
      <c r="AA29" s="445"/>
      <c r="AB29" s="445"/>
      <c r="AC29" s="445"/>
      <c r="AD29" s="445"/>
      <c r="AE29" s="445"/>
      <c r="AF29" s="445"/>
      <c r="AG29" s="446"/>
      <c r="AH29" s="466">
        <v>8240</v>
      </c>
      <c r="AI29" s="467"/>
      <c r="AJ29" s="467"/>
      <c r="AK29" s="467"/>
      <c r="AL29" s="506"/>
      <c r="AM29" s="466">
        <v>26619687</v>
      </c>
      <c r="AN29" s="467"/>
      <c r="AO29" s="467"/>
      <c r="AP29" s="467"/>
      <c r="AQ29" s="467"/>
      <c r="AR29" s="506"/>
      <c r="AS29" s="466">
        <v>3231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t="s">
        <v>119</v>
      </c>
      <c r="BO29" s="416"/>
      <c r="BP29" s="416"/>
      <c r="BQ29" s="416"/>
      <c r="BR29" s="416"/>
      <c r="BS29" s="416"/>
      <c r="BT29" s="416"/>
      <c r="BU29" s="417"/>
      <c r="BV29" s="415">
        <v>275877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4697919</v>
      </c>
      <c r="BO30" s="585"/>
      <c r="BP30" s="585"/>
      <c r="BQ30" s="585"/>
      <c r="BR30" s="585"/>
      <c r="BS30" s="585"/>
      <c r="BT30" s="585"/>
      <c r="BU30" s="586"/>
      <c r="BV30" s="584">
        <v>4347104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10</v>
      </c>
      <c r="V34" s="596"/>
      <c r="W34" s="597" t="str">
        <f>IF('各会計、関係団体の財政状況及び健全化判断比率'!B28="","",'各会計、関係団体の財政状況及び健全化判断比率'!B28)</f>
        <v>後期高齢者医療事業特別会計</v>
      </c>
      <c r="X34" s="597"/>
      <c r="Y34" s="597"/>
      <c r="Z34" s="597"/>
      <c r="AA34" s="597"/>
      <c r="AB34" s="597"/>
      <c r="AC34" s="597"/>
      <c r="AD34" s="597"/>
      <c r="AE34" s="597"/>
      <c r="AF34" s="597"/>
      <c r="AG34" s="597"/>
      <c r="AH34" s="597"/>
      <c r="AI34" s="597"/>
      <c r="AJ34" s="597"/>
      <c r="AK34" s="597"/>
      <c r="AL34" s="165"/>
      <c r="AM34" s="596">
        <f>IF(AO34="","",MAX(C34:D43,U34:V43)+1)</f>
        <v>15</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18</v>
      </c>
      <c r="BF34" s="596"/>
      <c r="BG34" s="597" t="str">
        <f>IF('各会計、関係団体の財政状況及び健全化判断比率'!B36="","",'各会計、関係団体の財政状況及び健全化判断比率'!B36)</f>
        <v>中央卸売市場事業特別会計</v>
      </c>
      <c r="BH34" s="597"/>
      <c r="BI34" s="597"/>
      <c r="BJ34" s="597"/>
      <c r="BK34" s="597"/>
      <c r="BL34" s="597"/>
      <c r="BM34" s="597"/>
      <c r="BN34" s="597"/>
      <c r="BO34" s="597"/>
      <c r="BP34" s="597"/>
      <c r="BQ34" s="597"/>
      <c r="BR34" s="597"/>
      <c r="BS34" s="597"/>
      <c r="BT34" s="597"/>
      <c r="BU34" s="597"/>
      <c r="BV34" s="165"/>
      <c r="BW34" s="596">
        <f>IF(BY34="","",MAX(C34:D43,U34:V43,AM34:AN43,BE34:BF43)+1)</f>
        <v>21</v>
      </c>
      <c r="BX34" s="596"/>
      <c r="BY34" s="597" t="str">
        <f>IF('各会計、関係団体の財政状況及び健全化判断比率'!B68="","",'各会計、関係団体の財政状況及び健全化判断比率'!B68)</f>
        <v>安芸地区衛生施設管理組合（一般会計）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26</v>
      </c>
      <c r="CP34" s="596"/>
      <c r="CQ34" s="597" t="str">
        <f>IF('各会計、関係団体の財政状況及び健全化判断比率'!BS7="","",'各会計、関係団体の財政状況及び健全化判断比率'!BS7)</f>
        <v>公立大学法人広島市立大学</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住宅資金貸付特別会計</v>
      </c>
      <c r="F35" s="597"/>
      <c r="G35" s="597"/>
      <c r="H35" s="597"/>
      <c r="I35" s="597"/>
      <c r="J35" s="597"/>
      <c r="K35" s="597"/>
      <c r="L35" s="597"/>
      <c r="M35" s="597"/>
      <c r="N35" s="597"/>
      <c r="O35" s="597"/>
      <c r="P35" s="597"/>
      <c r="Q35" s="597"/>
      <c r="R35" s="597"/>
      <c r="S35" s="597"/>
      <c r="T35" s="165"/>
      <c r="U35" s="596">
        <f>IF(W35="","",U34+1)</f>
        <v>11</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16</v>
      </c>
      <c r="AN35" s="596"/>
      <c r="AO35" s="597" t="str">
        <f>IF('各会計、関係団体の財政状況及び健全化判断比率'!B34="","",'各会計、関係団体の財政状況及び健全化判断比率'!B34)</f>
        <v>下水道事業会計</v>
      </c>
      <c r="AP35" s="597"/>
      <c r="AQ35" s="597"/>
      <c r="AR35" s="597"/>
      <c r="AS35" s="597"/>
      <c r="AT35" s="597"/>
      <c r="AU35" s="597"/>
      <c r="AV35" s="597"/>
      <c r="AW35" s="597"/>
      <c r="AX35" s="597"/>
      <c r="AY35" s="597"/>
      <c r="AZ35" s="597"/>
      <c r="BA35" s="597"/>
      <c r="BB35" s="597"/>
      <c r="BC35" s="597"/>
      <c r="BD35" s="165"/>
      <c r="BE35" s="596">
        <f t="shared" ref="BE35:BE43" si="1">IF(BG35="","",BE34+1)</f>
        <v>19</v>
      </c>
      <c r="BF35" s="596"/>
      <c r="BG35" s="597" t="str">
        <f>IF('各会計、関係団体の財政状況及び健全化判断比率'!B37="","",'各会計、関係団体の財政状況及び健全化判断比率'!B37)</f>
        <v>国民宿舎湯来ロッジ等特別会計</v>
      </c>
      <c r="BH35" s="597"/>
      <c r="BI35" s="597"/>
      <c r="BJ35" s="597"/>
      <c r="BK35" s="597"/>
      <c r="BL35" s="597"/>
      <c r="BM35" s="597"/>
      <c r="BN35" s="597"/>
      <c r="BO35" s="597"/>
      <c r="BP35" s="597"/>
      <c r="BQ35" s="597"/>
      <c r="BR35" s="597"/>
      <c r="BS35" s="597"/>
      <c r="BT35" s="597"/>
      <c r="BU35" s="597"/>
      <c r="BV35" s="165"/>
      <c r="BW35" s="596">
        <f t="shared" ref="BW35:BW43" si="2">IF(BY35="","",BW34+1)</f>
        <v>22</v>
      </c>
      <c r="BX35" s="596"/>
      <c r="BY35" s="597" t="str">
        <f>IF('各会計、関係団体の財政状況及び健全化判断比率'!B69="","",'各会計、関係団体の財政状況及び健全化判断比率'!B69)</f>
        <v>安芸地区衛生施設管理組合（安芸地区広域ごみ焼却場事業特別会計）</v>
      </c>
      <c r="BZ35" s="597"/>
      <c r="CA35" s="597"/>
      <c r="CB35" s="597"/>
      <c r="CC35" s="597"/>
      <c r="CD35" s="597"/>
      <c r="CE35" s="597"/>
      <c r="CF35" s="597"/>
      <c r="CG35" s="597"/>
      <c r="CH35" s="597"/>
      <c r="CI35" s="597"/>
      <c r="CJ35" s="597"/>
      <c r="CK35" s="597"/>
      <c r="CL35" s="597"/>
      <c r="CM35" s="597"/>
      <c r="CN35" s="165"/>
      <c r="CO35" s="596">
        <f t="shared" ref="CO35:CO43" si="3">IF(CQ35="","",CO34+1)</f>
        <v>27</v>
      </c>
      <c r="CP35" s="596"/>
      <c r="CQ35" s="597" t="str">
        <f>IF('各会計、関係団体の財政状況及び健全化判断比率'!BS8="","",'各会計、関係団体の財政状況及び健全化判断比率'!BS8)</f>
        <v>広島交通（株）</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母子父子寡婦福祉資金貸付特別会計</v>
      </c>
      <c r="F36" s="597"/>
      <c r="G36" s="597"/>
      <c r="H36" s="597"/>
      <c r="I36" s="597"/>
      <c r="J36" s="597"/>
      <c r="K36" s="597"/>
      <c r="L36" s="597"/>
      <c r="M36" s="597"/>
      <c r="N36" s="597"/>
      <c r="O36" s="597"/>
      <c r="P36" s="597"/>
      <c r="Q36" s="597"/>
      <c r="R36" s="597"/>
      <c r="S36" s="597"/>
      <c r="T36" s="165"/>
      <c r="U36" s="596">
        <f t="shared" ref="U36:U43" si="4">IF(W36="","",U35+1)</f>
        <v>12</v>
      </c>
      <c r="V36" s="596"/>
      <c r="W36" s="597" t="str">
        <f>IF('各会計、関係団体の財政状況及び健全化判断比率'!B30="","",'各会計、関係団体の財政状況及び健全化判断比率'!B30)</f>
        <v>国民健康保険事業特別会計</v>
      </c>
      <c r="X36" s="597"/>
      <c r="Y36" s="597"/>
      <c r="Z36" s="597"/>
      <c r="AA36" s="597"/>
      <c r="AB36" s="597"/>
      <c r="AC36" s="597"/>
      <c r="AD36" s="597"/>
      <c r="AE36" s="597"/>
      <c r="AF36" s="597"/>
      <c r="AG36" s="597"/>
      <c r="AH36" s="597"/>
      <c r="AI36" s="597"/>
      <c r="AJ36" s="597"/>
      <c r="AK36" s="597"/>
      <c r="AL36" s="165"/>
      <c r="AM36" s="596">
        <f t="shared" si="0"/>
        <v>17</v>
      </c>
      <c r="AN36" s="596"/>
      <c r="AO36" s="597" t="str">
        <f>IF('各会計、関係団体の財政状況及び健全化判断比率'!B35="","",'各会計、関係団体の財政状況及び健全化判断比率'!B35)</f>
        <v>安芸市民病院事業会計</v>
      </c>
      <c r="AP36" s="597"/>
      <c r="AQ36" s="597"/>
      <c r="AR36" s="597"/>
      <c r="AS36" s="597"/>
      <c r="AT36" s="597"/>
      <c r="AU36" s="597"/>
      <c r="AV36" s="597"/>
      <c r="AW36" s="597"/>
      <c r="AX36" s="597"/>
      <c r="AY36" s="597"/>
      <c r="AZ36" s="597"/>
      <c r="BA36" s="597"/>
      <c r="BB36" s="597"/>
      <c r="BC36" s="597"/>
      <c r="BD36" s="165"/>
      <c r="BE36" s="596">
        <f t="shared" si="1"/>
        <v>20</v>
      </c>
      <c r="BF36" s="596"/>
      <c r="BG36" s="597" t="str">
        <f>IF('各会計、関係団体の財政状況及び健全化判断比率'!B38="","",'各会計、関係団体の財政状況及び健全化判断比率'!B38)</f>
        <v>開発事業特別会計</v>
      </c>
      <c r="BH36" s="597"/>
      <c r="BI36" s="597"/>
      <c r="BJ36" s="597"/>
      <c r="BK36" s="597"/>
      <c r="BL36" s="597"/>
      <c r="BM36" s="597"/>
      <c r="BN36" s="597"/>
      <c r="BO36" s="597"/>
      <c r="BP36" s="597"/>
      <c r="BQ36" s="597"/>
      <c r="BR36" s="597"/>
      <c r="BS36" s="597"/>
      <c r="BT36" s="597"/>
      <c r="BU36" s="597"/>
      <c r="BV36" s="165"/>
      <c r="BW36" s="596">
        <f t="shared" si="2"/>
        <v>23</v>
      </c>
      <c r="BX36" s="596"/>
      <c r="BY36" s="597" t="str">
        <f>IF('各会計、関係団体の財政状況及び健全化判断比率'!B70="","",'各会計、関係団体の財政状況及び健全化判断比率'!B70)</f>
        <v>広島県後期高齢者医療広域連合（一般会計）</v>
      </c>
      <c r="BZ36" s="597"/>
      <c r="CA36" s="597"/>
      <c r="CB36" s="597"/>
      <c r="CC36" s="597"/>
      <c r="CD36" s="597"/>
      <c r="CE36" s="597"/>
      <c r="CF36" s="597"/>
      <c r="CG36" s="597"/>
      <c r="CH36" s="597"/>
      <c r="CI36" s="597"/>
      <c r="CJ36" s="597"/>
      <c r="CK36" s="597"/>
      <c r="CL36" s="597"/>
      <c r="CM36" s="597"/>
      <c r="CN36" s="165"/>
      <c r="CO36" s="596">
        <f t="shared" si="3"/>
        <v>28</v>
      </c>
      <c r="CP36" s="596"/>
      <c r="CQ36" s="597" t="str">
        <f>IF('各会計、関係団体の財政状況及び健全化判断比率'!BS9="","",'各会計、関係団体の財政状況及び健全化判断比率'!BS9)</f>
        <v>（公財）広島文化財団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物品調達特別会計</v>
      </c>
      <c r="F37" s="597"/>
      <c r="G37" s="597"/>
      <c r="H37" s="597"/>
      <c r="I37" s="597"/>
      <c r="J37" s="597"/>
      <c r="K37" s="597"/>
      <c r="L37" s="597"/>
      <c r="M37" s="597"/>
      <c r="N37" s="597"/>
      <c r="O37" s="597"/>
      <c r="P37" s="597"/>
      <c r="Q37" s="597"/>
      <c r="R37" s="597"/>
      <c r="S37" s="597"/>
      <c r="T37" s="165"/>
      <c r="U37" s="596">
        <f t="shared" si="4"/>
        <v>13</v>
      </c>
      <c r="V37" s="596"/>
      <c r="W37" s="597" t="str">
        <f>IF('各会計、関係団体の財政状況及び健全化判断比率'!B31="","",'各会計、関係団体の財政状況及び健全化判断比率'!B31)</f>
        <v>競輪事業特別会計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24</v>
      </c>
      <c r="BX37" s="596"/>
      <c r="BY37" s="597" t="str">
        <f>IF('各会計、関係団体の財政状況及び健全化判断比率'!B71="","",'各会計、関係団体の財政状況及び健全化判断比率'!B71)</f>
        <v>広島県後期高齢者医療広域連合後期高齢者医療特別会計）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f t="shared" si="3"/>
        <v>29</v>
      </c>
      <c r="CP37" s="596"/>
      <c r="CQ37" s="597" t="str">
        <f>IF('各会計、関係団体の財政状況及び健全化判断比率'!BS10="","",'各会計、関係団体の財政状況及び健全化判断比率'!BS10)</f>
        <v>（公財）広島市スポーツ協会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公債管理特別会計</v>
      </c>
      <c r="F38" s="597"/>
      <c r="G38" s="597"/>
      <c r="H38" s="597"/>
      <c r="I38" s="597"/>
      <c r="J38" s="597"/>
      <c r="K38" s="597"/>
      <c r="L38" s="597"/>
      <c r="M38" s="597"/>
      <c r="N38" s="597"/>
      <c r="O38" s="597"/>
      <c r="P38" s="597"/>
      <c r="Q38" s="597"/>
      <c r="R38" s="597"/>
      <c r="S38" s="597"/>
      <c r="T38" s="165"/>
      <c r="U38" s="596">
        <f t="shared" si="4"/>
        <v>14</v>
      </c>
      <c r="V38" s="596"/>
      <c r="W38" s="597" t="str">
        <f>IF('各会計、関係団体の財政状況及び健全化判断比率'!B32="","",'各会計、関係団体の財政状況及び健全化判断比率'!B32)</f>
        <v>駐車場事業特別会計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25</v>
      </c>
      <c r="BX38" s="596"/>
      <c r="BY38" s="597" t="str">
        <f>IF('各会計、関係団体の財政状況及び健全化判断比率'!B72="","",'各会計、関係団体の財政状況及び健全化判断比率'!B72)</f>
        <v>広島県海田高等学校財産組合（一般会計）</v>
      </c>
      <c r="BZ38" s="597"/>
      <c r="CA38" s="597"/>
      <c r="CB38" s="597"/>
      <c r="CC38" s="597"/>
      <c r="CD38" s="597"/>
      <c r="CE38" s="597"/>
      <c r="CF38" s="597"/>
      <c r="CG38" s="597"/>
      <c r="CH38" s="597"/>
      <c r="CI38" s="597"/>
      <c r="CJ38" s="597"/>
      <c r="CK38" s="597"/>
      <c r="CL38" s="597"/>
      <c r="CM38" s="597"/>
      <c r="CN38" s="165"/>
      <c r="CO38" s="596">
        <f t="shared" si="3"/>
        <v>30</v>
      </c>
      <c r="CP38" s="596"/>
      <c r="CQ38" s="597" t="str">
        <f>IF('各会計、関係団体の財政状況及び健全化判断比率'!BS11="","",'各会計、関係団体の財政状況及び健全化判断比率'!BS11)</f>
        <v>（公財）広島平和文化センター</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広島市民球場特別会計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31</v>
      </c>
      <c r="CP39" s="596"/>
      <c r="CQ39" s="597" t="str">
        <f>IF('各会計、関係団体の財政状況及び健全化判断比率'!BS12="","",'各会計、関係団体の財政状況及び健全化判断比率'!BS12)</f>
        <v>（公財）広島市老人クラブ連合会</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f t="shared" si="5"/>
        <v>7</v>
      </c>
      <c r="D40" s="596"/>
      <c r="E40" s="597" t="str">
        <f>IF('各会計、関係団体の財政状況及び健全化判断比率'!B13="","",'各会計、関係団体の財政状況及び健全化判断比率'!B13)</f>
        <v>用地先行取得特別会計</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32</v>
      </c>
      <c r="CP40" s="596"/>
      <c r="CQ40" s="597" t="str">
        <f>IF('各会計、関係団体の財政状況及び健全化判断比率'!BS13="","",'各会計、関係団体の財政状況及び健全化判断比率'!BS13)</f>
        <v>（公財）広島原爆被爆者援護事業団</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f t="shared" si="5"/>
        <v>8</v>
      </c>
      <c r="D41" s="596"/>
      <c r="E41" s="597" t="str">
        <f>IF('各会計、関係団体の財政状況及び健全化判断比率'!B14="","",'各会計、関係団体の財政状況及び健全化判断比率'!B14)</f>
        <v>西風新都特別会計</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33</v>
      </c>
      <c r="CP41" s="596"/>
      <c r="CQ41" s="597" t="str">
        <f>IF('各会計、関係団体の財政状況及び健全化判断比率'!BS14="","",'各会計、関係団体の財政状況及び健全化判断比率'!BS14)</f>
        <v>地方独立行政法人広島市立病院機構</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f t="shared" si="5"/>
        <v>9</v>
      </c>
      <c r="D42" s="596"/>
      <c r="E42" s="597" t="str">
        <f>IF('各会計、関係団体の財政状況及び健全化判断比率'!B15="","",'各会計、関係団体の財政状況及び健全化判断比率'!B15)</f>
        <v>市立病院機構資金貸付特別会計</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34</v>
      </c>
      <c r="CP42" s="596"/>
      <c r="CQ42" s="597" t="str">
        <f>IF('各会計、関係団体の財政状況及び健全化判断比率'!BS15="","",'各会計、関係団体の財政状況及び健全化判断比率'!BS15)</f>
        <v>（公財）広島市産業振興センター</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35</v>
      </c>
      <c r="CP43" s="596"/>
      <c r="CQ43" s="597" t="str">
        <f>IF('各会計、関係団体の財政状況及び健全化判断比率'!BS16="","",'各会計、関係団体の財政状況及び健全化判断比率'!BS16)</f>
        <v>広島市流通センター（株）</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532</v>
      </c>
      <c r="D34" s="1181"/>
      <c r="E34" s="1182"/>
      <c r="F34" s="32">
        <v>3.22</v>
      </c>
      <c r="G34" s="33">
        <v>3.07</v>
      </c>
      <c r="H34" s="33">
        <v>3.31</v>
      </c>
      <c r="I34" s="33">
        <v>3.41</v>
      </c>
      <c r="J34" s="34">
        <v>3.27</v>
      </c>
      <c r="K34" s="22"/>
      <c r="L34" s="22"/>
      <c r="M34" s="22"/>
      <c r="N34" s="22"/>
      <c r="O34" s="22"/>
      <c r="P34" s="22"/>
    </row>
    <row r="35" spans="1:16" ht="39" customHeight="1">
      <c r="A35" s="22"/>
      <c r="B35" s="35"/>
      <c r="C35" s="1175" t="s">
        <v>533</v>
      </c>
      <c r="D35" s="1176"/>
      <c r="E35" s="1177"/>
      <c r="F35" s="36">
        <v>0.81</v>
      </c>
      <c r="G35" s="37">
        <v>0.83</v>
      </c>
      <c r="H35" s="37">
        <v>0.84</v>
      </c>
      <c r="I35" s="37">
        <v>0.85</v>
      </c>
      <c r="J35" s="38">
        <v>0.85</v>
      </c>
      <c r="K35" s="22"/>
      <c r="L35" s="22"/>
      <c r="M35" s="22"/>
      <c r="N35" s="22"/>
      <c r="O35" s="22"/>
      <c r="P35" s="22"/>
    </row>
    <row r="36" spans="1:16" ht="39" customHeight="1">
      <c r="A36" s="22"/>
      <c r="B36" s="35"/>
      <c r="C36" s="1175" t="s">
        <v>534</v>
      </c>
      <c r="D36" s="1176"/>
      <c r="E36" s="1177"/>
      <c r="F36" s="36">
        <v>0.22</v>
      </c>
      <c r="G36" s="37">
        <v>0.72</v>
      </c>
      <c r="H36" s="37">
        <v>1.1100000000000001</v>
      </c>
      <c r="I36" s="37">
        <v>1.1299999999999999</v>
      </c>
      <c r="J36" s="38">
        <v>0.72</v>
      </c>
      <c r="K36" s="22"/>
      <c r="L36" s="22"/>
      <c r="M36" s="22"/>
      <c r="N36" s="22"/>
      <c r="O36" s="22"/>
      <c r="P36" s="22"/>
    </row>
    <row r="37" spans="1:16" ht="39" customHeight="1">
      <c r="A37" s="22"/>
      <c r="B37" s="35"/>
      <c r="C37" s="1175" t="s">
        <v>535</v>
      </c>
      <c r="D37" s="1176"/>
      <c r="E37" s="1177"/>
      <c r="F37" s="36">
        <v>0.15</v>
      </c>
      <c r="G37" s="37">
        <v>0.09</v>
      </c>
      <c r="H37" s="37">
        <v>0.14000000000000001</v>
      </c>
      <c r="I37" s="37">
        <v>0.22</v>
      </c>
      <c r="J37" s="38">
        <v>0.3</v>
      </c>
      <c r="K37" s="22"/>
      <c r="L37" s="22"/>
      <c r="M37" s="22"/>
      <c r="N37" s="22"/>
      <c r="O37" s="22"/>
      <c r="P37" s="22"/>
    </row>
    <row r="38" spans="1:16" ht="39" customHeight="1">
      <c r="A38" s="22"/>
      <c r="B38" s="35"/>
      <c r="C38" s="1175" t="s">
        <v>536</v>
      </c>
      <c r="D38" s="1176"/>
      <c r="E38" s="1177"/>
      <c r="F38" s="36">
        <v>0.21</v>
      </c>
      <c r="G38" s="37">
        <v>0.25</v>
      </c>
      <c r="H38" s="37">
        <v>0.27</v>
      </c>
      <c r="I38" s="37">
        <v>0.27</v>
      </c>
      <c r="J38" s="38">
        <v>0.26</v>
      </c>
      <c r="K38" s="22"/>
      <c r="L38" s="22"/>
      <c r="M38" s="22"/>
      <c r="N38" s="22"/>
      <c r="O38" s="22"/>
      <c r="P38" s="22"/>
    </row>
    <row r="39" spans="1:16" ht="39" customHeight="1">
      <c r="A39" s="22"/>
      <c r="B39" s="35"/>
      <c r="C39" s="1175" t="s">
        <v>537</v>
      </c>
      <c r="D39" s="1176"/>
      <c r="E39" s="1177"/>
      <c r="F39" s="36">
        <v>1.1499999999999999</v>
      </c>
      <c r="G39" s="37">
        <v>1.1599999999999999</v>
      </c>
      <c r="H39" s="37">
        <v>0.2</v>
      </c>
      <c r="I39" s="37">
        <v>0.24</v>
      </c>
      <c r="J39" s="38">
        <v>0.24</v>
      </c>
      <c r="K39" s="22"/>
      <c r="L39" s="22"/>
      <c r="M39" s="22"/>
      <c r="N39" s="22"/>
      <c r="O39" s="22"/>
      <c r="P39" s="22"/>
    </row>
    <row r="40" spans="1:16" ht="39" customHeight="1">
      <c r="A40" s="22"/>
      <c r="B40" s="35"/>
      <c r="C40" s="1175" t="s">
        <v>538</v>
      </c>
      <c r="D40" s="1176"/>
      <c r="E40" s="1177"/>
      <c r="F40" s="36">
        <v>0.12</v>
      </c>
      <c r="G40" s="37">
        <v>0.14000000000000001</v>
      </c>
      <c r="H40" s="37">
        <v>0.1</v>
      </c>
      <c r="I40" s="37">
        <v>0.09</v>
      </c>
      <c r="J40" s="38">
        <v>0.1</v>
      </c>
      <c r="K40" s="22"/>
      <c r="L40" s="22"/>
      <c r="M40" s="22"/>
      <c r="N40" s="22"/>
      <c r="O40" s="22"/>
      <c r="P40" s="22"/>
    </row>
    <row r="41" spans="1:16" ht="39" customHeight="1">
      <c r="A41" s="22"/>
      <c r="B41" s="35"/>
      <c r="C41" s="1175" t="s">
        <v>539</v>
      </c>
      <c r="D41" s="1176"/>
      <c r="E41" s="1177"/>
      <c r="F41" s="36">
        <v>6.37</v>
      </c>
      <c r="G41" s="37">
        <v>7.45</v>
      </c>
      <c r="H41" s="37">
        <v>3.63</v>
      </c>
      <c r="I41" s="37">
        <v>0.02</v>
      </c>
      <c r="J41" s="38">
        <v>0.02</v>
      </c>
      <c r="K41" s="22"/>
      <c r="L41" s="22"/>
      <c r="M41" s="22"/>
      <c r="N41" s="22"/>
      <c r="O41" s="22"/>
      <c r="P41" s="22"/>
    </row>
    <row r="42" spans="1:16" ht="39" customHeight="1">
      <c r="A42" s="22"/>
      <c r="B42" s="39"/>
      <c r="C42" s="1175" t="s">
        <v>540</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541</v>
      </c>
      <c r="D43" s="1179"/>
      <c r="E43" s="1180"/>
      <c r="F43" s="41">
        <v>0</v>
      </c>
      <c r="G43" s="42">
        <v>0</v>
      </c>
      <c r="H43" s="42">
        <v>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44960</v>
      </c>
      <c r="L45" s="60">
        <v>43940</v>
      </c>
      <c r="M45" s="60">
        <v>45535</v>
      </c>
      <c r="N45" s="60">
        <v>51199</v>
      </c>
      <c r="O45" s="61">
        <v>55491</v>
      </c>
      <c r="P45" s="48"/>
      <c r="Q45" s="48"/>
      <c r="R45" s="48"/>
      <c r="S45" s="48"/>
      <c r="T45" s="48"/>
      <c r="U45" s="48"/>
    </row>
    <row r="46" spans="1:21" ht="30.75" customHeight="1">
      <c r="A46" s="48"/>
      <c r="B46" s="1193"/>
      <c r="C46" s="1194"/>
      <c r="D46" s="62"/>
      <c r="E46" s="1185" t="s">
        <v>12</v>
      </c>
      <c r="F46" s="1185"/>
      <c r="G46" s="1185"/>
      <c r="H46" s="1185"/>
      <c r="I46" s="1185"/>
      <c r="J46" s="1186"/>
      <c r="K46" s="63">
        <v>3612</v>
      </c>
      <c r="L46" s="64">
        <v>2610</v>
      </c>
      <c r="M46" s="64">
        <v>2653</v>
      </c>
      <c r="N46" s="64">
        <v>3204</v>
      </c>
      <c r="O46" s="65">
        <v>3373</v>
      </c>
      <c r="P46" s="48"/>
      <c r="Q46" s="48"/>
      <c r="R46" s="48"/>
      <c r="S46" s="48"/>
      <c r="T46" s="48"/>
      <c r="U46" s="48"/>
    </row>
    <row r="47" spans="1:21" ht="30.75" customHeight="1">
      <c r="A47" s="48"/>
      <c r="B47" s="1193"/>
      <c r="C47" s="1194"/>
      <c r="D47" s="62"/>
      <c r="E47" s="1185" t="s">
        <v>13</v>
      </c>
      <c r="F47" s="1185"/>
      <c r="G47" s="1185"/>
      <c r="H47" s="1185"/>
      <c r="I47" s="1185"/>
      <c r="J47" s="1186"/>
      <c r="K47" s="63">
        <v>28278</v>
      </c>
      <c r="L47" s="64">
        <v>30142</v>
      </c>
      <c r="M47" s="64">
        <v>28132</v>
      </c>
      <c r="N47" s="64">
        <v>25678</v>
      </c>
      <c r="O47" s="65">
        <v>22507</v>
      </c>
      <c r="P47" s="48"/>
      <c r="Q47" s="48"/>
      <c r="R47" s="48"/>
      <c r="S47" s="48"/>
      <c r="T47" s="48"/>
      <c r="U47" s="48"/>
    </row>
    <row r="48" spans="1:21" ht="30.75" customHeight="1">
      <c r="A48" s="48"/>
      <c r="B48" s="1193"/>
      <c r="C48" s="1194"/>
      <c r="D48" s="62"/>
      <c r="E48" s="1185" t="s">
        <v>14</v>
      </c>
      <c r="F48" s="1185"/>
      <c r="G48" s="1185"/>
      <c r="H48" s="1185"/>
      <c r="I48" s="1185"/>
      <c r="J48" s="1186"/>
      <c r="K48" s="63">
        <v>21428</v>
      </c>
      <c r="L48" s="64">
        <v>22225</v>
      </c>
      <c r="M48" s="64">
        <v>20900</v>
      </c>
      <c r="N48" s="64">
        <v>19890</v>
      </c>
      <c r="O48" s="65">
        <v>20703</v>
      </c>
      <c r="P48" s="48"/>
      <c r="Q48" s="48"/>
      <c r="R48" s="48"/>
      <c r="S48" s="48"/>
      <c r="T48" s="48"/>
      <c r="U48" s="48"/>
    </row>
    <row r="49" spans="1:21" ht="30.75" customHeight="1">
      <c r="A49" s="48"/>
      <c r="B49" s="1193"/>
      <c r="C49" s="1194"/>
      <c r="D49" s="62"/>
      <c r="E49" s="1185" t="s">
        <v>15</v>
      </c>
      <c r="F49" s="1185"/>
      <c r="G49" s="1185"/>
      <c r="H49" s="1185"/>
      <c r="I49" s="1185"/>
      <c r="J49" s="1186"/>
      <c r="K49" s="63" t="s">
        <v>484</v>
      </c>
      <c r="L49" s="64" t="s">
        <v>484</v>
      </c>
      <c r="M49" s="64" t="s">
        <v>484</v>
      </c>
      <c r="N49" s="64" t="s">
        <v>484</v>
      </c>
      <c r="O49" s="65" t="s">
        <v>484</v>
      </c>
      <c r="P49" s="48"/>
      <c r="Q49" s="48"/>
      <c r="R49" s="48"/>
      <c r="S49" s="48"/>
      <c r="T49" s="48"/>
      <c r="U49" s="48"/>
    </row>
    <row r="50" spans="1:21" ht="30.75" customHeight="1">
      <c r="A50" s="48"/>
      <c r="B50" s="1193"/>
      <c r="C50" s="1194"/>
      <c r="D50" s="62"/>
      <c r="E50" s="1185" t="s">
        <v>16</v>
      </c>
      <c r="F50" s="1185"/>
      <c r="G50" s="1185"/>
      <c r="H50" s="1185"/>
      <c r="I50" s="1185"/>
      <c r="J50" s="1186"/>
      <c r="K50" s="63">
        <v>1508</v>
      </c>
      <c r="L50" s="64">
        <v>1493</v>
      </c>
      <c r="M50" s="64">
        <v>1510</v>
      </c>
      <c r="N50" s="64">
        <v>1261</v>
      </c>
      <c r="O50" s="65">
        <v>845</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484</v>
      </c>
      <c r="M51" s="64" t="s">
        <v>484</v>
      </c>
      <c r="N51" s="64" t="s">
        <v>484</v>
      </c>
      <c r="O51" s="65" t="s">
        <v>484</v>
      </c>
      <c r="P51" s="48"/>
      <c r="Q51" s="48"/>
      <c r="R51" s="48"/>
      <c r="S51" s="48"/>
      <c r="T51" s="48"/>
      <c r="U51" s="48"/>
    </row>
    <row r="52" spans="1:21" ht="30.75" customHeight="1">
      <c r="A52" s="48"/>
      <c r="B52" s="1183" t="s">
        <v>18</v>
      </c>
      <c r="C52" s="1184"/>
      <c r="D52" s="66"/>
      <c r="E52" s="1185" t="s">
        <v>19</v>
      </c>
      <c r="F52" s="1185"/>
      <c r="G52" s="1185"/>
      <c r="H52" s="1185"/>
      <c r="I52" s="1185"/>
      <c r="J52" s="1186"/>
      <c r="K52" s="63">
        <v>63417</v>
      </c>
      <c r="L52" s="64">
        <v>64179</v>
      </c>
      <c r="M52" s="64">
        <v>63268</v>
      </c>
      <c r="N52" s="64">
        <v>66403</v>
      </c>
      <c r="O52" s="65">
        <v>68617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36369</v>
      </c>
      <c r="L53" s="69">
        <v>36231</v>
      </c>
      <c r="M53" s="69">
        <v>35462</v>
      </c>
      <c r="N53" s="69">
        <v>34829</v>
      </c>
      <c r="O53" s="70">
        <v>34302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99" t="s">
        <v>23</v>
      </c>
      <c r="C41" s="1200"/>
      <c r="D41" s="81"/>
      <c r="E41" s="1205" t="s">
        <v>24</v>
      </c>
      <c r="F41" s="1205"/>
      <c r="G41" s="1205"/>
      <c r="H41" s="1206"/>
      <c r="I41" s="82">
        <v>1028141</v>
      </c>
      <c r="J41" s="83">
        <v>1074020</v>
      </c>
      <c r="K41" s="83">
        <v>1088912</v>
      </c>
      <c r="L41" s="83">
        <v>1138579</v>
      </c>
      <c r="M41" s="84">
        <v>1140786</v>
      </c>
    </row>
    <row r="42" spans="2:13" ht="27.75" customHeight="1">
      <c r="B42" s="1201"/>
      <c r="C42" s="1202"/>
      <c r="D42" s="85"/>
      <c r="E42" s="1207" t="s">
        <v>25</v>
      </c>
      <c r="F42" s="1207"/>
      <c r="G42" s="1207"/>
      <c r="H42" s="1208"/>
      <c r="I42" s="86">
        <v>16543</v>
      </c>
      <c r="J42" s="87">
        <v>5205</v>
      </c>
      <c r="K42" s="87">
        <v>3852</v>
      </c>
      <c r="L42" s="87">
        <v>2735</v>
      </c>
      <c r="M42" s="88">
        <v>1792</v>
      </c>
    </row>
    <row r="43" spans="2:13" ht="27.75" customHeight="1">
      <c r="B43" s="1201"/>
      <c r="C43" s="1202"/>
      <c r="D43" s="85"/>
      <c r="E43" s="1207" t="s">
        <v>26</v>
      </c>
      <c r="F43" s="1207"/>
      <c r="G43" s="1207"/>
      <c r="H43" s="1208"/>
      <c r="I43" s="86">
        <v>318049</v>
      </c>
      <c r="J43" s="87">
        <v>319528</v>
      </c>
      <c r="K43" s="87">
        <v>311526</v>
      </c>
      <c r="L43" s="87">
        <v>278771</v>
      </c>
      <c r="M43" s="88">
        <v>273017</v>
      </c>
    </row>
    <row r="44" spans="2:13" ht="27.75" customHeight="1">
      <c r="B44" s="1201"/>
      <c r="C44" s="1202"/>
      <c r="D44" s="85"/>
      <c r="E44" s="1207" t="s">
        <v>27</v>
      </c>
      <c r="F44" s="1207"/>
      <c r="G44" s="1207"/>
      <c r="H44" s="1208"/>
      <c r="I44" s="86" t="s">
        <v>484</v>
      </c>
      <c r="J44" s="87" t="s">
        <v>484</v>
      </c>
      <c r="K44" s="87" t="s">
        <v>484</v>
      </c>
      <c r="L44" s="87" t="s">
        <v>484</v>
      </c>
      <c r="M44" s="88" t="s">
        <v>484</v>
      </c>
    </row>
    <row r="45" spans="2:13" ht="27.75" customHeight="1">
      <c r="B45" s="1201"/>
      <c r="C45" s="1202"/>
      <c r="D45" s="85"/>
      <c r="E45" s="1207" t="s">
        <v>28</v>
      </c>
      <c r="F45" s="1207"/>
      <c r="G45" s="1207"/>
      <c r="H45" s="1208"/>
      <c r="I45" s="86">
        <v>89801</v>
      </c>
      <c r="J45" s="87">
        <v>87282</v>
      </c>
      <c r="K45" s="87">
        <v>83976</v>
      </c>
      <c r="L45" s="87">
        <v>79283</v>
      </c>
      <c r="M45" s="88">
        <v>73663</v>
      </c>
    </row>
    <row r="46" spans="2:13" ht="27.75" customHeight="1">
      <c r="B46" s="1201"/>
      <c r="C46" s="1202"/>
      <c r="D46" s="85"/>
      <c r="E46" s="1207" t="s">
        <v>29</v>
      </c>
      <c r="F46" s="1207"/>
      <c r="G46" s="1207"/>
      <c r="H46" s="1208"/>
      <c r="I46" s="86">
        <v>34473</v>
      </c>
      <c r="J46" s="87">
        <v>21183</v>
      </c>
      <c r="K46" s="87">
        <v>15853</v>
      </c>
      <c r="L46" s="87">
        <v>15851</v>
      </c>
      <c r="M46" s="88">
        <v>16291</v>
      </c>
    </row>
    <row r="47" spans="2:13" ht="27.75" customHeight="1">
      <c r="B47" s="1201"/>
      <c r="C47" s="1202"/>
      <c r="D47" s="85"/>
      <c r="E47" s="1207" t="s">
        <v>30</v>
      </c>
      <c r="F47" s="1207"/>
      <c r="G47" s="1207"/>
      <c r="H47" s="1208"/>
      <c r="I47" s="86" t="s">
        <v>484</v>
      </c>
      <c r="J47" s="87" t="s">
        <v>484</v>
      </c>
      <c r="K47" s="87" t="s">
        <v>484</v>
      </c>
      <c r="L47" s="87" t="s">
        <v>484</v>
      </c>
      <c r="M47" s="88" t="s">
        <v>484</v>
      </c>
    </row>
    <row r="48" spans="2:13" ht="27.75" customHeight="1">
      <c r="B48" s="1203"/>
      <c r="C48" s="1204"/>
      <c r="D48" s="85"/>
      <c r="E48" s="1207" t="s">
        <v>31</v>
      </c>
      <c r="F48" s="1207"/>
      <c r="G48" s="1207"/>
      <c r="H48" s="1208"/>
      <c r="I48" s="86" t="s">
        <v>484</v>
      </c>
      <c r="J48" s="87" t="s">
        <v>484</v>
      </c>
      <c r="K48" s="87" t="s">
        <v>484</v>
      </c>
      <c r="L48" s="87" t="s">
        <v>484</v>
      </c>
      <c r="M48" s="88" t="s">
        <v>484</v>
      </c>
    </row>
    <row r="49" spans="2:13" ht="27.75" customHeight="1">
      <c r="B49" s="1209" t="s">
        <v>32</v>
      </c>
      <c r="C49" s="1210"/>
      <c r="D49" s="89"/>
      <c r="E49" s="1207" t="s">
        <v>33</v>
      </c>
      <c r="F49" s="1207"/>
      <c r="G49" s="1207"/>
      <c r="H49" s="1208"/>
      <c r="I49" s="86">
        <v>120078</v>
      </c>
      <c r="J49" s="87">
        <v>130934</v>
      </c>
      <c r="K49" s="87">
        <v>138182</v>
      </c>
      <c r="L49" s="87">
        <v>129267</v>
      </c>
      <c r="M49" s="88">
        <v>121281</v>
      </c>
    </row>
    <row r="50" spans="2:13" ht="27.75" customHeight="1">
      <c r="B50" s="1201"/>
      <c r="C50" s="1202"/>
      <c r="D50" s="85"/>
      <c r="E50" s="1207" t="s">
        <v>34</v>
      </c>
      <c r="F50" s="1207"/>
      <c r="G50" s="1207"/>
      <c r="H50" s="1208"/>
      <c r="I50" s="86">
        <v>188146</v>
      </c>
      <c r="J50" s="87">
        <v>190562</v>
      </c>
      <c r="K50" s="87">
        <v>185466</v>
      </c>
      <c r="L50" s="87">
        <v>197813</v>
      </c>
      <c r="M50" s="88">
        <v>192534</v>
      </c>
    </row>
    <row r="51" spans="2:13" ht="27.75" customHeight="1">
      <c r="B51" s="1203"/>
      <c r="C51" s="1204"/>
      <c r="D51" s="85"/>
      <c r="E51" s="1207" t="s">
        <v>35</v>
      </c>
      <c r="F51" s="1207"/>
      <c r="G51" s="1207"/>
      <c r="H51" s="1208"/>
      <c r="I51" s="86">
        <v>628851</v>
      </c>
      <c r="J51" s="87">
        <v>641099</v>
      </c>
      <c r="K51" s="87">
        <v>652767</v>
      </c>
      <c r="L51" s="87">
        <v>663237</v>
      </c>
      <c r="M51" s="88">
        <v>671522</v>
      </c>
    </row>
    <row r="52" spans="2:13" ht="27.75" customHeight="1" thickBot="1">
      <c r="B52" s="1211" t="s">
        <v>36</v>
      </c>
      <c r="C52" s="1212"/>
      <c r="D52" s="90"/>
      <c r="E52" s="1213" t="s">
        <v>37</v>
      </c>
      <c r="F52" s="1213"/>
      <c r="G52" s="1213"/>
      <c r="H52" s="1214"/>
      <c r="I52" s="91">
        <v>549933</v>
      </c>
      <c r="J52" s="92">
        <v>544624</v>
      </c>
      <c r="K52" s="92">
        <v>527704</v>
      </c>
      <c r="L52" s="92">
        <v>524903</v>
      </c>
      <c r="M52" s="93">
        <v>520213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69"/>
      <c r="B1" s="371"/>
      <c r="P1" s="244"/>
      <c r="Q1" s="244"/>
    </row>
    <row r="2" spans="1:51" ht="25.8">
      <c r="A2" s="369"/>
      <c r="C2" s="370"/>
      <c r="P2" s="244"/>
      <c r="Q2" s="244"/>
    </row>
    <row r="3" spans="1:51" ht="25.8">
      <c r="A3" s="369"/>
      <c r="C3" s="370"/>
      <c r="P3" s="244"/>
      <c r="Q3" s="244"/>
    </row>
    <row r="4" spans="1:51" s="368" customFormat="1" ht="13.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2">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2">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2">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2">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583</v>
      </c>
    </row>
    <row r="11" spans="1:51" s="368" customFormat="1" ht="13.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583</v>
      </c>
    </row>
    <row r="13" spans="1:51" s="368" customFormat="1" ht="13.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2">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2">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2">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2">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2">
      <c r="P19" s="244"/>
      <c r="Q19" s="244"/>
    </row>
    <row r="20" spans="1:259" ht="13.2">
      <c r="P20" s="244"/>
      <c r="Q20" s="244"/>
    </row>
    <row r="21" spans="1:259" ht="16.2">
      <c r="B21" s="367"/>
      <c r="C21" s="246"/>
      <c r="D21" s="246"/>
      <c r="E21" s="246"/>
      <c r="F21" s="246"/>
      <c r="G21" s="246"/>
      <c r="H21" s="246"/>
      <c r="I21" s="246"/>
      <c r="J21" s="246"/>
      <c r="K21" s="246"/>
      <c r="L21" s="246"/>
      <c r="M21" s="246"/>
      <c r="N21" s="366"/>
      <c r="O21" s="246"/>
      <c r="P21" s="247"/>
      <c r="Q21" s="244"/>
      <c r="IY21" s="365"/>
    </row>
    <row r="22" spans="1:259" ht="16.2">
      <c r="B22" s="248"/>
      <c r="IY22" s="364"/>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4"/>
      <c r="C40" s="244"/>
      <c r="D40" s="244"/>
      <c r="E40" s="244"/>
      <c r="F40" s="244"/>
      <c r="G40" s="244"/>
      <c r="H40" s="244"/>
      <c r="I40" s="244"/>
      <c r="J40" s="244"/>
      <c r="K40" s="244"/>
      <c r="L40" s="244"/>
      <c r="M40" s="244"/>
      <c r="N40" s="244"/>
      <c r="O40" s="244"/>
      <c r="P40" s="354"/>
      <c r="Q40" s="244"/>
    </row>
    <row r="41" spans="2:17" ht="16.2">
      <c r="B41" s="245" t="s">
        <v>582</v>
      </c>
      <c r="C41" s="246"/>
      <c r="D41" s="246"/>
      <c r="E41" s="246"/>
      <c r="F41" s="246"/>
      <c r="G41" s="246"/>
      <c r="H41" s="246"/>
      <c r="I41" s="246"/>
      <c r="J41" s="246"/>
      <c r="K41" s="246"/>
      <c r="L41" s="246"/>
      <c r="M41" s="246"/>
      <c r="N41" s="246"/>
      <c r="O41" s="246"/>
      <c r="P41" s="247"/>
    </row>
    <row r="42" spans="2:17" ht="13.2">
      <c r="B42" s="248"/>
      <c r="C42" s="244"/>
      <c r="D42" s="244"/>
      <c r="E42" s="244"/>
      <c r="F42" s="244"/>
      <c r="G42" s="353" t="s">
        <v>577</v>
      </c>
      <c r="I42" s="352"/>
      <c r="J42" s="352"/>
      <c r="K42" s="352"/>
      <c r="L42" s="244"/>
      <c r="M42" s="244"/>
      <c r="N42" s="244"/>
      <c r="O42" s="244"/>
    </row>
    <row r="43" spans="2:17" ht="13.2">
      <c r="B43" s="248"/>
      <c r="C43" s="244"/>
      <c r="D43" s="244"/>
      <c r="E43" s="244"/>
      <c r="F43" s="244"/>
      <c r="G43" s="1229" t="s">
        <v>581</v>
      </c>
      <c r="H43" s="1230"/>
      <c r="I43" s="1230"/>
      <c r="J43" s="1230"/>
      <c r="K43" s="1230"/>
      <c r="L43" s="1230"/>
      <c r="M43" s="1230"/>
      <c r="N43" s="1230"/>
      <c r="O43" s="1231"/>
    </row>
    <row r="44" spans="2:17" ht="13.2">
      <c r="B44" s="248"/>
      <c r="C44" s="244"/>
      <c r="D44" s="244"/>
      <c r="E44" s="244"/>
      <c r="F44" s="244"/>
      <c r="G44" s="1232"/>
      <c r="H44" s="1233"/>
      <c r="I44" s="1233"/>
      <c r="J44" s="1233"/>
      <c r="K44" s="1233"/>
      <c r="L44" s="1233"/>
      <c r="M44" s="1233"/>
      <c r="N44" s="1233"/>
      <c r="O44" s="1234"/>
    </row>
    <row r="45" spans="2:17" ht="13.2">
      <c r="B45" s="248"/>
      <c r="C45" s="244"/>
      <c r="D45" s="244"/>
      <c r="E45" s="244"/>
      <c r="F45" s="244"/>
      <c r="G45" s="1232"/>
      <c r="H45" s="1233"/>
      <c r="I45" s="1233"/>
      <c r="J45" s="1233"/>
      <c r="K45" s="1233"/>
      <c r="L45" s="1233"/>
      <c r="M45" s="1233"/>
      <c r="N45" s="1233"/>
      <c r="O45" s="1234"/>
    </row>
    <row r="46" spans="2:17" ht="13.2">
      <c r="B46" s="248"/>
      <c r="C46" s="244"/>
      <c r="D46" s="244"/>
      <c r="E46" s="244"/>
      <c r="F46" s="244"/>
      <c r="G46" s="1232"/>
      <c r="H46" s="1233"/>
      <c r="I46" s="1233"/>
      <c r="J46" s="1233"/>
      <c r="K46" s="1233"/>
      <c r="L46" s="1233"/>
      <c r="M46" s="1233"/>
      <c r="N46" s="1233"/>
      <c r="O46" s="1234"/>
    </row>
    <row r="47" spans="2:17" ht="13.2">
      <c r="B47" s="248"/>
      <c r="C47" s="244"/>
      <c r="D47" s="244"/>
      <c r="E47" s="244"/>
      <c r="F47" s="244"/>
      <c r="G47" s="1235"/>
      <c r="H47" s="1236"/>
      <c r="I47" s="1236"/>
      <c r="J47" s="1236"/>
      <c r="K47" s="1236"/>
      <c r="L47" s="1236"/>
      <c r="M47" s="1236"/>
      <c r="N47" s="1236"/>
      <c r="O47" s="1237"/>
    </row>
    <row r="48" spans="2:17" ht="13.2">
      <c r="B48" s="248"/>
      <c r="C48" s="244"/>
      <c r="D48" s="244"/>
      <c r="E48" s="244"/>
      <c r="F48" s="244"/>
      <c r="G48" s="244"/>
      <c r="H48" s="363"/>
      <c r="I48" s="363"/>
      <c r="J48" s="363"/>
    </row>
    <row r="49" spans="1:17" ht="13.2">
      <c r="B49" s="248"/>
      <c r="C49" s="244"/>
      <c r="D49" s="244"/>
      <c r="E49" s="244"/>
      <c r="F49" s="244"/>
      <c r="G49" s="243" t="s">
        <v>580</v>
      </c>
    </row>
    <row r="50" spans="1:17" ht="13.2">
      <c r="B50" s="248"/>
      <c r="C50" s="244"/>
      <c r="D50" s="244"/>
      <c r="E50" s="244"/>
      <c r="F50" s="244"/>
      <c r="G50" s="1238"/>
      <c r="H50" s="1239"/>
      <c r="I50" s="1239"/>
      <c r="J50" s="1240"/>
      <c r="K50" s="345" t="s">
        <v>523</v>
      </c>
      <c r="L50" s="345" t="s">
        <v>524</v>
      </c>
      <c r="M50" s="345" t="s">
        <v>525</v>
      </c>
      <c r="N50" s="345" t="s">
        <v>526</v>
      </c>
      <c r="O50" s="345" t="s">
        <v>527</v>
      </c>
    </row>
    <row r="51" spans="1:17" ht="13.2">
      <c r="B51" s="248"/>
      <c r="C51" s="244"/>
      <c r="D51" s="244"/>
      <c r="E51" s="244"/>
      <c r="F51" s="244"/>
      <c r="G51" s="1241" t="s">
        <v>574</v>
      </c>
      <c r="H51" s="1242"/>
      <c r="I51" s="1247" t="s">
        <v>572</v>
      </c>
      <c r="J51" s="1247"/>
      <c r="K51" s="1249"/>
      <c r="L51" s="1249"/>
      <c r="M51" s="1249"/>
      <c r="N51" s="1249"/>
      <c r="O51" s="1215">
        <v>223.9</v>
      </c>
    </row>
    <row r="52" spans="1:17" ht="13.2">
      <c r="B52" s="248"/>
      <c r="C52" s="244"/>
      <c r="D52" s="244"/>
      <c r="E52" s="244"/>
      <c r="F52" s="244"/>
      <c r="G52" s="1243"/>
      <c r="H52" s="1244"/>
      <c r="I52" s="1248"/>
      <c r="J52" s="1248"/>
      <c r="K52" s="1215"/>
      <c r="L52" s="1215"/>
      <c r="M52" s="1215"/>
      <c r="N52" s="1215"/>
      <c r="O52" s="1215"/>
    </row>
    <row r="53" spans="1:17" ht="13.2">
      <c r="A53" s="355"/>
      <c r="B53" s="248"/>
      <c r="C53" s="244"/>
      <c r="D53" s="244"/>
      <c r="E53" s="244"/>
      <c r="F53" s="244"/>
      <c r="G53" s="1243"/>
      <c r="H53" s="1244"/>
      <c r="I53" s="1227" t="s">
        <v>579</v>
      </c>
      <c r="J53" s="1227"/>
      <c r="K53" s="1250"/>
      <c r="L53" s="1250"/>
      <c r="M53" s="1250"/>
      <c r="N53" s="1250"/>
      <c r="O53" s="1219">
        <v>60.8</v>
      </c>
    </row>
    <row r="54" spans="1:17" ht="13.2">
      <c r="A54" s="355"/>
      <c r="B54" s="248"/>
      <c r="C54" s="244"/>
      <c r="D54" s="244"/>
      <c r="E54" s="244"/>
      <c r="F54" s="244"/>
      <c r="G54" s="1245"/>
      <c r="H54" s="1246"/>
      <c r="I54" s="1227"/>
      <c r="J54" s="1227"/>
      <c r="K54" s="1220"/>
      <c r="L54" s="1220"/>
      <c r="M54" s="1220"/>
      <c r="N54" s="1220"/>
      <c r="O54" s="1220"/>
    </row>
    <row r="55" spans="1:17" ht="13.2">
      <c r="A55" s="355"/>
      <c r="B55" s="248"/>
      <c r="C55" s="244"/>
      <c r="D55" s="244"/>
      <c r="E55" s="244"/>
      <c r="F55" s="244"/>
      <c r="G55" s="1221" t="s">
        <v>573</v>
      </c>
      <c r="H55" s="1222"/>
      <c r="I55" s="1227" t="s">
        <v>572</v>
      </c>
      <c r="J55" s="1227"/>
      <c r="K55" s="1249"/>
      <c r="L55" s="1249"/>
      <c r="M55" s="1249"/>
      <c r="N55" s="1249"/>
      <c r="O55" s="1215">
        <v>124.2</v>
      </c>
    </row>
    <row r="56" spans="1:17" ht="13.2">
      <c r="A56" s="355"/>
      <c r="B56" s="248"/>
      <c r="C56" s="244"/>
      <c r="D56" s="244"/>
      <c r="E56" s="244"/>
      <c r="F56" s="244"/>
      <c r="G56" s="1223"/>
      <c r="H56" s="1224"/>
      <c r="I56" s="1227"/>
      <c r="J56" s="1227"/>
      <c r="K56" s="1215"/>
      <c r="L56" s="1215"/>
      <c r="M56" s="1215"/>
      <c r="N56" s="1215"/>
      <c r="O56" s="1215"/>
    </row>
    <row r="57" spans="1:17" s="355" customFormat="1" ht="13.2">
      <c r="B57" s="356"/>
      <c r="C57" s="352"/>
      <c r="D57" s="352"/>
      <c r="E57" s="352"/>
      <c r="F57" s="352"/>
      <c r="G57" s="1223"/>
      <c r="H57" s="1224"/>
      <c r="I57" s="1217" t="s">
        <v>579</v>
      </c>
      <c r="J57" s="1217"/>
      <c r="K57" s="1250"/>
      <c r="L57" s="1250"/>
      <c r="M57" s="1250"/>
      <c r="N57" s="1250"/>
      <c r="O57" s="1219">
        <v>55.7</v>
      </c>
      <c r="P57" s="361"/>
      <c r="Q57" s="356"/>
    </row>
    <row r="58" spans="1:17" s="355" customFormat="1" ht="13.2">
      <c r="A58" s="243"/>
      <c r="B58" s="356"/>
      <c r="C58" s="352"/>
      <c r="D58" s="352"/>
      <c r="E58" s="352"/>
      <c r="F58" s="352"/>
      <c r="G58" s="1225"/>
      <c r="H58" s="1226"/>
      <c r="I58" s="1217"/>
      <c r="J58" s="1217"/>
      <c r="K58" s="1220"/>
      <c r="L58" s="1220"/>
      <c r="M58" s="1220"/>
      <c r="N58" s="1220"/>
      <c r="O58" s="1220"/>
      <c r="P58" s="361"/>
      <c r="Q58" s="356"/>
    </row>
    <row r="59" spans="1:17" s="355" customFormat="1" ht="13.2">
      <c r="A59" s="243"/>
      <c r="B59" s="356"/>
      <c r="C59" s="352"/>
      <c r="D59" s="352"/>
      <c r="E59" s="352"/>
      <c r="F59" s="352"/>
      <c r="G59" s="352"/>
      <c r="H59" s="352"/>
      <c r="I59" s="352"/>
      <c r="J59" s="352"/>
      <c r="K59" s="362"/>
      <c r="L59" s="362"/>
      <c r="M59" s="362"/>
      <c r="N59" s="362"/>
      <c r="O59" s="362"/>
      <c r="P59" s="361"/>
      <c r="Q59" s="356"/>
    </row>
    <row r="60" spans="1:17" s="355" customFormat="1" ht="13.2">
      <c r="A60" s="243"/>
      <c r="B60" s="356"/>
      <c r="C60" s="352"/>
      <c r="D60" s="352"/>
      <c r="E60" s="352"/>
      <c r="F60" s="352"/>
      <c r="G60" s="352"/>
      <c r="H60" s="352"/>
      <c r="I60" s="352"/>
      <c r="J60" s="352"/>
      <c r="K60" s="362"/>
      <c r="L60" s="362"/>
      <c r="M60" s="362"/>
      <c r="N60" s="362"/>
      <c r="O60" s="362"/>
      <c r="P60" s="361"/>
      <c r="Q60" s="356"/>
    </row>
    <row r="61" spans="1:17" s="355" customFormat="1" ht="13.2">
      <c r="A61" s="243"/>
      <c r="B61" s="360"/>
      <c r="C61" s="359"/>
      <c r="D61" s="359"/>
      <c r="E61" s="359"/>
      <c r="F61" s="359"/>
      <c r="G61" s="359"/>
      <c r="H61" s="359"/>
      <c r="I61" s="359"/>
      <c r="J61" s="359"/>
      <c r="K61" s="359"/>
      <c r="L61" s="359"/>
      <c r="M61" s="358"/>
      <c r="N61" s="358"/>
      <c r="O61" s="358"/>
      <c r="P61" s="357"/>
      <c r="Q61" s="356"/>
    </row>
    <row r="62" spans="1:17" ht="13.2">
      <c r="B62" s="354"/>
      <c r="C62" s="354"/>
      <c r="D62" s="354"/>
      <c r="E62" s="354"/>
      <c r="F62" s="354"/>
      <c r="G62" s="354"/>
      <c r="H62" s="354"/>
      <c r="I62" s="354"/>
      <c r="J62" s="354"/>
      <c r="K62" s="354"/>
      <c r="L62" s="354"/>
      <c r="M62" s="354"/>
      <c r="N62" s="354"/>
      <c r="O62" s="354"/>
      <c r="P62" s="354"/>
      <c r="Q62" s="244"/>
    </row>
    <row r="63" spans="1:17" ht="16.2">
      <c r="B63" s="307" t="s">
        <v>578</v>
      </c>
      <c r="C63" s="244"/>
      <c r="D63" s="244"/>
      <c r="E63" s="244"/>
      <c r="F63" s="244"/>
      <c r="G63" s="244"/>
      <c r="H63" s="244"/>
      <c r="I63" s="244"/>
      <c r="J63" s="244"/>
      <c r="K63" s="244"/>
      <c r="L63" s="244"/>
      <c r="M63" s="244"/>
      <c r="N63" s="244"/>
      <c r="O63" s="244"/>
    </row>
    <row r="64" spans="1:17" ht="13.2">
      <c r="B64" s="248"/>
      <c r="C64" s="244"/>
      <c r="D64" s="244"/>
      <c r="E64" s="244"/>
      <c r="F64" s="244"/>
      <c r="G64" s="353" t="s">
        <v>577</v>
      </c>
      <c r="I64" s="352"/>
      <c r="J64" s="352"/>
      <c r="K64" s="352"/>
      <c r="L64" s="244"/>
      <c r="M64" s="244"/>
      <c r="N64" s="244"/>
      <c r="O64" s="244"/>
    </row>
    <row r="65" spans="2:30" ht="13.2">
      <c r="B65" s="248"/>
      <c r="C65" s="244"/>
      <c r="D65" s="244"/>
      <c r="E65" s="244"/>
      <c r="F65" s="244"/>
      <c r="G65" s="1229" t="s">
        <v>576</v>
      </c>
      <c r="H65" s="1230"/>
      <c r="I65" s="1230"/>
      <c r="J65" s="1230"/>
      <c r="K65" s="1230"/>
      <c r="L65" s="1230"/>
      <c r="M65" s="1230"/>
      <c r="N65" s="1230"/>
      <c r="O65" s="1231"/>
    </row>
    <row r="66" spans="2:30" ht="13.2">
      <c r="B66" s="248"/>
      <c r="C66" s="244"/>
      <c r="D66" s="244"/>
      <c r="E66" s="244"/>
      <c r="F66" s="244"/>
      <c r="G66" s="1232"/>
      <c r="H66" s="1233"/>
      <c r="I66" s="1233"/>
      <c r="J66" s="1233"/>
      <c r="K66" s="1233"/>
      <c r="L66" s="1233"/>
      <c r="M66" s="1233"/>
      <c r="N66" s="1233"/>
      <c r="O66" s="1234"/>
    </row>
    <row r="67" spans="2:30" ht="13.2">
      <c r="B67" s="248"/>
      <c r="C67" s="244"/>
      <c r="D67" s="244"/>
      <c r="E67" s="244"/>
      <c r="F67" s="244"/>
      <c r="G67" s="1232"/>
      <c r="H67" s="1233"/>
      <c r="I67" s="1233"/>
      <c r="J67" s="1233"/>
      <c r="K67" s="1233"/>
      <c r="L67" s="1233"/>
      <c r="M67" s="1233"/>
      <c r="N67" s="1233"/>
      <c r="O67" s="1234"/>
    </row>
    <row r="68" spans="2:30" ht="13.2">
      <c r="B68" s="248"/>
      <c r="C68" s="244"/>
      <c r="D68" s="244"/>
      <c r="E68" s="244"/>
      <c r="F68" s="244"/>
      <c r="G68" s="1232"/>
      <c r="H68" s="1233"/>
      <c r="I68" s="1233"/>
      <c r="J68" s="1233"/>
      <c r="K68" s="1233"/>
      <c r="L68" s="1233"/>
      <c r="M68" s="1233"/>
      <c r="N68" s="1233"/>
      <c r="O68" s="1234"/>
    </row>
    <row r="69" spans="2:30" ht="13.2">
      <c r="B69" s="248"/>
      <c r="C69" s="244"/>
      <c r="D69" s="244"/>
      <c r="E69" s="244"/>
      <c r="F69" s="244"/>
      <c r="G69" s="1235"/>
      <c r="H69" s="1236"/>
      <c r="I69" s="1236"/>
      <c r="J69" s="1236"/>
      <c r="K69" s="1236"/>
      <c r="L69" s="1236"/>
      <c r="M69" s="1236"/>
      <c r="N69" s="1236"/>
      <c r="O69" s="1237"/>
    </row>
    <row r="70" spans="2:30" ht="13.2">
      <c r="B70" s="248"/>
      <c r="C70" s="244"/>
      <c r="D70" s="244"/>
      <c r="E70" s="244"/>
      <c r="F70" s="244"/>
      <c r="G70" s="244"/>
      <c r="H70" s="351"/>
      <c r="I70" s="351"/>
      <c r="J70" s="348"/>
      <c r="K70" s="348"/>
      <c r="L70" s="347"/>
      <c r="M70" s="348"/>
      <c r="N70" s="347"/>
      <c r="O70" s="346"/>
    </row>
    <row r="71" spans="2:30" ht="13.2">
      <c r="B71" s="248"/>
      <c r="C71" s="244"/>
      <c r="D71" s="244"/>
      <c r="E71" s="244"/>
      <c r="F71" s="244"/>
      <c r="G71" s="350" t="s">
        <v>575</v>
      </c>
      <c r="I71" s="349"/>
      <c r="J71" s="348"/>
      <c r="K71" s="348"/>
      <c r="L71" s="347"/>
      <c r="M71" s="348"/>
      <c r="N71" s="347"/>
      <c r="O71" s="346"/>
    </row>
    <row r="72" spans="2:30" ht="13.2">
      <c r="B72" s="248"/>
      <c r="C72" s="244"/>
      <c r="D72" s="244"/>
      <c r="E72" s="244"/>
      <c r="F72" s="244"/>
      <c r="G72" s="1238"/>
      <c r="H72" s="1239"/>
      <c r="I72" s="1239"/>
      <c r="J72" s="1240"/>
      <c r="K72" s="345" t="s">
        <v>523</v>
      </c>
      <c r="L72" s="345" t="s">
        <v>524</v>
      </c>
      <c r="M72" s="345" t="s">
        <v>525</v>
      </c>
      <c r="N72" s="345" t="s">
        <v>526</v>
      </c>
      <c r="O72" s="345" t="s">
        <v>527</v>
      </c>
    </row>
    <row r="73" spans="2:30" ht="13.2">
      <c r="B73" s="248"/>
      <c r="C73" s="244"/>
      <c r="D73" s="244"/>
      <c r="E73" s="244"/>
      <c r="F73" s="244"/>
      <c r="G73" s="1241" t="s">
        <v>574</v>
      </c>
      <c r="H73" s="1242"/>
      <c r="I73" s="1247" t="s">
        <v>572</v>
      </c>
      <c r="J73" s="1247"/>
      <c r="K73" s="1228">
        <v>239.9</v>
      </c>
      <c r="L73" s="1228">
        <v>238.7</v>
      </c>
      <c r="M73" s="1215">
        <v>228.2</v>
      </c>
      <c r="N73" s="1215">
        <v>228</v>
      </c>
      <c r="O73" s="1215">
        <v>223.9</v>
      </c>
      <c r="S73" s="243">
        <v>9.9</v>
      </c>
    </row>
    <row r="74" spans="2:30" ht="13.2">
      <c r="B74" s="248"/>
      <c r="C74" s="244"/>
      <c r="D74" s="244"/>
      <c r="E74" s="244"/>
      <c r="F74" s="244"/>
      <c r="G74" s="1243"/>
      <c r="H74" s="1244"/>
      <c r="I74" s="1248"/>
      <c r="J74" s="1248"/>
      <c r="K74" s="1228"/>
      <c r="L74" s="1228"/>
      <c r="M74" s="1215"/>
      <c r="N74" s="1215"/>
      <c r="O74" s="1215"/>
    </row>
    <row r="75" spans="2:30" ht="13.2">
      <c r="B75" s="248"/>
      <c r="C75" s="244"/>
      <c r="D75" s="244"/>
      <c r="E75" s="244"/>
      <c r="F75" s="244"/>
      <c r="G75" s="1243"/>
      <c r="H75" s="1244"/>
      <c r="I75" s="1227" t="s">
        <v>571</v>
      </c>
      <c r="J75" s="1227"/>
      <c r="K75" s="1219">
        <v>16</v>
      </c>
      <c r="L75" s="1219">
        <v>15.9</v>
      </c>
      <c r="M75" s="1219">
        <v>15.6</v>
      </c>
      <c r="N75" s="1219">
        <v>15.4</v>
      </c>
      <c r="O75" s="1219">
        <v>15</v>
      </c>
      <c r="U75" s="243">
        <v>81.2</v>
      </c>
      <c r="W75" s="243">
        <v>87.2</v>
      </c>
      <c r="Y75" s="243">
        <v>99.8</v>
      </c>
      <c r="AA75" s="243">
        <v>109.5</v>
      </c>
      <c r="AC75" s="243">
        <v>115.2</v>
      </c>
    </row>
    <row r="76" spans="2:30" ht="13.2">
      <c r="B76" s="248"/>
      <c r="C76" s="244"/>
      <c r="D76" s="244"/>
      <c r="E76" s="244"/>
      <c r="F76" s="244"/>
      <c r="G76" s="1245"/>
      <c r="H76" s="1246"/>
      <c r="I76" s="1227"/>
      <c r="J76" s="1227"/>
      <c r="K76" s="1220"/>
      <c r="L76" s="1220"/>
      <c r="M76" s="1220"/>
      <c r="N76" s="1220"/>
      <c r="O76" s="1220"/>
    </row>
    <row r="77" spans="2:30" ht="13.2">
      <c r="B77" s="248"/>
      <c r="C77" s="244"/>
      <c r="D77" s="244"/>
      <c r="E77" s="244"/>
      <c r="F77" s="244"/>
      <c r="G77" s="1221" t="s">
        <v>573</v>
      </c>
      <c r="H77" s="1222"/>
      <c r="I77" s="1227" t="s">
        <v>572</v>
      </c>
      <c r="J77" s="1227"/>
      <c r="K77" s="1228">
        <v>163.1</v>
      </c>
      <c r="L77" s="1228">
        <v>150.5</v>
      </c>
      <c r="M77" s="1215">
        <v>139</v>
      </c>
      <c r="N77" s="1215">
        <v>132.4</v>
      </c>
      <c r="O77" s="1215">
        <v>124.2</v>
      </c>
      <c r="R77" s="243">
        <v>12.3</v>
      </c>
      <c r="T77" s="243">
        <v>11.1</v>
      </c>
    </row>
    <row r="78" spans="2:30" ht="13.2">
      <c r="B78" s="248"/>
      <c r="C78" s="244"/>
      <c r="D78" s="244"/>
      <c r="E78" s="244"/>
      <c r="F78" s="244"/>
      <c r="G78" s="1223"/>
      <c r="H78" s="1224"/>
      <c r="I78" s="1227"/>
      <c r="J78" s="1227"/>
      <c r="K78" s="1228"/>
      <c r="L78" s="1228"/>
      <c r="M78" s="1215"/>
      <c r="N78" s="1215"/>
      <c r="O78" s="1215"/>
    </row>
    <row r="79" spans="2:30" ht="13.2">
      <c r="B79" s="248"/>
      <c r="C79" s="244"/>
      <c r="D79" s="244"/>
      <c r="E79" s="244"/>
      <c r="F79" s="244"/>
      <c r="G79" s="1223"/>
      <c r="H79" s="1224"/>
      <c r="I79" s="1216" t="s">
        <v>571</v>
      </c>
      <c r="J79" s="1217"/>
      <c r="K79" s="1218">
        <v>12.1</v>
      </c>
      <c r="L79" s="1218">
        <v>11.5</v>
      </c>
      <c r="M79" s="1218">
        <v>11.2</v>
      </c>
      <c r="N79" s="1218">
        <v>11.2</v>
      </c>
      <c r="O79" s="1218">
        <v>10.9</v>
      </c>
      <c r="V79" s="243">
        <v>53.5</v>
      </c>
      <c r="X79" s="243">
        <v>48.2</v>
      </c>
      <c r="Z79" s="243">
        <v>34.200000000000003</v>
      </c>
      <c r="AB79" s="243">
        <v>30.3</v>
      </c>
      <c r="AD79" s="243">
        <v>28.9</v>
      </c>
    </row>
    <row r="80" spans="2:30" ht="13.2">
      <c r="B80" s="248"/>
      <c r="C80" s="244"/>
      <c r="D80" s="244"/>
      <c r="E80" s="244"/>
      <c r="F80" s="244"/>
      <c r="G80" s="1225"/>
      <c r="H80" s="1226"/>
      <c r="I80" s="1217"/>
      <c r="J80" s="1217"/>
      <c r="K80" s="1218"/>
      <c r="L80" s="1218"/>
      <c r="M80" s="1218"/>
      <c r="N80" s="1218"/>
      <c r="O80" s="1218"/>
    </row>
    <row r="81" spans="2:17" ht="13.2">
      <c r="B81" s="248"/>
      <c r="C81" s="244"/>
      <c r="D81" s="244"/>
      <c r="E81" s="244"/>
      <c r="F81" s="244"/>
      <c r="G81" s="244"/>
      <c r="H81" s="244"/>
      <c r="I81" s="244"/>
      <c r="J81" s="244"/>
      <c r="K81" s="344"/>
      <c r="L81" s="244"/>
      <c r="M81" s="244"/>
      <c r="N81" s="244"/>
      <c r="O81" s="244"/>
    </row>
    <row r="82" spans="2:17" ht="16.2">
      <c r="B82" s="248"/>
      <c r="C82" s="244"/>
      <c r="D82" s="244"/>
      <c r="E82" s="244"/>
      <c r="F82" s="244"/>
      <c r="G82" s="244"/>
      <c r="H82" s="244"/>
      <c r="I82" s="244"/>
      <c r="J82" s="244"/>
      <c r="K82" s="343"/>
      <c r="L82" s="343"/>
      <c r="M82" s="343"/>
      <c r="N82" s="343"/>
      <c r="O82" s="343"/>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42"/>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48585</v>
      </c>
      <c r="E3" s="116"/>
      <c r="F3" s="117">
        <v>48794</v>
      </c>
      <c r="G3" s="118"/>
      <c r="H3" s="119"/>
    </row>
    <row r="4" spans="1:8">
      <c r="A4" s="120"/>
      <c r="B4" s="121"/>
      <c r="C4" s="122"/>
      <c r="D4" s="123">
        <v>26144</v>
      </c>
      <c r="E4" s="124"/>
      <c r="F4" s="125">
        <v>25698</v>
      </c>
      <c r="G4" s="126"/>
      <c r="H4" s="127"/>
    </row>
    <row r="5" spans="1:8">
      <c r="A5" s="108" t="s">
        <v>517</v>
      </c>
      <c r="B5" s="113"/>
      <c r="C5" s="114"/>
      <c r="D5" s="115">
        <v>48778</v>
      </c>
      <c r="E5" s="116"/>
      <c r="F5" s="117">
        <v>47129</v>
      </c>
      <c r="G5" s="118"/>
      <c r="H5" s="119"/>
    </row>
    <row r="6" spans="1:8">
      <c r="A6" s="120"/>
      <c r="B6" s="121"/>
      <c r="C6" s="122"/>
      <c r="D6" s="123">
        <v>18626</v>
      </c>
      <c r="E6" s="124"/>
      <c r="F6" s="125">
        <v>23069</v>
      </c>
      <c r="G6" s="126"/>
      <c r="H6" s="127"/>
    </row>
    <row r="7" spans="1:8">
      <c r="A7" s="108" t="s">
        <v>518</v>
      </c>
      <c r="B7" s="113"/>
      <c r="C7" s="114"/>
      <c r="D7" s="115">
        <v>53101</v>
      </c>
      <c r="E7" s="116"/>
      <c r="F7" s="117">
        <v>50848</v>
      </c>
      <c r="G7" s="118"/>
      <c r="H7" s="119"/>
    </row>
    <row r="8" spans="1:8">
      <c r="A8" s="120"/>
      <c r="B8" s="121"/>
      <c r="C8" s="122"/>
      <c r="D8" s="123">
        <v>18886</v>
      </c>
      <c r="E8" s="124"/>
      <c r="F8" s="125">
        <v>22583</v>
      </c>
      <c r="G8" s="126"/>
      <c r="H8" s="127"/>
    </row>
    <row r="9" spans="1:8">
      <c r="A9" s="108" t="s">
        <v>519</v>
      </c>
      <c r="B9" s="113"/>
      <c r="C9" s="114"/>
      <c r="D9" s="115">
        <v>45148</v>
      </c>
      <c r="E9" s="116"/>
      <c r="F9" s="117">
        <v>53572</v>
      </c>
      <c r="G9" s="118"/>
      <c r="H9" s="119"/>
    </row>
    <row r="10" spans="1:8">
      <c r="A10" s="120"/>
      <c r="B10" s="121"/>
      <c r="C10" s="122"/>
      <c r="D10" s="123">
        <v>19962</v>
      </c>
      <c r="E10" s="124"/>
      <c r="F10" s="125">
        <v>25259</v>
      </c>
      <c r="G10" s="126"/>
      <c r="H10" s="127"/>
    </row>
    <row r="11" spans="1:8">
      <c r="A11" s="108" t="s">
        <v>520</v>
      </c>
      <c r="B11" s="113"/>
      <c r="C11" s="114"/>
      <c r="D11" s="115">
        <v>46483</v>
      </c>
      <c r="E11" s="116"/>
      <c r="F11" s="117">
        <v>51898</v>
      </c>
      <c r="G11" s="118"/>
      <c r="H11" s="119"/>
    </row>
    <row r="12" spans="1:8">
      <c r="A12" s="120"/>
      <c r="B12" s="121"/>
      <c r="C12" s="128"/>
      <c r="D12" s="123">
        <v>24401</v>
      </c>
      <c r="E12" s="124"/>
      <c r="F12" s="125">
        <v>25986</v>
      </c>
      <c r="G12" s="126"/>
      <c r="H12" s="127"/>
    </row>
    <row r="13" spans="1:8">
      <c r="A13" s="108"/>
      <c r="B13" s="113"/>
      <c r="C13" s="129"/>
      <c r="D13" s="130">
        <v>48419</v>
      </c>
      <c r="E13" s="131"/>
      <c r="F13" s="132">
        <v>50448</v>
      </c>
      <c r="G13" s="133"/>
      <c r="H13" s="119"/>
    </row>
    <row r="14" spans="1:8">
      <c r="A14" s="120"/>
      <c r="B14" s="121"/>
      <c r="C14" s="122"/>
      <c r="D14" s="123">
        <v>21604</v>
      </c>
      <c r="E14" s="124"/>
      <c r="F14" s="125">
        <v>24519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0.82</v>
      </c>
      <c r="C19" s="134">
        <f>ROUND(VALUE(SUBSTITUTE(実質収支比率等に係る経年分析!G$48,"▲","-")),2)</f>
        <v>0.84</v>
      </c>
      <c r="D19" s="134">
        <f>ROUND(VALUE(SUBSTITUTE(実質収支比率等に係る経年分析!H$48,"▲","-")),2)</f>
        <v>0.85</v>
      </c>
      <c r="E19" s="134">
        <f>ROUND(VALUE(SUBSTITUTE(実質収支比率等に係る経年分析!I$48,"▲","-")),2)</f>
        <v>0.86</v>
      </c>
      <c r="F19" s="134">
        <f>ROUND(VALUE(SUBSTITUTE(実質収支比率等に係る経年分析!J$48,"▲","-")),2)</f>
        <v>0.86</v>
      </c>
    </row>
    <row r="20" spans="1:11">
      <c r="A20" s="134" t="s">
        <v>42</v>
      </c>
      <c r="B20" s="134">
        <f>ROUND(VALUE(SUBSTITUTE(実質収支比率等に係る経年分析!F$47,"▲","-")),2)</f>
        <v>4.74</v>
      </c>
      <c r="C20" s="134">
        <f>ROUND(VALUE(SUBSTITUTE(実質収支比率等に係る経年分析!G$47,"▲","-")),2)</f>
        <v>3.49</v>
      </c>
      <c r="D20" s="134">
        <f>ROUND(VALUE(SUBSTITUTE(実質収支比率等に係る経年分析!H$47,"▲","-")),2)</f>
        <v>4.1399999999999997</v>
      </c>
      <c r="E20" s="134">
        <f>ROUND(VALUE(SUBSTITUTE(実質収支比率等に係る経年分析!I$47,"▲","-")),2)</f>
        <v>4.05</v>
      </c>
      <c r="F20" s="134">
        <f>ROUND(VALUE(SUBSTITUTE(実質収支比率等に係る経年分析!J$47,"▲","-")),2)</f>
        <v>3.26</v>
      </c>
    </row>
    <row r="21" spans="1:11">
      <c r="A21" s="134" t="s">
        <v>43</v>
      </c>
      <c r="B21" s="134">
        <f>IF(ISNUMBER(VALUE(SUBSTITUTE(実質収支比率等に係る経年分析!F$49,"▲","-"))),ROUND(VALUE(SUBSTITUTE(実質収支比率等に係る経年分析!F$49,"▲","-")),2),NA())</f>
        <v>-0.43</v>
      </c>
      <c r="C21" s="134">
        <f>IF(ISNUMBER(VALUE(SUBSTITUTE(実質収支比率等に係る経年分析!G$49,"▲","-"))),ROUND(VALUE(SUBSTITUTE(実質収支比率等に係る経年分析!G$49,"▲","-")),2),NA())</f>
        <v>-1.24</v>
      </c>
      <c r="D21" s="134">
        <f>IF(ISNUMBER(VALUE(SUBSTITUTE(実質収支比率等に係る経年分析!H$49,"▲","-"))),ROUND(VALUE(SUBSTITUTE(実質収支比率等に係る経年分析!H$49,"▲","-")),2),NA())</f>
        <v>0.7</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-0.72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安芸市民病院事業会計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6.37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7.45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3.63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1.1499999999999999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1.1599999999999999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競輪事業特別会計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1.1100000000000001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63417</v>
      </c>
      <c r="E42" s="136"/>
      <c r="F42" s="136"/>
      <c r="G42" s="136">
        <f>'実質公債費比率（分子）の構造'!L$52</f>
        <v>64179</v>
      </c>
      <c r="H42" s="136"/>
      <c r="I42" s="136"/>
      <c r="J42" s="136">
        <f>'実質公債費比率（分子）の構造'!M$52</f>
        <v>63268</v>
      </c>
      <c r="K42" s="136"/>
      <c r="L42" s="136"/>
      <c r="M42" s="136">
        <f>'実質公債費比率（分子）の構造'!N$52</f>
        <v>66403</v>
      </c>
      <c r="N42" s="136"/>
      <c r="O42" s="136"/>
      <c r="P42" s="136">
        <f>'実質公債費比率（分子）の構造'!O$52</f>
        <v>68617</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1508</v>
      </c>
      <c r="C44" s="136"/>
      <c r="D44" s="136"/>
      <c r="E44" s="136">
        <f>'実質公債費比率（分子）の構造'!L$50</f>
        <v>1493</v>
      </c>
      <c r="F44" s="136"/>
      <c r="G44" s="136"/>
      <c r="H44" s="136">
        <f>'実質公債費比率（分子）の構造'!M$50</f>
        <v>1510</v>
      </c>
      <c r="I44" s="136"/>
      <c r="J44" s="136"/>
      <c r="K44" s="136">
        <f>'実質公債費比率（分子）の構造'!N$50</f>
        <v>1261</v>
      </c>
      <c r="L44" s="136"/>
      <c r="M44" s="136"/>
      <c r="N44" s="136">
        <f>'実質公債費比率（分子）の構造'!O$50</f>
        <v>845</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21428</v>
      </c>
      <c r="C46" s="136"/>
      <c r="D46" s="136"/>
      <c r="E46" s="136">
        <f>'実質公債費比率（分子）の構造'!L$48</f>
        <v>22225</v>
      </c>
      <c r="F46" s="136"/>
      <c r="G46" s="136"/>
      <c r="H46" s="136">
        <f>'実質公債費比率（分子）の構造'!M$48</f>
        <v>20900</v>
      </c>
      <c r="I46" s="136"/>
      <c r="J46" s="136"/>
      <c r="K46" s="136">
        <f>'実質公債費比率（分子）の構造'!N$48</f>
        <v>19890</v>
      </c>
      <c r="L46" s="136"/>
      <c r="M46" s="136"/>
      <c r="N46" s="136">
        <f>'実質公債費比率（分子）の構造'!O$48</f>
        <v>20703</v>
      </c>
      <c r="O46" s="136"/>
      <c r="P46" s="136"/>
    </row>
    <row r="47" spans="1:16">
      <c r="A47" s="136" t="s">
        <v>13</v>
      </c>
      <c r="B47" s="136">
        <f>'実質公債費比率（分子）の構造'!K$47</f>
        <v>28278</v>
      </c>
      <c r="C47" s="136"/>
      <c r="D47" s="136"/>
      <c r="E47" s="136">
        <f>'実質公債費比率（分子）の構造'!L$47</f>
        <v>30142</v>
      </c>
      <c r="F47" s="136"/>
      <c r="G47" s="136"/>
      <c r="H47" s="136">
        <f>'実質公債費比率（分子）の構造'!M$47</f>
        <v>28132</v>
      </c>
      <c r="I47" s="136"/>
      <c r="J47" s="136"/>
      <c r="K47" s="136">
        <f>'実質公債費比率（分子）の構造'!N$47</f>
        <v>25678</v>
      </c>
      <c r="L47" s="136"/>
      <c r="M47" s="136"/>
      <c r="N47" s="136">
        <f>'実質公債費比率（分子）の構造'!O$47</f>
        <v>22507</v>
      </c>
      <c r="O47" s="136"/>
      <c r="P47" s="136"/>
    </row>
    <row r="48" spans="1:16">
      <c r="A48" s="136" t="s">
        <v>12</v>
      </c>
      <c r="B48" s="136">
        <f>'実質公債費比率（分子）の構造'!K$46</f>
        <v>3612</v>
      </c>
      <c r="C48" s="136"/>
      <c r="D48" s="136"/>
      <c r="E48" s="136">
        <f>'実質公債費比率（分子）の構造'!L$46</f>
        <v>2610</v>
      </c>
      <c r="F48" s="136"/>
      <c r="G48" s="136"/>
      <c r="H48" s="136">
        <f>'実質公債費比率（分子）の構造'!M$46</f>
        <v>2653</v>
      </c>
      <c r="I48" s="136"/>
      <c r="J48" s="136"/>
      <c r="K48" s="136">
        <f>'実質公債費比率（分子）の構造'!N$46</f>
        <v>3204</v>
      </c>
      <c r="L48" s="136"/>
      <c r="M48" s="136"/>
      <c r="N48" s="136">
        <f>'実質公債費比率（分子）の構造'!O$46</f>
        <v>3373</v>
      </c>
      <c r="O48" s="136"/>
      <c r="P48" s="136"/>
    </row>
    <row r="49" spans="1:16">
      <c r="A49" s="136" t="s">
        <v>55</v>
      </c>
      <c r="B49" s="136">
        <f>'実質公債費比率（分子）の構造'!K$45</f>
        <v>44960</v>
      </c>
      <c r="C49" s="136"/>
      <c r="D49" s="136"/>
      <c r="E49" s="136">
        <f>'実質公債費比率（分子）の構造'!L$45</f>
        <v>43940</v>
      </c>
      <c r="F49" s="136"/>
      <c r="G49" s="136"/>
      <c r="H49" s="136">
        <f>'実質公債費比率（分子）の構造'!M$45</f>
        <v>45535</v>
      </c>
      <c r="I49" s="136"/>
      <c r="J49" s="136"/>
      <c r="K49" s="136">
        <f>'実質公債費比率（分子）の構造'!N$45</f>
        <v>51199</v>
      </c>
      <c r="L49" s="136"/>
      <c r="M49" s="136"/>
      <c r="N49" s="136">
        <f>'実質公債費比率（分子）の構造'!O$45</f>
        <v>55491</v>
      </c>
      <c r="O49" s="136"/>
      <c r="P49" s="136"/>
    </row>
    <row r="50" spans="1:16">
      <c r="A50" s="136" t="s">
        <v>56</v>
      </c>
      <c r="B50" s="136" t="e">
        <f>NA()</f>
        <v>#N/A</v>
      </c>
      <c r="C50" s="136">
        <f>IF(ISNUMBER('実質公債費比率（分子）の構造'!K$53),'実質公債費比率（分子）の構造'!K$53,NA())</f>
        <v>36369</v>
      </c>
      <c r="D50" s="136" t="e">
        <f>NA()</f>
        <v>#N/A</v>
      </c>
      <c r="E50" s="136" t="e">
        <f>NA()</f>
        <v>#N/A</v>
      </c>
      <c r="F50" s="136">
        <f>IF(ISNUMBER('実質公債費比率（分子）の構造'!L$53),'実質公債費比率（分子）の構造'!L$53,NA())</f>
        <v>36231</v>
      </c>
      <c r="G50" s="136" t="e">
        <f>NA()</f>
        <v>#N/A</v>
      </c>
      <c r="H50" s="136" t="e">
        <f>NA()</f>
        <v>#N/A</v>
      </c>
      <c r="I50" s="136">
        <f>IF(ISNUMBER('実質公債費比率（分子）の構造'!M$53),'実質公債費比率（分子）の構造'!M$53,NA())</f>
        <v>35462</v>
      </c>
      <c r="J50" s="136" t="e">
        <f>NA()</f>
        <v>#N/A</v>
      </c>
      <c r="K50" s="136" t="e">
        <f>NA()</f>
        <v>#N/A</v>
      </c>
      <c r="L50" s="136">
        <f>IF(ISNUMBER('実質公債費比率（分子）の構造'!N$53),'実質公債費比率（分子）の構造'!N$53,NA())</f>
        <v>34829</v>
      </c>
      <c r="M50" s="136" t="e">
        <f>NA()</f>
        <v>#N/A</v>
      </c>
      <c r="N50" s="136" t="e">
        <f>NA()</f>
        <v>#N/A</v>
      </c>
      <c r="O50" s="136">
        <f>IF(ISNUMBER('実質公債費比率（分子）の構造'!O$53),'実質公債費比率（分子）の構造'!O$53,NA())</f>
        <v>34302</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628851</v>
      </c>
      <c r="E56" s="135"/>
      <c r="F56" s="135"/>
      <c r="G56" s="135">
        <f>'将来負担比率（分子）の構造'!J$51</f>
        <v>641099</v>
      </c>
      <c r="H56" s="135"/>
      <c r="I56" s="135"/>
      <c r="J56" s="135">
        <f>'将来負担比率（分子）の構造'!K$51</f>
        <v>652767</v>
      </c>
      <c r="K56" s="135"/>
      <c r="L56" s="135"/>
      <c r="M56" s="135">
        <f>'将来負担比率（分子）の構造'!L$51</f>
        <v>663237</v>
      </c>
      <c r="N56" s="135"/>
      <c r="O56" s="135"/>
      <c r="P56" s="135">
        <f>'将来負担比率（分子）の構造'!M$51</f>
        <v>671522</v>
      </c>
    </row>
    <row r="57" spans="1:16">
      <c r="A57" s="135" t="s">
        <v>34</v>
      </c>
      <c r="B57" s="135"/>
      <c r="C57" s="135"/>
      <c r="D57" s="135">
        <f>'将来負担比率（分子）の構造'!I$50</f>
        <v>188146</v>
      </c>
      <c r="E57" s="135"/>
      <c r="F57" s="135"/>
      <c r="G57" s="135">
        <f>'将来負担比率（分子）の構造'!J$50</f>
        <v>190562</v>
      </c>
      <c r="H57" s="135"/>
      <c r="I57" s="135"/>
      <c r="J57" s="135">
        <f>'将来負担比率（分子）の構造'!K$50</f>
        <v>185466</v>
      </c>
      <c r="K57" s="135"/>
      <c r="L57" s="135"/>
      <c r="M57" s="135">
        <f>'将来負担比率（分子）の構造'!L$50</f>
        <v>197813</v>
      </c>
      <c r="N57" s="135"/>
      <c r="O57" s="135"/>
      <c r="P57" s="135">
        <f>'将来負担比率（分子）の構造'!M$50</f>
        <v>192534</v>
      </c>
    </row>
    <row r="58" spans="1:16">
      <c r="A58" s="135" t="s">
        <v>33</v>
      </c>
      <c r="B58" s="135"/>
      <c r="C58" s="135"/>
      <c r="D58" s="135">
        <f>'将来負担比率（分子）の構造'!I$49</f>
        <v>120078</v>
      </c>
      <c r="E58" s="135"/>
      <c r="F58" s="135"/>
      <c r="G58" s="135">
        <f>'将来負担比率（分子）の構造'!J$49</f>
        <v>130934</v>
      </c>
      <c r="H58" s="135"/>
      <c r="I58" s="135"/>
      <c r="J58" s="135">
        <f>'将来負担比率（分子）の構造'!K$49</f>
        <v>138182</v>
      </c>
      <c r="K58" s="135"/>
      <c r="L58" s="135"/>
      <c r="M58" s="135">
        <f>'将来負担比率（分子）の構造'!L$49</f>
        <v>129267</v>
      </c>
      <c r="N58" s="135"/>
      <c r="O58" s="135"/>
      <c r="P58" s="135">
        <f>'将来負担比率（分子）の構造'!M$49</f>
        <v>121281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34473</v>
      </c>
      <c r="C61" s="135"/>
      <c r="D61" s="135"/>
      <c r="E61" s="135">
        <f>'将来負担比率（分子）の構造'!J$46</f>
        <v>21183</v>
      </c>
      <c r="F61" s="135"/>
      <c r="G61" s="135"/>
      <c r="H61" s="135">
        <f>'将来負担比率（分子）の構造'!K$46</f>
        <v>15853</v>
      </c>
      <c r="I61" s="135"/>
      <c r="J61" s="135"/>
      <c r="K61" s="135">
        <f>'将来負担比率（分子）の構造'!L$46</f>
        <v>15851</v>
      </c>
      <c r="L61" s="135"/>
      <c r="M61" s="135"/>
      <c r="N61" s="135">
        <f>'将来負担比率（分子）の構造'!M$46</f>
        <v>16291</v>
      </c>
      <c r="O61" s="135"/>
      <c r="P61" s="135"/>
    </row>
    <row r="62" spans="1:16">
      <c r="A62" s="135" t="s">
        <v>28</v>
      </c>
      <c r="B62" s="135">
        <f>'将来負担比率（分子）の構造'!I$45</f>
        <v>89801</v>
      </c>
      <c r="C62" s="135"/>
      <c r="D62" s="135"/>
      <c r="E62" s="135">
        <f>'将来負担比率（分子）の構造'!J$45</f>
        <v>87282</v>
      </c>
      <c r="F62" s="135"/>
      <c r="G62" s="135"/>
      <c r="H62" s="135">
        <f>'将来負担比率（分子）の構造'!K$45</f>
        <v>83976</v>
      </c>
      <c r="I62" s="135"/>
      <c r="J62" s="135"/>
      <c r="K62" s="135">
        <f>'将来負担比率（分子）の構造'!L$45</f>
        <v>79283</v>
      </c>
      <c r="L62" s="135"/>
      <c r="M62" s="135"/>
      <c r="N62" s="135">
        <f>'将来負担比率（分子）の構造'!M$45</f>
        <v>73663</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318049</v>
      </c>
      <c r="C64" s="135"/>
      <c r="D64" s="135"/>
      <c r="E64" s="135">
        <f>'将来負担比率（分子）の構造'!J$43</f>
        <v>319528</v>
      </c>
      <c r="F64" s="135"/>
      <c r="G64" s="135"/>
      <c r="H64" s="135">
        <f>'将来負担比率（分子）の構造'!K$43</f>
        <v>311526</v>
      </c>
      <c r="I64" s="135"/>
      <c r="J64" s="135"/>
      <c r="K64" s="135">
        <f>'将来負担比率（分子）の構造'!L$43</f>
        <v>278771</v>
      </c>
      <c r="L64" s="135"/>
      <c r="M64" s="135"/>
      <c r="N64" s="135">
        <f>'将来負担比率（分子）の構造'!M$43</f>
        <v>273017</v>
      </c>
      <c r="O64" s="135"/>
      <c r="P64" s="135"/>
    </row>
    <row r="65" spans="1:16">
      <c r="A65" s="135" t="s">
        <v>25</v>
      </c>
      <c r="B65" s="135">
        <f>'将来負担比率（分子）の構造'!I$42</f>
        <v>16543</v>
      </c>
      <c r="C65" s="135"/>
      <c r="D65" s="135"/>
      <c r="E65" s="135">
        <f>'将来負担比率（分子）の構造'!J$42</f>
        <v>5205</v>
      </c>
      <c r="F65" s="135"/>
      <c r="G65" s="135"/>
      <c r="H65" s="135">
        <f>'将来負担比率（分子）の構造'!K$42</f>
        <v>3852</v>
      </c>
      <c r="I65" s="135"/>
      <c r="J65" s="135"/>
      <c r="K65" s="135">
        <f>'将来負担比率（分子）の構造'!L$42</f>
        <v>2735</v>
      </c>
      <c r="L65" s="135"/>
      <c r="M65" s="135"/>
      <c r="N65" s="135">
        <f>'将来負担比率（分子）の構造'!M$42</f>
        <v>1792</v>
      </c>
      <c r="O65" s="135"/>
      <c r="P65" s="135"/>
    </row>
    <row r="66" spans="1:16">
      <c r="A66" s="135" t="s">
        <v>24</v>
      </c>
      <c r="B66" s="135">
        <f>'将来負担比率（分子）の構造'!I$41</f>
        <v>1028141</v>
      </c>
      <c r="C66" s="135"/>
      <c r="D66" s="135"/>
      <c r="E66" s="135">
        <f>'将来負担比率（分子）の構造'!J$41</f>
        <v>1074020</v>
      </c>
      <c r="F66" s="135"/>
      <c r="G66" s="135"/>
      <c r="H66" s="135">
        <f>'将来負担比率（分子）の構造'!K$41</f>
        <v>1088912</v>
      </c>
      <c r="I66" s="135"/>
      <c r="J66" s="135"/>
      <c r="K66" s="135">
        <f>'将来負担比率（分子）の構造'!L$41</f>
        <v>1138579</v>
      </c>
      <c r="L66" s="135"/>
      <c r="M66" s="135"/>
      <c r="N66" s="135">
        <f>'将来負担比率（分子）の構造'!M$41</f>
        <v>1140786</v>
      </c>
      <c r="O66" s="135"/>
      <c r="P66" s="135"/>
    </row>
    <row r="67" spans="1:16">
      <c r="A67" s="135" t="s">
        <v>60</v>
      </c>
      <c r="B67" s="135" t="e">
        <f>NA()</f>
        <v>#N/A</v>
      </c>
      <c r="C67" s="135">
        <f>IF(ISNUMBER('将来負担比率（分子）の構造'!I$52), IF('将来負担比率（分子）の構造'!I$52 &lt; 0, 0, '将来負担比率（分子）の構造'!I$52), NA())</f>
        <v>549933</v>
      </c>
      <c r="D67" s="135" t="e">
        <f>NA()</f>
        <v>#N/A</v>
      </c>
      <c r="E67" s="135" t="e">
        <f>NA()</f>
        <v>#N/A</v>
      </c>
      <c r="F67" s="135">
        <f>IF(ISNUMBER('将来負担比率（分子）の構造'!J$52), IF('将来負担比率（分子）の構造'!J$52 &lt; 0, 0, '将来負担比率（分子）の構造'!J$52), NA())</f>
        <v>544624</v>
      </c>
      <c r="G67" s="135" t="e">
        <f>NA()</f>
        <v>#N/A</v>
      </c>
      <c r="H67" s="135" t="e">
        <f>NA()</f>
        <v>#N/A</v>
      </c>
      <c r="I67" s="135">
        <f>IF(ISNUMBER('将来負担比率（分子）の構造'!K$52), IF('将来負担比率（分子）の構造'!K$52 &lt; 0, 0, '将来負担比率（分子）の構造'!K$52), NA())</f>
        <v>527704</v>
      </c>
      <c r="J67" s="135" t="e">
        <f>NA()</f>
        <v>#N/A</v>
      </c>
      <c r="K67" s="135" t="e">
        <f>NA()</f>
        <v>#N/A</v>
      </c>
      <c r="L67" s="135">
        <f>IF(ISNUMBER('将来負担比率（分子）の構造'!L$52), IF('将来負担比率（分子）の構造'!L$52 &lt; 0, 0, '将来負担比率（分子）の構造'!L$52), NA())</f>
        <v>524903</v>
      </c>
      <c r="M67" s="135" t="e">
        <f>NA()</f>
        <v>#N/A</v>
      </c>
      <c r="N67" s="135" t="e">
        <f>NA()</f>
        <v>#N/A</v>
      </c>
      <c r="O67" s="135">
        <f>IF(ISNUMBER('将来負担比率（分子）の構造'!M$52), IF('将来負担比率（分子）の構造'!M$52 &lt; 0, 0, '将来負担比率（分子）の構造'!M$52), NA())</f>
        <v>520213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205858850</v>
      </c>
      <c r="S5" s="613"/>
      <c r="T5" s="613"/>
      <c r="U5" s="613"/>
      <c r="V5" s="613"/>
      <c r="W5" s="613"/>
      <c r="X5" s="613"/>
      <c r="Y5" s="614"/>
      <c r="Z5" s="615">
        <v>35.700000000000003</v>
      </c>
      <c r="AA5" s="615"/>
      <c r="AB5" s="615"/>
      <c r="AC5" s="615"/>
      <c r="AD5" s="616">
        <v>190122893</v>
      </c>
      <c r="AE5" s="616"/>
      <c r="AF5" s="616"/>
      <c r="AG5" s="616"/>
      <c r="AH5" s="616"/>
      <c r="AI5" s="616"/>
      <c r="AJ5" s="616"/>
      <c r="AK5" s="616"/>
      <c r="AL5" s="617">
        <v>72.8</v>
      </c>
      <c r="AM5" s="618"/>
      <c r="AN5" s="618"/>
      <c r="AO5" s="619"/>
      <c r="AP5" s="609" t="s">
        <v>206</v>
      </c>
      <c r="AQ5" s="610"/>
      <c r="AR5" s="610"/>
      <c r="AS5" s="610"/>
      <c r="AT5" s="610"/>
      <c r="AU5" s="610"/>
      <c r="AV5" s="610"/>
      <c r="AW5" s="610"/>
      <c r="AX5" s="610"/>
      <c r="AY5" s="610"/>
      <c r="AZ5" s="610"/>
      <c r="BA5" s="610"/>
      <c r="BB5" s="610"/>
      <c r="BC5" s="610"/>
      <c r="BD5" s="610"/>
      <c r="BE5" s="610"/>
      <c r="BF5" s="611"/>
      <c r="BG5" s="623">
        <v>183579610</v>
      </c>
      <c r="BH5" s="624"/>
      <c r="BI5" s="624"/>
      <c r="BJ5" s="624"/>
      <c r="BK5" s="624"/>
      <c r="BL5" s="624"/>
      <c r="BM5" s="624"/>
      <c r="BN5" s="625"/>
      <c r="BO5" s="626">
        <v>89.2</v>
      </c>
      <c r="BP5" s="626"/>
      <c r="BQ5" s="626"/>
      <c r="BR5" s="626"/>
      <c r="BS5" s="627">
        <v>3179524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3420092</v>
      </c>
      <c r="S6" s="624"/>
      <c r="T6" s="624"/>
      <c r="U6" s="624"/>
      <c r="V6" s="624"/>
      <c r="W6" s="624"/>
      <c r="X6" s="624"/>
      <c r="Y6" s="625"/>
      <c r="Z6" s="626">
        <v>0.6</v>
      </c>
      <c r="AA6" s="626"/>
      <c r="AB6" s="626"/>
      <c r="AC6" s="626"/>
      <c r="AD6" s="627">
        <v>3420092</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183579610</v>
      </c>
      <c r="BH6" s="624"/>
      <c r="BI6" s="624"/>
      <c r="BJ6" s="624"/>
      <c r="BK6" s="624"/>
      <c r="BL6" s="624"/>
      <c r="BM6" s="624"/>
      <c r="BN6" s="625"/>
      <c r="BO6" s="626">
        <v>89.2</v>
      </c>
      <c r="BP6" s="626"/>
      <c r="BQ6" s="626"/>
      <c r="BR6" s="626"/>
      <c r="BS6" s="627">
        <v>3179524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1672629</v>
      </c>
      <c r="CS6" s="624"/>
      <c r="CT6" s="624"/>
      <c r="CU6" s="624"/>
      <c r="CV6" s="624"/>
      <c r="CW6" s="624"/>
      <c r="CX6" s="624"/>
      <c r="CY6" s="625"/>
      <c r="CZ6" s="626">
        <v>0.3</v>
      </c>
      <c r="DA6" s="626"/>
      <c r="DB6" s="626"/>
      <c r="DC6" s="626"/>
      <c r="DD6" s="632">
        <v>29948</v>
      </c>
      <c r="DE6" s="624"/>
      <c r="DF6" s="624"/>
      <c r="DG6" s="624"/>
      <c r="DH6" s="624"/>
      <c r="DI6" s="624"/>
      <c r="DJ6" s="624"/>
      <c r="DK6" s="624"/>
      <c r="DL6" s="624"/>
      <c r="DM6" s="624"/>
      <c r="DN6" s="624"/>
      <c r="DO6" s="624"/>
      <c r="DP6" s="625"/>
      <c r="DQ6" s="632">
        <v>1672626</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386649</v>
      </c>
      <c r="S7" s="624"/>
      <c r="T7" s="624"/>
      <c r="U7" s="624"/>
      <c r="V7" s="624"/>
      <c r="W7" s="624"/>
      <c r="X7" s="624"/>
      <c r="Y7" s="625"/>
      <c r="Z7" s="626">
        <v>0.1</v>
      </c>
      <c r="AA7" s="626"/>
      <c r="AB7" s="626"/>
      <c r="AC7" s="626"/>
      <c r="AD7" s="627">
        <v>386649</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96006057</v>
      </c>
      <c r="BH7" s="624"/>
      <c r="BI7" s="624"/>
      <c r="BJ7" s="624"/>
      <c r="BK7" s="624"/>
      <c r="BL7" s="624"/>
      <c r="BM7" s="624"/>
      <c r="BN7" s="625"/>
      <c r="BO7" s="626">
        <v>46.6</v>
      </c>
      <c r="BP7" s="626"/>
      <c r="BQ7" s="626"/>
      <c r="BR7" s="626"/>
      <c r="BS7" s="627">
        <v>3179524</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31335358</v>
      </c>
      <c r="CS7" s="624"/>
      <c r="CT7" s="624"/>
      <c r="CU7" s="624"/>
      <c r="CV7" s="624"/>
      <c r="CW7" s="624"/>
      <c r="CX7" s="624"/>
      <c r="CY7" s="625"/>
      <c r="CZ7" s="626">
        <v>5.5</v>
      </c>
      <c r="DA7" s="626"/>
      <c r="DB7" s="626"/>
      <c r="DC7" s="626"/>
      <c r="DD7" s="632">
        <v>368504</v>
      </c>
      <c r="DE7" s="624"/>
      <c r="DF7" s="624"/>
      <c r="DG7" s="624"/>
      <c r="DH7" s="624"/>
      <c r="DI7" s="624"/>
      <c r="DJ7" s="624"/>
      <c r="DK7" s="624"/>
      <c r="DL7" s="624"/>
      <c r="DM7" s="624"/>
      <c r="DN7" s="624"/>
      <c r="DO7" s="624"/>
      <c r="DP7" s="625"/>
      <c r="DQ7" s="632">
        <v>21154861</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1071375</v>
      </c>
      <c r="S8" s="624"/>
      <c r="T8" s="624"/>
      <c r="U8" s="624"/>
      <c r="V8" s="624"/>
      <c r="W8" s="624"/>
      <c r="X8" s="624"/>
      <c r="Y8" s="625"/>
      <c r="Z8" s="626">
        <v>0.2</v>
      </c>
      <c r="AA8" s="626"/>
      <c r="AB8" s="626"/>
      <c r="AC8" s="626"/>
      <c r="AD8" s="627">
        <v>1071375</v>
      </c>
      <c r="AE8" s="627"/>
      <c r="AF8" s="627"/>
      <c r="AG8" s="627"/>
      <c r="AH8" s="627"/>
      <c r="AI8" s="627"/>
      <c r="AJ8" s="627"/>
      <c r="AK8" s="627"/>
      <c r="AL8" s="628">
        <v>0.4</v>
      </c>
      <c r="AM8" s="629"/>
      <c r="AN8" s="629"/>
      <c r="AO8" s="630"/>
      <c r="AP8" s="620" t="s">
        <v>217</v>
      </c>
      <c r="AQ8" s="621"/>
      <c r="AR8" s="621"/>
      <c r="AS8" s="621"/>
      <c r="AT8" s="621"/>
      <c r="AU8" s="621"/>
      <c r="AV8" s="621"/>
      <c r="AW8" s="621"/>
      <c r="AX8" s="621"/>
      <c r="AY8" s="621"/>
      <c r="AZ8" s="621"/>
      <c r="BA8" s="621"/>
      <c r="BB8" s="621"/>
      <c r="BC8" s="621"/>
      <c r="BD8" s="621"/>
      <c r="BE8" s="621"/>
      <c r="BF8" s="622"/>
      <c r="BG8" s="623">
        <v>1990924</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195964942</v>
      </c>
      <c r="CS8" s="624"/>
      <c r="CT8" s="624"/>
      <c r="CU8" s="624"/>
      <c r="CV8" s="624"/>
      <c r="CW8" s="624"/>
      <c r="CX8" s="624"/>
      <c r="CY8" s="625"/>
      <c r="CZ8" s="626">
        <v>34.299999999999997</v>
      </c>
      <c r="DA8" s="626"/>
      <c r="DB8" s="626"/>
      <c r="DC8" s="626"/>
      <c r="DD8" s="632">
        <v>1916325</v>
      </c>
      <c r="DE8" s="624"/>
      <c r="DF8" s="624"/>
      <c r="DG8" s="624"/>
      <c r="DH8" s="624"/>
      <c r="DI8" s="624"/>
      <c r="DJ8" s="624"/>
      <c r="DK8" s="624"/>
      <c r="DL8" s="624"/>
      <c r="DM8" s="624"/>
      <c r="DN8" s="624"/>
      <c r="DO8" s="624"/>
      <c r="DP8" s="625"/>
      <c r="DQ8" s="632">
        <v>95717993</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971099</v>
      </c>
      <c r="S9" s="624"/>
      <c r="T9" s="624"/>
      <c r="U9" s="624"/>
      <c r="V9" s="624"/>
      <c r="W9" s="624"/>
      <c r="X9" s="624"/>
      <c r="Y9" s="625"/>
      <c r="Z9" s="626">
        <v>0.2</v>
      </c>
      <c r="AA9" s="626"/>
      <c r="AB9" s="626"/>
      <c r="AC9" s="626"/>
      <c r="AD9" s="627">
        <v>971099</v>
      </c>
      <c r="AE9" s="627"/>
      <c r="AF9" s="627"/>
      <c r="AG9" s="627"/>
      <c r="AH9" s="627"/>
      <c r="AI9" s="627"/>
      <c r="AJ9" s="627"/>
      <c r="AK9" s="627"/>
      <c r="AL9" s="628">
        <v>0.4</v>
      </c>
      <c r="AM9" s="629"/>
      <c r="AN9" s="629"/>
      <c r="AO9" s="630"/>
      <c r="AP9" s="620" t="s">
        <v>220</v>
      </c>
      <c r="AQ9" s="621"/>
      <c r="AR9" s="621"/>
      <c r="AS9" s="621"/>
      <c r="AT9" s="621"/>
      <c r="AU9" s="621"/>
      <c r="AV9" s="621"/>
      <c r="AW9" s="621"/>
      <c r="AX9" s="621"/>
      <c r="AY9" s="621"/>
      <c r="AZ9" s="621"/>
      <c r="BA9" s="621"/>
      <c r="BB9" s="621"/>
      <c r="BC9" s="621"/>
      <c r="BD9" s="621"/>
      <c r="BE9" s="621"/>
      <c r="BF9" s="622"/>
      <c r="BG9" s="623">
        <v>69768555</v>
      </c>
      <c r="BH9" s="624"/>
      <c r="BI9" s="624"/>
      <c r="BJ9" s="624"/>
      <c r="BK9" s="624"/>
      <c r="BL9" s="624"/>
      <c r="BM9" s="624"/>
      <c r="BN9" s="625"/>
      <c r="BO9" s="626">
        <v>33.9</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72103873</v>
      </c>
      <c r="CS9" s="624"/>
      <c r="CT9" s="624"/>
      <c r="CU9" s="624"/>
      <c r="CV9" s="624"/>
      <c r="CW9" s="624"/>
      <c r="CX9" s="624"/>
      <c r="CY9" s="625"/>
      <c r="CZ9" s="626">
        <v>12.6</v>
      </c>
      <c r="DA9" s="626"/>
      <c r="DB9" s="626"/>
      <c r="DC9" s="626"/>
      <c r="DD9" s="632">
        <v>1663663</v>
      </c>
      <c r="DE9" s="624"/>
      <c r="DF9" s="624"/>
      <c r="DG9" s="624"/>
      <c r="DH9" s="624"/>
      <c r="DI9" s="624"/>
      <c r="DJ9" s="624"/>
      <c r="DK9" s="624"/>
      <c r="DL9" s="624"/>
      <c r="DM9" s="624"/>
      <c r="DN9" s="624"/>
      <c r="DO9" s="624"/>
      <c r="DP9" s="625"/>
      <c r="DQ9" s="632">
        <v>31691821</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23713123</v>
      </c>
      <c r="S10" s="624"/>
      <c r="T10" s="624"/>
      <c r="U10" s="624"/>
      <c r="V10" s="624"/>
      <c r="W10" s="624"/>
      <c r="X10" s="624"/>
      <c r="Y10" s="625"/>
      <c r="Z10" s="626">
        <v>4.0999999999999996</v>
      </c>
      <c r="AA10" s="626"/>
      <c r="AB10" s="626"/>
      <c r="AC10" s="626"/>
      <c r="AD10" s="627">
        <v>23713123</v>
      </c>
      <c r="AE10" s="627"/>
      <c r="AF10" s="627"/>
      <c r="AG10" s="627"/>
      <c r="AH10" s="627"/>
      <c r="AI10" s="627"/>
      <c r="AJ10" s="627"/>
      <c r="AK10" s="627"/>
      <c r="AL10" s="628">
        <v>9.1</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4667590</v>
      </c>
      <c r="BH10" s="624"/>
      <c r="BI10" s="624"/>
      <c r="BJ10" s="624"/>
      <c r="BK10" s="624"/>
      <c r="BL10" s="624"/>
      <c r="BM10" s="624"/>
      <c r="BN10" s="625"/>
      <c r="BO10" s="626">
        <v>2.2999999999999998</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1245671</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625011</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59939</v>
      </c>
      <c r="S11" s="624"/>
      <c r="T11" s="624"/>
      <c r="U11" s="624"/>
      <c r="V11" s="624"/>
      <c r="W11" s="624"/>
      <c r="X11" s="624"/>
      <c r="Y11" s="625"/>
      <c r="Z11" s="626">
        <v>0</v>
      </c>
      <c r="AA11" s="626"/>
      <c r="AB11" s="626"/>
      <c r="AC11" s="626"/>
      <c r="AD11" s="627">
        <v>59939</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19578988</v>
      </c>
      <c r="BH11" s="624"/>
      <c r="BI11" s="624"/>
      <c r="BJ11" s="624"/>
      <c r="BK11" s="624"/>
      <c r="BL11" s="624"/>
      <c r="BM11" s="624"/>
      <c r="BN11" s="625"/>
      <c r="BO11" s="626">
        <v>9.5</v>
      </c>
      <c r="BP11" s="626"/>
      <c r="BQ11" s="626"/>
      <c r="BR11" s="626"/>
      <c r="BS11" s="632">
        <v>3179524</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4468372</v>
      </c>
      <c r="CS11" s="624"/>
      <c r="CT11" s="624"/>
      <c r="CU11" s="624"/>
      <c r="CV11" s="624"/>
      <c r="CW11" s="624"/>
      <c r="CX11" s="624"/>
      <c r="CY11" s="625"/>
      <c r="CZ11" s="626">
        <v>0.8</v>
      </c>
      <c r="DA11" s="626"/>
      <c r="DB11" s="626"/>
      <c r="DC11" s="626"/>
      <c r="DD11" s="632">
        <v>1311544</v>
      </c>
      <c r="DE11" s="624"/>
      <c r="DF11" s="624"/>
      <c r="DG11" s="624"/>
      <c r="DH11" s="624"/>
      <c r="DI11" s="624"/>
      <c r="DJ11" s="624"/>
      <c r="DK11" s="624"/>
      <c r="DL11" s="624"/>
      <c r="DM11" s="624"/>
      <c r="DN11" s="624"/>
      <c r="DO11" s="624"/>
      <c r="DP11" s="625"/>
      <c r="DQ11" s="632">
        <v>3686198</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77537227</v>
      </c>
      <c r="BH12" s="624"/>
      <c r="BI12" s="624"/>
      <c r="BJ12" s="624"/>
      <c r="BK12" s="624"/>
      <c r="BL12" s="624"/>
      <c r="BM12" s="624"/>
      <c r="BN12" s="625"/>
      <c r="BO12" s="626">
        <v>37.700000000000003</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21876472</v>
      </c>
      <c r="CS12" s="624"/>
      <c r="CT12" s="624"/>
      <c r="CU12" s="624"/>
      <c r="CV12" s="624"/>
      <c r="CW12" s="624"/>
      <c r="CX12" s="624"/>
      <c r="CY12" s="625"/>
      <c r="CZ12" s="626">
        <v>3.8</v>
      </c>
      <c r="DA12" s="626"/>
      <c r="DB12" s="626"/>
      <c r="DC12" s="626"/>
      <c r="DD12" s="632">
        <v>144397</v>
      </c>
      <c r="DE12" s="624"/>
      <c r="DF12" s="624"/>
      <c r="DG12" s="624"/>
      <c r="DH12" s="624"/>
      <c r="DI12" s="624"/>
      <c r="DJ12" s="624"/>
      <c r="DK12" s="624"/>
      <c r="DL12" s="624"/>
      <c r="DM12" s="624"/>
      <c r="DN12" s="624"/>
      <c r="DO12" s="624"/>
      <c r="DP12" s="625"/>
      <c r="DQ12" s="632">
        <v>4003675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757053</v>
      </c>
      <c r="S13" s="624"/>
      <c r="T13" s="624"/>
      <c r="U13" s="624"/>
      <c r="V13" s="624"/>
      <c r="W13" s="624"/>
      <c r="X13" s="624"/>
      <c r="Y13" s="625"/>
      <c r="Z13" s="626">
        <v>0.1</v>
      </c>
      <c r="AA13" s="626"/>
      <c r="AB13" s="626"/>
      <c r="AC13" s="626"/>
      <c r="AD13" s="627">
        <v>757053</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76975039</v>
      </c>
      <c r="BH13" s="624"/>
      <c r="BI13" s="624"/>
      <c r="BJ13" s="624"/>
      <c r="BK13" s="624"/>
      <c r="BL13" s="624"/>
      <c r="BM13" s="624"/>
      <c r="BN13" s="625"/>
      <c r="BO13" s="626">
        <v>37.4</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90485937</v>
      </c>
      <c r="CS13" s="624"/>
      <c r="CT13" s="624"/>
      <c r="CU13" s="624"/>
      <c r="CV13" s="624"/>
      <c r="CW13" s="624"/>
      <c r="CX13" s="624"/>
      <c r="CY13" s="625"/>
      <c r="CZ13" s="626">
        <v>15.9</v>
      </c>
      <c r="DA13" s="626"/>
      <c r="DB13" s="626"/>
      <c r="DC13" s="626"/>
      <c r="DD13" s="632">
        <v>33610890</v>
      </c>
      <c r="DE13" s="624"/>
      <c r="DF13" s="624"/>
      <c r="DG13" s="624"/>
      <c r="DH13" s="624"/>
      <c r="DI13" s="624"/>
      <c r="DJ13" s="624"/>
      <c r="DK13" s="624"/>
      <c r="DL13" s="624"/>
      <c r="DM13" s="624"/>
      <c r="DN13" s="624"/>
      <c r="DO13" s="624"/>
      <c r="DP13" s="625"/>
      <c r="DQ13" s="632">
        <v>40348786</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v>5560461</v>
      </c>
      <c r="S14" s="624"/>
      <c r="T14" s="624"/>
      <c r="U14" s="624"/>
      <c r="V14" s="624"/>
      <c r="W14" s="624"/>
      <c r="X14" s="624"/>
      <c r="Y14" s="625"/>
      <c r="Z14" s="626">
        <v>1</v>
      </c>
      <c r="AA14" s="626"/>
      <c r="AB14" s="626"/>
      <c r="AC14" s="626"/>
      <c r="AD14" s="627">
        <v>5560461</v>
      </c>
      <c r="AE14" s="627"/>
      <c r="AF14" s="627"/>
      <c r="AG14" s="627"/>
      <c r="AH14" s="627"/>
      <c r="AI14" s="627"/>
      <c r="AJ14" s="627"/>
      <c r="AK14" s="627"/>
      <c r="AL14" s="628">
        <v>2.1</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1557436</v>
      </c>
      <c r="BH14" s="624"/>
      <c r="BI14" s="624"/>
      <c r="BJ14" s="624"/>
      <c r="BK14" s="624"/>
      <c r="BL14" s="624"/>
      <c r="BM14" s="624"/>
      <c r="BN14" s="625"/>
      <c r="BO14" s="626">
        <v>0.8</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17183171</v>
      </c>
      <c r="CS14" s="624"/>
      <c r="CT14" s="624"/>
      <c r="CU14" s="624"/>
      <c r="CV14" s="624"/>
      <c r="CW14" s="624"/>
      <c r="CX14" s="624"/>
      <c r="CY14" s="625"/>
      <c r="CZ14" s="626">
        <v>3</v>
      </c>
      <c r="DA14" s="626"/>
      <c r="DB14" s="626"/>
      <c r="DC14" s="626"/>
      <c r="DD14" s="632">
        <v>4366695</v>
      </c>
      <c r="DE14" s="624"/>
      <c r="DF14" s="624"/>
      <c r="DG14" s="624"/>
      <c r="DH14" s="624"/>
      <c r="DI14" s="624"/>
      <c r="DJ14" s="624"/>
      <c r="DK14" s="624"/>
      <c r="DL14" s="624"/>
      <c r="DM14" s="624"/>
      <c r="DN14" s="624"/>
      <c r="DO14" s="624"/>
      <c r="DP14" s="625"/>
      <c r="DQ14" s="632">
        <v>11749241</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675342</v>
      </c>
      <c r="S15" s="624"/>
      <c r="T15" s="624"/>
      <c r="U15" s="624"/>
      <c r="V15" s="624"/>
      <c r="W15" s="624"/>
      <c r="X15" s="624"/>
      <c r="Y15" s="625"/>
      <c r="Z15" s="626">
        <v>0.1</v>
      </c>
      <c r="AA15" s="626"/>
      <c r="AB15" s="626"/>
      <c r="AC15" s="626"/>
      <c r="AD15" s="627">
        <v>675342</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8082388</v>
      </c>
      <c r="BH15" s="624"/>
      <c r="BI15" s="624"/>
      <c r="BJ15" s="624"/>
      <c r="BK15" s="624"/>
      <c r="BL15" s="624"/>
      <c r="BM15" s="624"/>
      <c r="BN15" s="625"/>
      <c r="BO15" s="626">
        <v>3.9</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55487876</v>
      </c>
      <c r="CS15" s="624"/>
      <c r="CT15" s="624"/>
      <c r="CU15" s="624"/>
      <c r="CV15" s="624"/>
      <c r="CW15" s="624"/>
      <c r="CX15" s="624"/>
      <c r="CY15" s="625"/>
      <c r="CZ15" s="626">
        <v>9.6999999999999993</v>
      </c>
      <c r="DA15" s="626"/>
      <c r="DB15" s="626"/>
      <c r="DC15" s="626"/>
      <c r="DD15" s="632">
        <v>11951139</v>
      </c>
      <c r="DE15" s="624"/>
      <c r="DF15" s="624"/>
      <c r="DG15" s="624"/>
      <c r="DH15" s="624"/>
      <c r="DI15" s="624"/>
      <c r="DJ15" s="624"/>
      <c r="DK15" s="624"/>
      <c r="DL15" s="624"/>
      <c r="DM15" s="624"/>
      <c r="DN15" s="624"/>
      <c r="DO15" s="624"/>
      <c r="DP15" s="625"/>
      <c r="DQ15" s="632">
        <v>43195863</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34923793</v>
      </c>
      <c r="S16" s="624"/>
      <c r="T16" s="624"/>
      <c r="U16" s="624"/>
      <c r="V16" s="624"/>
      <c r="W16" s="624"/>
      <c r="X16" s="624"/>
      <c r="Y16" s="625"/>
      <c r="Z16" s="626">
        <v>6.1</v>
      </c>
      <c r="AA16" s="626"/>
      <c r="AB16" s="626"/>
      <c r="AC16" s="626"/>
      <c r="AD16" s="627">
        <v>32695744</v>
      </c>
      <c r="AE16" s="627"/>
      <c r="AF16" s="627"/>
      <c r="AG16" s="627"/>
      <c r="AH16" s="627"/>
      <c r="AI16" s="627"/>
      <c r="AJ16" s="627"/>
      <c r="AK16" s="627"/>
      <c r="AL16" s="628">
        <v>12.5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2773845</v>
      </c>
      <c r="CS16" s="624"/>
      <c r="CT16" s="624"/>
      <c r="CU16" s="624"/>
      <c r="CV16" s="624"/>
      <c r="CW16" s="624"/>
      <c r="CX16" s="624"/>
      <c r="CY16" s="625"/>
      <c r="CZ16" s="626">
        <v>0.5</v>
      </c>
      <c r="DA16" s="626"/>
      <c r="DB16" s="626"/>
      <c r="DC16" s="626"/>
      <c r="DD16" s="632" t="s">
        <v>109</v>
      </c>
      <c r="DE16" s="624"/>
      <c r="DF16" s="624"/>
      <c r="DG16" s="624"/>
      <c r="DH16" s="624"/>
      <c r="DI16" s="624"/>
      <c r="DJ16" s="624"/>
      <c r="DK16" s="624"/>
      <c r="DL16" s="624"/>
      <c r="DM16" s="624"/>
      <c r="DN16" s="624"/>
      <c r="DO16" s="624"/>
      <c r="DP16" s="625"/>
      <c r="DQ16" s="632">
        <v>127747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32695744</v>
      </c>
      <c r="S17" s="624"/>
      <c r="T17" s="624"/>
      <c r="U17" s="624"/>
      <c r="V17" s="624"/>
      <c r="W17" s="624"/>
      <c r="X17" s="624"/>
      <c r="Y17" s="625"/>
      <c r="Z17" s="626">
        <v>5.7</v>
      </c>
      <c r="AA17" s="626"/>
      <c r="AB17" s="626"/>
      <c r="AC17" s="626"/>
      <c r="AD17" s="627">
        <v>32695744</v>
      </c>
      <c r="AE17" s="627"/>
      <c r="AF17" s="627"/>
      <c r="AG17" s="627"/>
      <c r="AH17" s="627"/>
      <c r="AI17" s="627"/>
      <c r="AJ17" s="627"/>
      <c r="AK17" s="627"/>
      <c r="AL17" s="628">
        <v>12.5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v>396502</v>
      </c>
      <c r="BH17" s="624"/>
      <c r="BI17" s="624"/>
      <c r="BJ17" s="624"/>
      <c r="BK17" s="624"/>
      <c r="BL17" s="624"/>
      <c r="BM17" s="624"/>
      <c r="BN17" s="625"/>
      <c r="BO17" s="626">
        <v>0.2</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76075485</v>
      </c>
      <c r="CS17" s="624"/>
      <c r="CT17" s="624"/>
      <c r="CU17" s="624"/>
      <c r="CV17" s="624"/>
      <c r="CW17" s="624"/>
      <c r="CX17" s="624"/>
      <c r="CY17" s="625"/>
      <c r="CZ17" s="626">
        <v>13.3</v>
      </c>
      <c r="DA17" s="626"/>
      <c r="DB17" s="626"/>
      <c r="DC17" s="626"/>
      <c r="DD17" s="632" t="s">
        <v>109</v>
      </c>
      <c r="DE17" s="624"/>
      <c r="DF17" s="624"/>
      <c r="DG17" s="624"/>
      <c r="DH17" s="624"/>
      <c r="DI17" s="624"/>
      <c r="DJ17" s="624"/>
      <c r="DK17" s="624"/>
      <c r="DL17" s="624"/>
      <c r="DM17" s="624"/>
      <c r="DN17" s="624"/>
      <c r="DO17" s="624"/>
      <c r="DP17" s="625"/>
      <c r="DQ17" s="632">
        <v>68124982</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2227906</v>
      </c>
      <c r="S18" s="624"/>
      <c r="T18" s="624"/>
      <c r="U18" s="624"/>
      <c r="V18" s="624"/>
      <c r="W18" s="624"/>
      <c r="X18" s="624"/>
      <c r="Y18" s="625"/>
      <c r="Z18" s="626">
        <v>0.4</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143</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22279240</v>
      </c>
      <c r="BH19" s="624"/>
      <c r="BI19" s="624"/>
      <c r="BJ19" s="624"/>
      <c r="BK19" s="624"/>
      <c r="BL19" s="624"/>
      <c r="BM19" s="624"/>
      <c r="BN19" s="625"/>
      <c r="BO19" s="626">
        <v>10.8</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277397776</v>
      </c>
      <c r="S20" s="624"/>
      <c r="T20" s="624"/>
      <c r="U20" s="624"/>
      <c r="V20" s="624"/>
      <c r="W20" s="624"/>
      <c r="X20" s="624"/>
      <c r="Y20" s="625"/>
      <c r="Z20" s="626">
        <v>48.1</v>
      </c>
      <c r="AA20" s="626"/>
      <c r="AB20" s="626"/>
      <c r="AC20" s="626"/>
      <c r="AD20" s="627">
        <v>259433770</v>
      </c>
      <c r="AE20" s="627"/>
      <c r="AF20" s="627"/>
      <c r="AG20" s="627"/>
      <c r="AH20" s="627"/>
      <c r="AI20" s="627"/>
      <c r="AJ20" s="627"/>
      <c r="AK20" s="627"/>
      <c r="AL20" s="628">
        <v>99.3</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22279240</v>
      </c>
      <c r="BH20" s="624"/>
      <c r="BI20" s="624"/>
      <c r="BJ20" s="624"/>
      <c r="BK20" s="624"/>
      <c r="BL20" s="624"/>
      <c r="BM20" s="624"/>
      <c r="BN20" s="625"/>
      <c r="BO20" s="626">
        <v>10.8</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570673631</v>
      </c>
      <c r="CS20" s="624"/>
      <c r="CT20" s="624"/>
      <c r="CU20" s="624"/>
      <c r="CV20" s="624"/>
      <c r="CW20" s="624"/>
      <c r="CX20" s="624"/>
      <c r="CY20" s="625"/>
      <c r="CZ20" s="626">
        <v>100</v>
      </c>
      <c r="DA20" s="626"/>
      <c r="DB20" s="626"/>
      <c r="DC20" s="626"/>
      <c r="DD20" s="632">
        <v>55363105</v>
      </c>
      <c r="DE20" s="624"/>
      <c r="DF20" s="624"/>
      <c r="DG20" s="624"/>
      <c r="DH20" s="624"/>
      <c r="DI20" s="624"/>
      <c r="DJ20" s="624"/>
      <c r="DK20" s="624"/>
      <c r="DL20" s="624"/>
      <c r="DM20" s="624"/>
      <c r="DN20" s="624"/>
      <c r="DO20" s="624"/>
      <c r="DP20" s="625"/>
      <c r="DQ20" s="632">
        <v>322098804</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393595</v>
      </c>
      <c r="S21" s="624"/>
      <c r="T21" s="624"/>
      <c r="U21" s="624"/>
      <c r="V21" s="624"/>
      <c r="W21" s="624"/>
      <c r="X21" s="624"/>
      <c r="Y21" s="625"/>
      <c r="Z21" s="626">
        <v>0.1</v>
      </c>
      <c r="AA21" s="626"/>
      <c r="AB21" s="626"/>
      <c r="AC21" s="626"/>
      <c r="AD21" s="627">
        <v>393595</v>
      </c>
      <c r="AE21" s="627"/>
      <c r="AF21" s="627"/>
      <c r="AG21" s="627"/>
      <c r="AH21" s="627"/>
      <c r="AI21" s="627"/>
      <c r="AJ21" s="627"/>
      <c r="AK21" s="627"/>
      <c r="AL21" s="628">
        <v>0.2</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72833</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5775996</v>
      </c>
      <c r="S22" s="624"/>
      <c r="T22" s="624"/>
      <c r="U22" s="624"/>
      <c r="V22" s="624"/>
      <c r="W22" s="624"/>
      <c r="X22" s="624"/>
      <c r="Y22" s="625"/>
      <c r="Z22" s="626">
        <v>1</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v>6470450</v>
      </c>
      <c r="BH22" s="624"/>
      <c r="BI22" s="624"/>
      <c r="BJ22" s="624"/>
      <c r="BK22" s="624"/>
      <c r="BL22" s="624"/>
      <c r="BM22" s="624"/>
      <c r="BN22" s="625"/>
      <c r="BO22" s="626">
        <v>3.1</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8772443</v>
      </c>
      <c r="S23" s="624"/>
      <c r="T23" s="624"/>
      <c r="U23" s="624"/>
      <c r="V23" s="624"/>
      <c r="W23" s="624"/>
      <c r="X23" s="624"/>
      <c r="Y23" s="625"/>
      <c r="Z23" s="626">
        <v>1.5</v>
      </c>
      <c r="AA23" s="626"/>
      <c r="AB23" s="626"/>
      <c r="AC23" s="626"/>
      <c r="AD23" s="627">
        <v>997052</v>
      </c>
      <c r="AE23" s="627"/>
      <c r="AF23" s="627"/>
      <c r="AG23" s="627"/>
      <c r="AH23" s="627"/>
      <c r="AI23" s="627"/>
      <c r="AJ23" s="627"/>
      <c r="AK23" s="627"/>
      <c r="AL23" s="628">
        <v>0.4</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15735957</v>
      </c>
      <c r="BH23" s="624"/>
      <c r="BI23" s="624"/>
      <c r="BJ23" s="624"/>
      <c r="BK23" s="624"/>
      <c r="BL23" s="624"/>
      <c r="BM23" s="624"/>
      <c r="BN23" s="625"/>
      <c r="BO23" s="626">
        <v>7.6</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3470339</v>
      </c>
      <c r="S24" s="624"/>
      <c r="T24" s="624"/>
      <c r="U24" s="624"/>
      <c r="V24" s="624"/>
      <c r="W24" s="624"/>
      <c r="X24" s="624"/>
      <c r="Y24" s="625"/>
      <c r="Z24" s="626">
        <v>0.6</v>
      </c>
      <c r="AA24" s="626"/>
      <c r="AB24" s="626"/>
      <c r="AC24" s="626"/>
      <c r="AD24" s="627">
        <v>1</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316734296</v>
      </c>
      <c r="CS24" s="613"/>
      <c r="CT24" s="613"/>
      <c r="CU24" s="613"/>
      <c r="CV24" s="613"/>
      <c r="CW24" s="613"/>
      <c r="CX24" s="613"/>
      <c r="CY24" s="614"/>
      <c r="CZ24" s="650">
        <v>55.5</v>
      </c>
      <c r="DA24" s="651"/>
      <c r="DB24" s="651"/>
      <c r="DC24" s="652"/>
      <c r="DD24" s="649">
        <v>181587216</v>
      </c>
      <c r="DE24" s="613"/>
      <c r="DF24" s="613"/>
      <c r="DG24" s="613"/>
      <c r="DH24" s="613"/>
      <c r="DI24" s="613"/>
      <c r="DJ24" s="613"/>
      <c r="DK24" s="614"/>
      <c r="DL24" s="649">
        <v>180246455</v>
      </c>
      <c r="DM24" s="613"/>
      <c r="DN24" s="613"/>
      <c r="DO24" s="613"/>
      <c r="DP24" s="613"/>
      <c r="DQ24" s="613"/>
      <c r="DR24" s="613"/>
      <c r="DS24" s="613"/>
      <c r="DT24" s="613"/>
      <c r="DU24" s="613"/>
      <c r="DV24" s="614"/>
      <c r="DW24" s="617">
        <v>61.6</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121355184</v>
      </c>
      <c r="S25" s="624"/>
      <c r="T25" s="624"/>
      <c r="U25" s="624"/>
      <c r="V25" s="624"/>
      <c r="W25" s="624"/>
      <c r="X25" s="624"/>
      <c r="Y25" s="625"/>
      <c r="Z25" s="626">
        <v>21</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83401530</v>
      </c>
      <c r="CS25" s="655"/>
      <c r="CT25" s="655"/>
      <c r="CU25" s="655"/>
      <c r="CV25" s="655"/>
      <c r="CW25" s="655"/>
      <c r="CX25" s="655"/>
      <c r="CY25" s="656"/>
      <c r="CZ25" s="657">
        <v>14.6</v>
      </c>
      <c r="DA25" s="658"/>
      <c r="DB25" s="658"/>
      <c r="DC25" s="659"/>
      <c r="DD25" s="632">
        <v>70443127</v>
      </c>
      <c r="DE25" s="655"/>
      <c r="DF25" s="655"/>
      <c r="DG25" s="655"/>
      <c r="DH25" s="655"/>
      <c r="DI25" s="655"/>
      <c r="DJ25" s="655"/>
      <c r="DK25" s="656"/>
      <c r="DL25" s="632">
        <v>69210325</v>
      </c>
      <c r="DM25" s="655"/>
      <c r="DN25" s="655"/>
      <c r="DO25" s="655"/>
      <c r="DP25" s="655"/>
      <c r="DQ25" s="655"/>
      <c r="DR25" s="655"/>
      <c r="DS25" s="655"/>
      <c r="DT25" s="655"/>
      <c r="DU25" s="655"/>
      <c r="DV25" s="656"/>
      <c r="DW25" s="628">
        <v>23.7</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29658</v>
      </c>
      <c r="S26" s="624"/>
      <c r="T26" s="624"/>
      <c r="U26" s="624"/>
      <c r="V26" s="624"/>
      <c r="W26" s="624"/>
      <c r="X26" s="624"/>
      <c r="Y26" s="625"/>
      <c r="Z26" s="626">
        <v>0</v>
      </c>
      <c r="AA26" s="626"/>
      <c r="AB26" s="626"/>
      <c r="AC26" s="626"/>
      <c r="AD26" s="627">
        <v>29658</v>
      </c>
      <c r="AE26" s="627"/>
      <c r="AF26" s="627"/>
      <c r="AG26" s="627"/>
      <c r="AH26" s="627"/>
      <c r="AI26" s="627"/>
      <c r="AJ26" s="627"/>
      <c r="AK26" s="627"/>
      <c r="AL26" s="628">
        <v>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53592504</v>
      </c>
      <c r="CS26" s="624"/>
      <c r="CT26" s="624"/>
      <c r="CU26" s="624"/>
      <c r="CV26" s="624"/>
      <c r="CW26" s="624"/>
      <c r="CX26" s="624"/>
      <c r="CY26" s="625"/>
      <c r="CZ26" s="657">
        <v>9.4</v>
      </c>
      <c r="DA26" s="658"/>
      <c r="DB26" s="658"/>
      <c r="DC26" s="659"/>
      <c r="DD26" s="632">
        <v>52988706</v>
      </c>
      <c r="DE26" s="624"/>
      <c r="DF26" s="624"/>
      <c r="DG26" s="624"/>
      <c r="DH26" s="624"/>
      <c r="DI26" s="624"/>
      <c r="DJ26" s="624"/>
      <c r="DK26" s="625"/>
      <c r="DL26" s="632" t="s">
        <v>276</v>
      </c>
      <c r="DM26" s="624"/>
      <c r="DN26" s="624"/>
      <c r="DO26" s="624"/>
      <c r="DP26" s="624"/>
      <c r="DQ26" s="624"/>
      <c r="DR26" s="624"/>
      <c r="DS26" s="624"/>
      <c r="DT26" s="624"/>
      <c r="DU26" s="624"/>
      <c r="DV26" s="625"/>
      <c r="DW26" s="628" t="s">
        <v>276</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23257828</v>
      </c>
      <c r="S27" s="624"/>
      <c r="T27" s="624"/>
      <c r="U27" s="624"/>
      <c r="V27" s="624"/>
      <c r="W27" s="624"/>
      <c r="X27" s="624"/>
      <c r="Y27" s="625"/>
      <c r="Z27" s="626">
        <v>4</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205858850</v>
      </c>
      <c r="BH27" s="624"/>
      <c r="BI27" s="624"/>
      <c r="BJ27" s="624"/>
      <c r="BK27" s="624"/>
      <c r="BL27" s="624"/>
      <c r="BM27" s="624"/>
      <c r="BN27" s="625"/>
      <c r="BO27" s="626">
        <v>100</v>
      </c>
      <c r="BP27" s="626"/>
      <c r="BQ27" s="626"/>
      <c r="BR27" s="626"/>
      <c r="BS27" s="632">
        <v>3179524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157453468</v>
      </c>
      <c r="CS27" s="655"/>
      <c r="CT27" s="655"/>
      <c r="CU27" s="655"/>
      <c r="CV27" s="655"/>
      <c r="CW27" s="655"/>
      <c r="CX27" s="655"/>
      <c r="CY27" s="656"/>
      <c r="CZ27" s="657">
        <v>27.6</v>
      </c>
      <c r="DA27" s="658"/>
      <c r="DB27" s="658"/>
      <c r="DC27" s="659"/>
      <c r="DD27" s="632">
        <v>43215294</v>
      </c>
      <c r="DE27" s="655"/>
      <c r="DF27" s="655"/>
      <c r="DG27" s="655"/>
      <c r="DH27" s="655"/>
      <c r="DI27" s="655"/>
      <c r="DJ27" s="655"/>
      <c r="DK27" s="656"/>
      <c r="DL27" s="632">
        <v>43132250</v>
      </c>
      <c r="DM27" s="655"/>
      <c r="DN27" s="655"/>
      <c r="DO27" s="655"/>
      <c r="DP27" s="655"/>
      <c r="DQ27" s="655"/>
      <c r="DR27" s="655"/>
      <c r="DS27" s="655"/>
      <c r="DT27" s="655"/>
      <c r="DU27" s="655"/>
      <c r="DV27" s="656"/>
      <c r="DW27" s="628">
        <v>14.8</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2426167</v>
      </c>
      <c r="S28" s="624"/>
      <c r="T28" s="624"/>
      <c r="U28" s="624"/>
      <c r="V28" s="624"/>
      <c r="W28" s="624"/>
      <c r="X28" s="624"/>
      <c r="Y28" s="625"/>
      <c r="Z28" s="626">
        <v>0.4</v>
      </c>
      <c r="AA28" s="626"/>
      <c r="AB28" s="626"/>
      <c r="AC28" s="626"/>
      <c r="AD28" s="627">
        <v>190692</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75879298</v>
      </c>
      <c r="CS28" s="624"/>
      <c r="CT28" s="624"/>
      <c r="CU28" s="624"/>
      <c r="CV28" s="624"/>
      <c r="CW28" s="624"/>
      <c r="CX28" s="624"/>
      <c r="CY28" s="625"/>
      <c r="CZ28" s="657">
        <v>13.3</v>
      </c>
      <c r="DA28" s="658"/>
      <c r="DB28" s="658"/>
      <c r="DC28" s="659"/>
      <c r="DD28" s="632">
        <v>67928795</v>
      </c>
      <c r="DE28" s="624"/>
      <c r="DF28" s="624"/>
      <c r="DG28" s="624"/>
      <c r="DH28" s="624"/>
      <c r="DI28" s="624"/>
      <c r="DJ28" s="624"/>
      <c r="DK28" s="625"/>
      <c r="DL28" s="632">
        <v>67903880</v>
      </c>
      <c r="DM28" s="624"/>
      <c r="DN28" s="624"/>
      <c r="DO28" s="624"/>
      <c r="DP28" s="624"/>
      <c r="DQ28" s="624"/>
      <c r="DR28" s="624"/>
      <c r="DS28" s="624"/>
      <c r="DT28" s="624"/>
      <c r="DU28" s="624"/>
      <c r="DV28" s="625"/>
      <c r="DW28" s="628">
        <v>23.2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129104</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55</v>
      </c>
      <c r="CG29" s="638"/>
      <c r="CH29" s="638"/>
      <c r="CI29" s="638"/>
      <c r="CJ29" s="638"/>
      <c r="CK29" s="638"/>
      <c r="CL29" s="638"/>
      <c r="CM29" s="638"/>
      <c r="CN29" s="638"/>
      <c r="CO29" s="638"/>
      <c r="CP29" s="638"/>
      <c r="CQ29" s="639"/>
      <c r="CR29" s="623">
        <v>75840070</v>
      </c>
      <c r="CS29" s="655"/>
      <c r="CT29" s="655"/>
      <c r="CU29" s="655"/>
      <c r="CV29" s="655"/>
      <c r="CW29" s="655"/>
      <c r="CX29" s="655"/>
      <c r="CY29" s="656"/>
      <c r="CZ29" s="657">
        <v>13.3</v>
      </c>
      <c r="DA29" s="658"/>
      <c r="DB29" s="658"/>
      <c r="DC29" s="659"/>
      <c r="DD29" s="632">
        <v>67889567</v>
      </c>
      <c r="DE29" s="655"/>
      <c r="DF29" s="655"/>
      <c r="DG29" s="655"/>
      <c r="DH29" s="655"/>
      <c r="DI29" s="655"/>
      <c r="DJ29" s="655"/>
      <c r="DK29" s="656"/>
      <c r="DL29" s="632">
        <v>67864652</v>
      </c>
      <c r="DM29" s="655"/>
      <c r="DN29" s="655"/>
      <c r="DO29" s="655"/>
      <c r="DP29" s="655"/>
      <c r="DQ29" s="655"/>
      <c r="DR29" s="655"/>
      <c r="DS29" s="655"/>
      <c r="DT29" s="655"/>
      <c r="DU29" s="655"/>
      <c r="DV29" s="656"/>
      <c r="DW29" s="628">
        <v>23.2</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8222084</v>
      </c>
      <c r="S30" s="624"/>
      <c r="T30" s="624"/>
      <c r="U30" s="624"/>
      <c r="V30" s="624"/>
      <c r="W30" s="624"/>
      <c r="X30" s="624"/>
      <c r="Y30" s="625"/>
      <c r="Z30" s="626">
        <v>1.4</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167</v>
      </c>
      <c r="AY30" s="610"/>
      <c r="AZ30" s="610"/>
      <c r="BA30" s="610"/>
      <c r="BB30" s="610"/>
      <c r="BC30" s="610"/>
      <c r="BD30" s="610"/>
      <c r="BE30" s="610"/>
      <c r="BF30" s="611"/>
      <c r="BG30" s="681">
        <v>98.1</v>
      </c>
      <c r="BH30" s="682"/>
      <c r="BI30" s="682"/>
      <c r="BJ30" s="682"/>
      <c r="BK30" s="682"/>
      <c r="BL30" s="682"/>
      <c r="BM30" s="618">
        <v>96.2</v>
      </c>
      <c r="BN30" s="682"/>
      <c r="BO30" s="682"/>
      <c r="BP30" s="682"/>
      <c r="BQ30" s="683"/>
      <c r="BR30" s="681">
        <v>99.2</v>
      </c>
      <c r="BS30" s="682"/>
      <c r="BT30" s="682"/>
      <c r="BU30" s="682"/>
      <c r="BV30" s="682"/>
      <c r="BW30" s="682"/>
      <c r="BX30" s="618">
        <v>97</v>
      </c>
      <c r="BY30" s="682"/>
      <c r="BZ30" s="682"/>
      <c r="CA30" s="682"/>
      <c r="CB30" s="683"/>
      <c r="CD30" s="686"/>
      <c r="CE30" s="687"/>
      <c r="CF30" s="637" t="s">
        <v>289</v>
      </c>
      <c r="CG30" s="638"/>
      <c r="CH30" s="638"/>
      <c r="CI30" s="638"/>
      <c r="CJ30" s="638"/>
      <c r="CK30" s="638"/>
      <c r="CL30" s="638"/>
      <c r="CM30" s="638"/>
      <c r="CN30" s="638"/>
      <c r="CO30" s="638"/>
      <c r="CP30" s="638"/>
      <c r="CQ30" s="639"/>
      <c r="CR30" s="623">
        <v>62731114</v>
      </c>
      <c r="CS30" s="624"/>
      <c r="CT30" s="624"/>
      <c r="CU30" s="624"/>
      <c r="CV30" s="624"/>
      <c r="CW30" s="624"/>
      <c r="CX30" s="624"/>
      <c r="CY30" s="625"/>
      <c r="CZ30" s="657">
        <v>11</v>
      </c>
      <c r="DA30" s="658"/>
      <c r="DB30" s="658"/>
      <c r="DC30" s="659"/>
      <c r="DD30" s="632">
        <v>55578130</v>
      </c>
      <c r="DE30" s="624"/>
      <c r="DF30" s="624"/>
      <c r="DG30" s="624"/>
      <c r="DH30" s="624"/>
      <c r="DI30" s="624"/>
      <c r="DJ30" s="624"/>
      <c r="DK30" s="625"/>
      <c r="DL30" s="632">
        <v>55557506</v>
      </c>
      <c r="DM30" s="624"/>
      <c r="DN30" s="624"/>
      <c r="DO30" s="624"/>
      <c r="DP30" s="624"/>
      <c r="DQ30" s="624"/>
      <c r="DR30" s="624"/>
      <c r="DS30" s="624"/>
      <c r="DT30" s="624"/>
      <c r="DU30" s="624"/>
      <c r="DV30" s="625"/>
      <c r="DW30" s="628">
        <v>19</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5654358</v>
      </c>
      <c r="S31" s="624"/>
      <c r="T31" s="624"/>
      <c r="U31" s="624"/>
      <c r="V31" s="624"/>
      <c r="W31" s="624"/>
      <c r="X31" s="624"/>
      <c r="Y31" s="625"/>
      <c r="Z31" s="626">
        <v>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v>
      </c>
      <c r="BH31" s="655"/>
      <c r="BI31" s="655"/>
      <c r="BJ31" s="655"/>
      <c r="BK31" s="655"/>
      <c r="BL31" s="655"/>
      <c r="BM31" s="629">
        <v>96.3</v>
      </c>
      <c r="BN31" s="679"/>
      <c r="BO31" s="679"/>
      <c r="BP31" s="679"/>
      <c r="BQ31" s="680"/>
      <c r="BR31" s="678">
        <v>99</v>
      </c>
      <c r="BS31" s="655"/>
      <c r="BT31" s="655"/>
      <c r="BU31" s="655"/>
      <c r="BV31" s="655"/>
      <c r="BW31" s="655"/>
      <c r="BX31" s="629">
        <v>96</v>
      </c>
      <c r="BY31" s="679"/>
      <c r="BZ31" s="679"/>
      <c r="CA31" s="679"/>
      <c r="CB31" s="680"/>
      <c r="CD31" s="686"/>
      <c r="CE31" s="687"/>
      <c r="CF31" s="637" t="s">
        <v>293</v>
      </c>
      <c r="CG31" s="638"/>
      <c r="CH31" s="638"/>
      <c r="CI31" s="638"/>
      <c r="CJ31" s="638"/>
      <c r="CK31" s="638"/>
      <c r="CL31" s="638"/>
      <c r="CM31" s="638"/>
      <c r="CN31" s="638"/>
      <c r="CO31" s="638"/>
      <c r="CP31" s="638"/>
      <c r="CQ31" s="639"/>
      <c r="CR31" s="623">
        <v>13108956</v>
      </c>
      <c r="CS31" s="655"/>
      <c r="CT31" s="655"/>
      <c r="CU31" s="655"/>
      <c r="CV31" s="655"/>
      <c r="CW31" s="655"/>
      <c r="CX31" s="655"/>
      <c r="CY31" s="656"/>
      <c r="CZ31" s="657">
        <v>2.2999999999999998</v>
      </c>
      <c r="DA31" s="658"/>
      <c r="DB31" s="658"/>
      <c r="DC31" s="659"/>
      <c r="DD31" s="632">
        <v>12311437</v>
      </c>
      <c r="DE31" s="655"/>
      <c r="DF31" s="655"/>
      <c r="DG31" s="655"/>
      <c r="DH31" s="655"/>
      <c r="DI31" s="655"/>
      <c r="DJ31" s="655"/>
      <c r="DK31" s="656"/>
      <c r="DL31" s="632">
        <v>12307146</v>
      </c>
      <c r="DM31" s="655"/>
      <c r="DN31" s="655"/>
      <c r="DO31" s="655"/>
      <c r="DP31" s="655"/>
      <c r="DQ31" s="655"/>
      <c r="DR31" s="655"/>
      <c r="DS31" s="655"/>
      <c r="DT31" s="655"/>
      <c r="DU31" s="655"/>
      <c r="DV31" s="656"/>
      <c r="DW31" s="628">
        <v>4.2</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48656848</v>
      </c>
      <c r="S32" s="624"/>
      <c r="T32" s="624"/>
      <c r="U32" s="624"/>
      <c r="V32" s="624"/>
      <c r="W32" s="624"/>
      <c r="X32" s="624"/>
      <c r="Y32" s="625"/>
      <c r="Z32" s="626">
        <v>8.4</v>
      </c>
      <c r="AA32" s="626"/>
      <c r="AB32" s="626"/>
      <c r="AC32" s="626"/>
      <c r="AD32" s="627">
        <v>96797</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99.4</v>
      </c>
      <c r="BH32" s="691"/>
      <c r="BI32" s="691"/>
      <c r="BJ32" s="691"/>
      <c r="BK32" s="691"/>
      <c r="BL32" s="691"/>
      <c r="BM32" s="692">
        <v>98</v>
      </c>
      <c r="BN32" s="691"/>
      <c r="BO32" s="691"/>
      <c r="BP32" s="691"/>
      <c r="BQ32" s="693"/>
      <c r="BR32" s="690">
        <v>99.2</v>
      </c>
      <c r="BS32" s="691"/>
      <c r="BT32" s="691"/>
      <c r="BU32" s="691"/>
      <c r="BV32" s="691"/>
      <c r="BW32" s="691"/>
      <c r="BX32" s="692">
        <v>97.7</v>
      </c>
      <c r="BY32" s="691"/>
      <c r="BZ32" s="691"/>
      <c r="CA32" s="691"/>
      <c r="CB32" s="693"/>
      <c r="CD32" s="688"/>
      <c r="CE32" s="689"/>
      <c r="CF32" s="637" t="s">
        <v>296</v>
      </c>
      <c r="CG32" s="638"/>
      <c r="CH32" s="638"/>
      <c r="CI32" s="638"/>
      <c r="CJ32" s="638"/>
      <c r="CK32" s="638"/>
      <c r="CL32" s="638"/>
      <c r="CM32" s="638"/>
      <c r="CN32" s="638"/>
      <c r="CO32" s="638"/>
      <c r="CP32" s="638"/>
      <c r="CQ32" s="639"/>
      <c r="CR32" s="623">
        <v>39228</v>
      </c>
      <c r="CS32" s="624"/>
      <c r="CT32" s="624"/>
      <c r="CU32" s="624"/>
      <c r="CV32" s="624"/>
      <c r="CW32" s="624"/>
      <c r="CX32" s="624"/>
      <c r="CY32" s="625"/>
      <c r="CZ32" s="657">
        <v>0</v>
      </c>
      <c r="DA32" s="658"/>
      <c r="DB32" s="658"/>
      <c r="DC32" s="659"/>
      <c r="DD32" s="632">
        <v>39228</v>
      </c>
      <c r="DE32" s="624"/>
      <c r="DF32" s="624"/>
      <c r="DG32" s="624"/>
      <c r="DH32" s="624"/>
      <c r="DI32" s="624"/>
      <c r="DJ32" s="624"/>
      <c r="DK32" s="625"/>
      <c r="DL32" s="632">
        <v>39228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71120800</v>
      </c>
      <c r="S33" s="624"/>
      <c r="T33" s="624"/>
      <c r="U33" s="624"/>
      <c r="V33" s="624"/>
      <c r="W33" s="624"/>
      <c r="X33" s="624"/>
      <c r="Y33" s="625"/>
      <c r="Z33" s="626">
        <v>12.3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195802385</v>
      </c>
      <c r="CS33" s="655"/>
      <c r="CT33" s="655"/>
      <c r="CU33" s="655"/>
      <c r="CV33" s="655"/>
      <c r="CW33" s="655"/>
      <c r="CX33" s="655"/>
      <c r="CY33" s="656"/>
      <c r="CZ33" s="657">
        <v>34.299999999999997</v>
      </c>
      <c r="DA33" s="658"/>
      <c r="DB33" s="658"/>
      <c r="DC33" s="659"/>
      <c r="DD33" s="632">
        <v>131872452</v>
      </c>
      <c r="DE33" s="655"/>
      <c r="DF33" s="655"/>
      <c r="DG33" s="655"/>
      <c r="DH33" s="655"/>
      <c r="DI33" s="655"/>
      <c r="DJ33" s="655"/>
      <c r="DK33" s="656"/>
      <c r="DL33" s="632">
        <v>104508304</v>
      </c>
      <c r="DM33" s="655"/>
      <c r="DN33" s="655"/>
      <c r="DO33" s="655"/>
      <c r="DP33" s="655"/>
      <c r="DQ33" s="655"/>
      <c r="DR33" s="655"/>
      <c r="DS33" s="655"/>
      <c r="DT33" s="655"/>
      <c r="DU33" s="655"/>
      <c r="DV33" s="656"/>
      <c r="DW33" s="628">
        <v>35.700000000000003</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62454303</v>
      </c>
      <c r="CS34" s="624"/>
      <c r="CT34" s="624"/>
      <c r="CU34" s="624"/>
      <c r="CV34" s="624"/>
      <c r="CW34" s="624"/>
      <c r="CX34" s="624"/>
      <c r="CY34" s="625"/>
      <c r="CZ34" s="657">
        <v>10.9</v>
      </c>
      <c r="DA34" s="658"/>
      <c r="DB34" s="658"/>
      <c r="DC34" s="659"/>
      <c r="DD34" s="632">
        <v>49394970</v>
      </c>
      <c r="DE34" s="624"/>
      <c r="DF34" s="624"/>
      <c r="DG34" s="624"/>
      <c r="DH34" s="624"/>
      <c r="DI34" s="624"/>
      <c r="DJ34" s="624"/>
      <c r="DK34" s="625"/>
      <c r="DL34" s="632">
        <v>45939275</v>
      </c>
      <c r="DM34" s="624"/>
      <c r="DN34" s="624"/>
      <c r="DO34" s="624"/>
      <c r="DP34" s="624"/>
      <c r="DQ34" s="624"/>
      <c r="DR34" s="624"/>
      <c r="DS34" s="624"/>
      <c r="DT34" s="624"/>
      <c r="DU34" s="624"/>
      <c r="DV34" s="625"/>
      <c r="DW34" s="628">
        <v>15.7</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31269800</v>
      </c>
      <c r="S35" s="624"/>
      <c r="T35" s="624"/>
      <c r="U35" s="624"/>
      <c r="V35" s="624"/>
      <c r="W35" s="624"/>
      <c r="X35" s="624"/>
      <c r="Y35" s="625"/>
      <c r="Z35" s="626">
        <v>5.4</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69688158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t="s">
        <v>276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3753141</v>
      </c>
      <c r="CS35" s="655"/>
      <c r="CT35" s="655"/>
      <c r="CU35" s="655"/>
      <c r="CV35" s="655"/>
      <c r="CW35" s="655"/>
      <c r="CX35" s="655"/>
      <c r="CY35" s="656"/>
      <c r="CZ35" s="657">
        <v>0.7</v>
      </c>
      <c r="DA35" s="658"/>
      <c r="DB35" s="658"/>
      <c r="DC35" s="659"/>
      <c r="DD35" s="632">
        <v>3069905</v>
      </c>
      <c r="DE35" s="655"/>
      <c r="DF35" s="655"/>
      <c r="DG35" s="655"/>
      <c r="DH35" s="655"/>
      <c r="DI35" s="655"/>
      <c r="DJ35" s="655"/>
      <c r="DK35" s="656"/>
      <c r="DL35" s="632">
        <v>3060128</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576662180</v>
      </c>
      <c r="S36" s="696"/>
      <c r="T36" s="696"/>
      <c r="U36" s="696"/>
      <c r="V36" s="696"/>
      <c r="W36" s="696"/>
      <c r="X36" s="696"/>
      <c r="Y36" s="697"/>
      <c r="Z36" s="698">
        <v>100</v>
      </c>
      <c r="AA36" s="698"/>
      <c r="AB36" s="698"/>
      <c r="AC36" s="698"/>
      <c r="AD36" s="699">
        <v>261141565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23527408</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-1885909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43178136</v>
      </c>
      <c r="CS36" s="624"/>
      <c r="CT36" s="624"/>
      <c r="CU36" s="624"/>
      <c r="CV36" s="624"/>
      <c r="CW36" s="624"/>
      <c r="CX36" s="624"/>
      <c r="CY36" s="625"/>
      <c r="CZ36" s="657">
        <v>7.6</v>
      </c>
      <c r="DA36" s="658"/>
      <c r="DB36" s="658"/>
      <c r="DC36" s="659"/>
      <c r="DD36" s="632">
        <v>37424279</v>
      </c>
      <c r="DE36" s="624"/>
      <c r="DF36" s="624"/>
      <c r="DG36" s="624"/>
      <c r="DH36" s="624"/>
      <c r="DI36" s="624"/>
      <c r="DJ36" s="624"/>
      <c r="DK36" s="625"/>
      <c r="DL36" s="632">
        <v>31338943</v>
      </c>
      <c r="DM36" s="624"/>
      <c r="DN36" s="624"/>
      <c r="DO36" s="624"/>
      <c r="DP36" s="624"/>
      <c r="DQ36" s="624"/>
      <c r="DR36" s="624"/>
      <c r="DS36" s="624"/>
      <c r="DT36" s="624"/>
      <c r="DU36" s="624"/>
      <c r="DV36" s="625"/>
      <c r="DW36" s="628">
        <v>10.7</v>
      </c>
      <c r="DX36" s="653"/>
      <c r="DY36" s="653"/>
      <c r="DZ36" s="653"/>
      <c r="EA36" s="653"/>
      <c r="EB36" s="653"/>
      <c r="EC36" s="654"/>
    </row>
    <row r="37" spans="2:133" ht="11.25" customHeight="1">
      <c r="AQ37" s="702" t="s">
        <v>311</v>
      </c>
      <c r="AR37" s="703"/>
      <c r="AS37" s="703"/>
      <c r="AT37" s="703"/>
      <c r="AU37" s="703"/>
      <c r="AV37" s="703"/>
      <c r="AW37" s="703"/>
      <c r="AX37" s="703"/>
      <c r="AY37" s="704"/>
      <c r="AZ37" s="623">
        <v>4942696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161470</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277799</v>
      </c>
      <c r="CS37" s="655"/>
      <c r="CT37" s="655"/>
      <c r="CU37" s="655"/>
      <c r="CV37" s="655"/>
      <c r="CW37" s="655"/>
      <c r="CX37" s="655"/>
      <c r="CY37" s="656"/>
      <c r="CZ37" s="657">
        <v>0</v>
      </c>
      <c r="DA37" s="658"/>
      <c r="DB37" s="658"/>
      <c r="DC37" s="659"/>
      <c r="DD37" s="632">
        <v>277799</v>
      </c>
      <c r="DE37" s="655"/>
      <c r="DF37" s="655"/>
      <c r="DG37" s="655"/>
      <c r="DH37" s="655"/>
      <c r="DI37" s="655"/>
      <c r="DJ37" s="655"/>
      <c r="DK37" s="656"/>
      <c r="DL37" s="632">
        <v>277799</v>
      </c>
      <c r="DM37" s="655"/>
      <c r="DN37" s="655"/>
      <c r="DO37" s="655"/>
      <c r="DP37" s="655"/>
      <c r="DQ37" s="655"/>
      <c r="DR37" s="655"/>
      <c r="DS37" s="655"/>
      <c r="DT37" s="655"/>
      <c r="DU37" s="655"/>
      <c r="DV37" s="656"/>
      <c r="DW37" s="628">
        <v>0.1</v>
      </c>
      <c r="DX37" s="653"/>
      <c r="DY37" s="653"/>
      <c r="DZ37" s="653"/>
      <c r="EA37" s="653"/>
      <c r="EB37" s="653"/>
      <c r="EC37" s="654"/>
    </row>
    <row r="38" spans="2:133" ht="11.25" customHeight="1">
      <c r="AQ38" s="702" t="s">
        <v>314</v>
      </c>
      <c r="AR38" s="703"/>
      <c r="AS38" s="703"/>
      <c r="AT38" s="703"/>
      <c r="AU38" s="703"/>
      <c r="AV38" s="703"/>
      <c r="AW38" s="703"/>
      <c r="AX38" s="703"/>
      <c r="AY38" s="704"/>
      <c r="AZ38" s="623">
        <v>2000000</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259056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40143798</v>
      </c>
      <c r="CS38" s="624"/>
      <c r="CT38" s="624"/>
      <c r="CU38" s="624"/>
      <c r="CV38" s="624"/>
      <c r="CW38" s="624"/>
      <c r="CX38" s="624"/>
      <c r="CY38" s="625"/>
      <c r="CZ38" s="657">
        <v>7</v>
      </c>
      <c r="DA38" s="658"/>
      <c r="DB38" s="658"/>
      <c r="DC38" s="659"/>
      <c r="DD38" s="632">
        <v>31935039</v>
      </c>
      <c r="DE38" s="624"/>
      <c r="DF38" s="624"/>
      <c r="DG38" s="624"/>
      <c r="DH38" s="624"/>
      <c r="DI38" s="624"/>
      <c r="DJ38" s="624"/>
      <c r="DK38" s="625"/>
      <c r="DL38" s="632">
        <v>24123377</v>
      </c>
      <c r="DM38" s="624"/>
      <c r="DN38" s="624"/>
      <c r="DO38" s="624"/>
      <c r="DP38" s="624"/>
      <c r="DQ38" s="624"/>
      <c r="DR38" s="624"/>
      <c r="DS38" s="624"/>
      <c r="DT38" s="624"/>
      <c r="DU38" s="624"/>
      <c r="DV38" s="625"/>
      <c r="DW38" s="628">
        <v>8.1999999999999993</v>
      </c>
      <c r="DX38" s="653"/>
      <c r="DY38" s="653"/>
      <c r="DZ38" s="653"/>
      <c r="EA38" s="653"/>
      <c r="EB38" s="653"/>
      <c r="EC38" s="654"/>
    </row>
    <row r="39" spans="2:133" ht="11.25" customHeight="1">
      <c r="AQ39" s="702" t="s">
        <v>317</v>
      </c>
      <c r="AR39" s="703"/>
      <c r="AS39" s="703"/>
      <c r="AT39" s="703"/>
      <c r="AU39" s="703"/>
      <c r="AV39" s="703"/>
      <c r="AW39" s="703"/>
      <c r="AX39" s="703"/>
      <c r="AY39" s="704"/>
      <c r="AZ39" s="623">
        <v>1074256</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1782248</v>
      </c>
      <c r="CS39" s="655"/>
      <c r="CT39" s="655"/>
      <c r="CU39" s="655"/>
      <c r="CV39" s="655"/>
      <c r="CW39" s="655"/>
      <c r="CX39" s="655"/>
      <c r="CY39" s="656"/>
      <c r="CZ39" s="657">
        <v>0.3</v>
      </c>
      <c r="DA39" s="658"/>
      <c r="DB39" s="658"/>
      <c r="DC39" s="659"/>
      <c r="DD39" s="632">
        <v>1331960</v>
      </c>
      <c r="DE39" s="655"/>
      <c r="DF39" s="655"/>
      <c r="DG39" s="655"/>
      <c r="DH39" s="655"/>
      <c r="DI39" s="655"/>
      <c r="DJ39" s="655"/>
      <c r="DK39" s="656"/>
      <c r="DL39" s="632" t="s">
        <v>321</v>
      </c>
      <c r="DM39" s="655"/>
      <c r="DN39" s="655"/>
      <c r="DO39" s="655"/>
      <c r="DP39" s="655"/>
      <c r="DQ39" s="655"/>
      <c r="DR39" s="655"/>
      <c r="DS39" s="655"/>
      <c r="DT39" s="655"/>
      <c r="DU39" s="655"/>
      <c r="DV39" s="656"/>
      <c r="DW39" s="628" t="s">
        <v>321</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11517184</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111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44490759</v>
      </c>
      <c r="CS40" s="624"/>
      <c r="CT40" s="624"/>
      <c r="CU40" s="624"/>
      <c r="CV40" s="624"/>
      <c r="CW40" s="624"/>
      <c r="CX40" s="624"/>
      <c r="CY40" s="625"/>
      <c r="CZ40" s="657">
        <v>7.8</v>
      </c>
      <c r="DA40" s="658"/>
      <c r="DB40" s="658"/>
      <c r="DC40" s="659"/>
      <c r="DD40" s="632">
        <v>8716299</v>
      </c>
      <c r="DE40" s="624"/>
      <c r="DF40" s="624"/>
      <c r="DG40" s="624"/>
      <c r="DH40" s="624"/>
      <c r="DI40" s="624"/>
      <c r="DJ40" s="624"/>
      <c r="DK40" s="625"/>
      <c r="DL40" s="632">
        <v>46581</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26626614</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350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328</v>
      </c>
      <c r="CS41" s="655"/>
      <c r="CT41" s="655"/>
      <c r="CU41" s="655"/>
      <c r="CV41" s="655"/>
      <c r="CW41" s="655"/>
      <c r="CX41" s="655"/>
      <c r="CY41" s="656"/>
      <c r="CZ41" s="657" t="s">
        <v>328</v>
      </c>
      <c r="DA41" s="658"/>
      <c r="DB41" s="658"/>
      <c r="DC41" s="659"/>
      <c r="DD41" s="632" t="s">
        <v>328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58136950</v>
      </c>
      <c r="CS42" s="624"/>
      <c r="CT42" s="624"/>
      <c r="CU42" s="624"/>
      <c r="CV42" s="624"/>
      <c r="CW42" s="624"/>
      <c r="CX42" s="624"/>
      <c r="CY42" s="625"/>
      <c r="CZ42" s="657">
        <v>10.199999999999999</v>
      </c>
      <c r="DA42" s="706"/>
      <c r="DB42" s="706"/>
      <c r="DC42" s="707"/>
      <c r="DD42" s="632">
        <v>8639136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1756324</v>
      </c>
      <c r="CS43" s="655"/>
      <c r="CT43" s="655"/>
      <c r="CU43" s="655"/>
      <c r="CV43" s="655"/>
      <c r="CW43" s="655"/>
      <c r="CX43" s="655"/>
      <c r="CY43" s="656"/>
      <c r="CZ43" s="657">
        <v>0.3</v>
      </c>
      <c r="DA43" s="658"/>
      <c r="DB43" s="658"/>
      <c r="DC43" s="659"/>
      <c r="DD43" s="632">
        <v>1711930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285</v>
      </c>
      <c r="CE44" s="730"/>
      <c r="CF44" s="620" t="s">
        <v>334</v>
      </c>
      <c r="CG44" s="621"/>
      <c r="CH44" s="621"/>
      <c r="CI44" s="621"/>
      <c r="CJ44" s="621"/>
      <c r="CK44" s="621"/>
      <c r="CL44" s="621"/>
      <c r="CM44" s="621"/>
      <c r="CN44" s="621"/>
      <c r="CO44" s="621"/>
      <c r="CP44" s="621"/>
      <c r="CQ44" s="622"/>
      <c r="CR44" s="623">
        <v>55363105</v>
      </c>
      <c r="CS44" s="624"/>
      <c r="CT44" s="624"/>
      <c r="CU44" s="624"/>
      <c r="CV44" s="624"/>
      <c r="CW44" s="624"/>
      <c r="CX44" s="624"/>
      <c r="CY44" s="625"/>
      <c r="CZ44" s="657">
        <v>9.6999999999999993</v>
      </c>
      <c r="DA44" s="706"/>
      <c r="DB44" s="706"/>
      <c r="DC44" s="707"/>
      <c r="DD44" s="632">
        <v>8511389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23377571</v>
      </c>
      <c r="CS45" s="655"/>
      <c r="CT45" s="655"/>
      <c r="CU45" s="655"/>
      <c r="CV45" s="655"/>
      <c r="CW45" s="655"/>
      <c r="CX45" s="655"/>
      <c r="CY45" s="656"/>
      <c r="CZ45" s="657">
        <v>4.0999999999999996</v>
      </c>
      <c r="DA45" s="658"/>
      <c r="DB45" s="658"/>
      <c r="DC45" s="659"/>
      <c r="DD45" s="632">
        <v>343967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29062368</v>
      </c>
      <c r="CS46" s="624"/>
      <c r="CT46" s="624"/>
      <c r="CU46" s="624"/>
      <c r="CV46" s="624"/>
      <c r="CW46" s="624"/>
      <c r="CX46" s="624"/>
      <c r="CY46" s="625"/>
      <c r="CZ46" s="657">
        <v>5.0999999999999996</v>
      </c>
      <c r="DA46" s="706"/>
      <c r="DB46" s="706"/>
      <c r="DC46" s="707"/>
      <c r="DD46" s="632">
        <v>7369551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2773845</v>
      </c>
      <c r="CS47" s="655"/>
      <c r="CT47" s="655"/>
      <c r="CU47" s="655"/>
      <c r="CV47" s="655"/>
      <c r="CW47" s="655"/>
      <c r="CX47" s="655"/>
      <c r="CY47" s="656"/>
      <c r="CZ47" s="657">
        <v>0.5</v>
      </c>
      <c r="DA47" s="658"/>
      <c r="DB47" s="658"/>
      <c r="DC47" s="659"/>
      <c r="DD47" s="632">
        <v>127747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ht="10.8">
      <c r="CD48" s="733"/>
      <c r="CE48" s="734"/>
      <c r="CF48" s="620" t="s">
        <v>338</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570673631</v>
      </c>
      <c r="CS49" s="691"/>
      <c r="CT49" s="691"/>
      <c r="CU49" s="691"/>
      <c r="CV49" s="691"/>
      <c r="CW49" s="691"/>
      <c r="CX49" s="691"/>
      <c r="CY49" s="718"/>
      <c r="CZ49" s="719">
        <v>100</v>
      </c>
      <c r="DA49" s="720"/>
      <c r="DB49" s="720"/>
      <c r="DC49" s="721"/>
      <c r="DD49" s="722">
        <v>322098804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row r="51" spans="82:133" ht="10.8"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592592</v>
      </c>
      <c r="R7" s="753"/>
      <c r="S7" s="753"/>
      <c r="T7" s="753"/>
      <c r="U7" s="753"/>
      <c r="V7" s="753">
        <v>586803</v>
      </c>
      <c r="W7" s="753"/>
      <c r="X7" s="753"/>
      <c r="Y7" s="753"/>
      <c r="Z7" s="753"/>
      <c r="AA7" s="753">
        <v>5790</v>
      </c>
      <c r="AB7" s="753"/>
      <c r="AC7" s="753"/>
      <c r="AD7" s="753"/>
      <c r="AE7" s="754"/>
      <c r="AF7" s="755">
        <v>2402</v>
      </c>
      <c r="AG7" s="756"/>
      <c r="AH7" s="756"/>
      <c r="AI7" s="756"/>
      <c r="AJ7" s="757"/>
      <c r="AK7" s="792">
        <v>31850</v>
      </c>
      <c r="AL7" s="793"/>
      <c r="AM7" s="793"/>
      <c r="AN7" s="793"/>
      <c r="AO7" s="793"/>
      <c r="AP7" s="793">
        <v>1086955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128</v>
      </c>
      <c r="CI7" s="790"/>
      <c r="CJ7" s="790"/>
      <c r="CK7" s="790"/>
      <c r="CL7" s="791"/>
      <c r="CM7" s="789">
        <v>14658</v>
      </c>
      <c r="CN7" s="790"/>
      <c r="CO7" s="790"/>
      <c r="CP7" s="790"/>
      <c r="CQ7" s="791"/>
      <c r="CR7" s="789">
        <v>15510</v>
      </c>
      <c r="CS7" s="790"/>
      <c r="CT7" s="790"/>
      <c r="CU7" s="790"/>
      <c r="CV7" s="791"/>
      <c r="CW7" s="789">
        <v>3250</v>
      </c>
      <c r="CX7" s="790"/>
      <c r="CY7" s="790"/>
      <c r="CZ7" s="790"/>
      <c r="DA7" s="791"/>
      <c r="DB7" s="789" t="s">
        <v>484</v>
      </c>
      <c r="DC7" s="790"/>
      <c r="DD7" s="790"/>
      <c r="DE7" s="790"/>
      <c r="DF7" s="791"/>
      <c r="DG7" s="789" t="s">
        <v>484</v>
      </c>
      <c r="DH7" s="790"/>
      <c r="DI7" s="790"/>
      <c r="DJ7" s="790"/>
      <c r="DK7" s="791"/>
      <c r="DL7" s="789" t="s">
        <v>484</v>
      </c>
      <c r="DM7" s="790"/>
      <c r="DN7" s="790"/>
      <c r="DO7" s="790"/>
      <c r="DP7" s="791"/>
      <c r="DQ7" s="789" t="s">
        <v>484</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11</v>
      </c>
      <c r="R8" s="777"/>
      <c r="S8" s="777"/>
      <c r="T8" s="777"/>
      <c r="U8" s="777"/>
      <c r="V8" s="777">
        <v>11</v>
      </c>
      <c r="W8" s="777"/>
      <c r="X8" s="777"/>
      <c r="Y8" s="777"/>
      <c r="Z8" s="777"/>
      <c r="AA8" s="777" t="s">
        <v>484</v>
      </c>
      <c r="AB8" s="777"/>
      <c r="AC8" s="777"/>
      <c r="AD8" s="777"/>
      <c r="AE8" s="778"/>
      <c r="AF8" s="779" t="s">
        <v>484</v>
      </c>
      <c r="AG8" s="780"/>
      <c r="AH8" s="780"/>
      <c r="AI8" s="780"/>
      <c r="AJ8" s="781"/>
      <c r="AK8" s="782" t="s">
        <v>484</v>
      </c>
      <c r="AL8" s="783"/>
      <c r="AM8" s="783"/>
      <c r="AN8" s="783"/>
      <c r="AO8" s="783"/>
      <c r="AP8" s="783">
        <v>14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v>212</v>
      </c>
      <c r="CI8" s="800"/>
      <c r="CJ8" s="800"/>
      <c r="CK8" s="800"/>
      <c r="CL8" s="801"/>
      <c r="CM8" s="799">
        <v>1862</v>
      </c>
      <c r="CN8" s="800"/>
      <c r="CO8" s="800"/>
      <c r="CP8" s="800"/>
      <c r="CQ8" s="801"/>
      <c r="CR8" s="799">
        <v>0</v>
      </c>
      <c r="CS8" s="800"/>
      <c r="CT8" s="800"/>
      <c r="CU8" s="800"/>
      <c r="CV8" s="801"/>
      <c r="CW8" s="799">
        <v>57</v>
      </c>
      <c r="CX8" s="800"/>
      <c r="CY8" s="800"/>
      <c r="CZ8" s="800"/>
      <c r="DA8" s="801"/>
      <c r="DB8" s="799" t="s">
        <v>484</v>
      </c>
      <c r="DC8" s="800"/>
      <c r="DD8" s="800"/>
      <c r="DE8" s="800"/>
      <c r="DF8" s="801"/>
      <c r="DG8" s="799" t="s">
        <v>484</v>
      </c>
      <c r="DH8" s="800"/>
      <c r="DI8" s="800"/>
      <c r="DJ8" s="800"/>
      <c r="DK8" s="801"/>
      <c r="DL8" s="799" t="s">
        <v>484</v>
      </c>
      <c r="DM8" s="800"/>
      <c r="DN8" s="800"/>
      <c r="DO8" s="800"/>
      <c r="DP8" s="801"/>
      <c r="DQ8" s="799" t="s">
        <v>484</v>
      </c>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725</v>
      </c>
      <c r="R9" s="777"/>
      <c r="S9" s="777"/>
      <c r="T9" s="777"/>
      <c r="U9" s="777"/>
      <c r="V9" s="777">
        <v>544</v>
      </c>
      <c r="W9" s="777"/>
      <c r="X9" s="777"/>
      <c r="Y9" s="777"/>
      <c r="Z9" s="777"/>
      <c r="AA9" s="777">
        <v>180</v>
      </c>
      <c r="AB9" s="777"/>
      <c r="AC9" s="777"/>
      <c r="AD9" s="777"/>
      <c r="AE9" s="778"/>
      <c r="AF9" s="779" t="s">
        <v>484</v>
      </c>
      <c r="AG9" s="780"/>
      <c r="AH9" s="780"/>
      <c r="AI9" s="780"/>
      <c r="AJ9" s="781"/>
      <c r="AK9" s="782">
        <v>38</v>
      </c>
      <c r="AL9" s="783"/>
      <c r="AM9" s="783"/>
      <c r="AN9" s="783"/>
      <c r="AO9" s="783"/>
      <c r="AP9" s="783">
        <v>4133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551</v>
      </c>
      <c r="BT9" s="787"/>
      <c r="BU9" s="787"/>
      <c r="BV9" s="787"/>
      <c r="BW9" s="787"/>
      <c r="BX9" s="787"/>
      <c r="BY9" s="787"/>
      <c r="BZ9" s="787"/>
      <c r="CA9" s="787"/>
      <c r="CB9" s="787"/>
      <c r="CC9" s="787"/>
      <c r="CD9" s="787"/>
      <c r="CE9" s="787"/>
      <c r="CF9" s="787"/>
      <c r="CG9" s="788"/>
      <c r="CH9" s="799">
        <v>-111</v>
      </c>
      <c r="CI9" s="800"/>
      <c r="CJ9" s="800"/>
      <c r="CK9" s="800"/>
      <c r="CL9" s="801"/>
      <c r="CM9" s="799">
        <v>1097</v>
      </c>
      <c r="CN9" s="800"/>
      <c r="CO9" s="800"/>
      <c r="CP9" s="800"/>
      <c r="CQ9" s="801"/>
      <c r="CR9" s="799">
        <v>2174</v>
      </c>
      <c r="CS9" s="800"/>
      <c r="CT9" s="800"/>
      <c r="CU9" s="800"/>
      <c r="CV9" s="801"/>
      <c r="CW9" s="799">
        <v>741</v>
      </c>
      <c r="CX9" s="800"/>
      <c r="CY9" s="800"/>
      <c r="CZ9" s="800"/>
      <c r="DA9" s="801"/>
      <c r="DB9" s="799" t="s">
        <v>484</v>
      </c>
      <c r="DC9" s="800"/>
      <c r="DD9" s="800"/>
      <c r="DE9" s="800"/>
      <c r="DF9" s="801"/>
      <c r="DG9" s="799" t="s">
        <v>484</v>
      </c>
      <c r="DH9" s="800"/>
      <c r="DI9" s="800"/>
      <c r="DJ9" s="800"/>
      <c r="DK9" s="801"/>
      <c r="DL9" s="799" t="s">
        <v>484</v>
      </c>
      <c r="DM9" s="800"/>
      <c r="DN9" s="800"/>
      <c r="DO9" s="800"/>
      <c r="DP9" s="801"/>
      <c r="DQ9" s="799" t="s">
        <v>484</v>
      </c>
      <c r="DR9" s="800"/>
      <c r="DS9" s="800"/>
      <c r="DT9" s="800"/>
      <c r="DU9" s="801"/>
      <c r="DV9" s="802"/>
      <c r="DW9" s="803"/>
      <c r="DX9" s="803"/>
      <c r="DY9" s="803"/>
      <c r="DZ9" s="804"/>
      <c r="EA9" s="205"/>
    </row>
    <row r="10" spans="1:131" s="206" customFormat="1" ht="26.25" customHeight="1">
      <c r="A10" s="212">
        <v>4</v>
      </c>
      <c r="B10" s="773" t="s">
        <v>365</v>
      </c>
      <c r="C10" s="774"/>
      <c r="D10" s="774"/>
      <c r="E10" s="774"/>
      <c r="F10" s="774"/>
      <c r="G10" s="774"/>
      <c r="H10" s="774"/>
      <c r="I10" s="774"/>
      <c r="J10" s="774"/>
      <c r="K10" s="774"/>
      <c r="L10" s="774"/>
      <c r="M10" s="774"/>
      <c r="N10" s="774"/>
      <c r="O10" s="774"/>
      <c r="P10" s="775"/>
      <c r="Q10" s="776">
        <v>63</v>
      </c>
      <c r="R10" s="777"/>
      <c r="S10" s="777"/>
      <c r="T10" s="777"/>
      <c r="U10" s="777"/>
      <c r="V10" s="777">
        <v>44</v>
      </c>
      <c r="W10" s="777"/>
      <c r="X10" s="777"/>
      <c r="Y10" s="777"/>
      <c r="Z10" s="777"/>
      <c r="AA10" s="777">
        <v>19</v>
      </c>
      <c r="AB10" s="777"/>
      <c r="AC10" s="777"/>
      <c r="AD10" s="777"/>
      <c r="AE10" s="778"/>
      <c r="AF10" s="779">
        <v>19</v>
      </c>
      <c r="AG10" s="780"/>
      <c r="AH10" s="780"/>
      <c r="AI10" s="780"/>
      <c r="AJ10" s="781"/>
      <c r="AK10" s="782" t="s">
        <v>484</v>
      </c>
      <c r="AL10" s="783"/>
      <c r="AM10" s="783"/>
      <c r="AN10" s="783"/>
      <c r="AO10" s="783"/>
      <c r="AP10" s="783" t="s">
        <v>484</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552</v>
      </c>
      <c r="BT10" s="787"/>
      <c r="BU10" s="787"/>
      <c r="BV10" s="787"/>
      <c r="BW10" s="787"/>
      <c r="BX10" s="787"/>
      <c r="BY10" s="787"/>
      <c r="BZ10" s="787"/>
      <c r="CA10" s="787"/>
      <c r="CB10" s="787"/>
      <c r="CC10" s="787"/>
      <c r="CD10" s="787"/>
      <c r="CE10" s="787"/>
      <c r="CF10" s="787"/>
      <c r="CG10" s="788"/>
      <c r="CH10" s="799">
        <v>6</v>
      </c>
      <c r="CI10" s="800"/>
      <c r="CJ10" s="800"/>
      <c r="CK10" s="800"/>
      <c r="CL10" s="801"/>
      <c r="CM10" s="799">
        <v>232</v>
      </c>
      <c r="CN10" s="800"/>
      <c r="CO10" s="800"/>
      <c r="CP10" s="800"/>
      <c r="CQ10" s="801"/>
      <c r="CR10" s="799">
        <v>26</v>
      </c>
      <c r="CS10" s="800"/>
      <c r="CT10" s="800"/>
      <c r="CU10" s="800"/>
      <c r="CV10" s="801"/>
      <c r="CW10" s="799">
        <v>307</v>
      </c>
      <c r="CX10" s="800"/>
      <c r="CY10" s="800"/>
      <c r="CZ10" s="800"/>
      <c r="DA10" s="801"/>
      <c r="DB10" s="799" t="s">
        <v>484</v>
      </c>
      <c r="DC10" s="800"/>
      <c r="DD10" s="800"/>
      <c r="DE10" s="800"/>
      <c r="DF10" s="801"/>
      <c r="DG10" s="799" t="s">
        <v>484</v>
      </c>
      <c r="DH10" s="800"/>
      <c r="DI10" s="800"/>
      <c r="DJ10" s="800"/>
      <c r="DK10" s="801"/>
      <c r="DL10" s="799" t="s">
        <v>484</v>
      </c>
      <c r="DM10" s="800"/>
      <c r="DN10" s="800"/>
      <c r="DO10" s="800"/>
      <c r="DP10" s="801"/>
      <c r="DQ10" s="799" t="s">
        <v>484</v>
      </c>
      <c r="DR10" s="800"/>
      <c r="DS10" s="800"/>
      <c r="DT10" s="800"/>
      <c r="DU10" s="801"/>
      <c r="DV10" s="802"/>
      <c r="DW10" s="803"/>
      <c r="DX10" s="803"/>
      <c r="DY10" s="803"/>
      <c r="DZ10" s="804"/>
      <c r="EA10" s="205"/>
    </row>
    <row r="11" spans="1:131" s="206" customFormat="1" ht="26.25" customHeight="1">
      <c r="A11" s="212">
        <v>5</v>
      </c>
      <c r="B11" s="773" t="s">
        <v>366</v>
      </c>
      <c r="C11" s="774"/>
      <c r="D11" s="774"/>
      <c r="E11" s="774"/>
      <c r="F11" s="774"/>
      <c r="G11" s="774"/>
      <c r="H11" s="774"/>
      <c r="I11" s="774"/>
      <c r="J11" s="774"/>
      <c r="K11" s="774"/>
      <c r="L11" s="774"/>
      <c r="M11" s="774"/>
      <c r="N11" s="774"/>
      <c r="O11" s="774"/>
      <c r="P11" s="775"/>
      <c r="Q11" s="776">
        <v>154185</v>
      </c>
      <c r="R11" s="777"/>
      <c r="S11" s="777"/>
      <c r="T11" s="777"/>
      <c r="U11" s="777"/>
      <c r="V11" s="777">
        <v>154185</v>
      </c>
      <c r="W11" s="777"/>
      <c r="X11" s="777"/>
      <c r="Y11" s="777"/>
      <c r="Z11" s="777"/>
      <c r="AA11" s="777" t="s">
        <v>484</v>
      </c>
      <c r="AB11" s="777"/>
      <c r="AC11" s="777"/>
      <c r="AD11" s="777"/>
      <c r="AE11" s="778"/>
      <c r="AF11" s="779" t="s">
        <v>484</v>
      </c>
      <c r="AG11" s="780"/>
      <c r="AH11" s="780"/>
      <c r="AI11" s="780"/>
      <c r="AJ11" s="781"/>
      <c r="AK11" s="782">
        <v>105634</v>
      </c>
      <c r="AL11" s="783"/>
      <c r="AM11" s="783"/>
      <c r="AN11" s="783"/>
      <c r="AO11" s="783"/>
      <c r="AP11" s="783" t="s">
        <v>484</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553</v>
      </c>
      <c r="BT11" s="787"/>
      <c r="BU11" s="787"/>
      <c r="BV11" s="787"/>
      <c r="BW11" s="787"/>
      <c r="BX11" s="787"/>
      <c r="BY11" s="787"/>
      <c r="BZ11" s="787"/>
      <c r="CA11" s="787"/>
      <c r="CB11" s="787"/>
      <c r="CC11" s="787"/>
      <c r="CD11" s="787"/>
      <c r="CE11" s="787"/>
      <c r="CF11" s="787"/>
      <c r="CG11" s="788"/>
      <c r="CH11" s="799">
        <v>5</v>
      </c>
      <c r="CI11" s="800"/>
      <c r="CJ11" s="800"/>
      <c r="CK11" s="800"/>
      <c r="CL11" s="801"/>
      <c r="CM11" s="799">
        <v>1379</v>
      </c>
      <c r="CN11" s="800"/>
      <c r="CO11" s="800"/>
      <c r="CP11" s="800"/>
      <c r="CQ11" s="801"/>
      <c r="CR11" s="799">
        <v>1206</v>
      </c>
      <c r="CS11" s="800"/>
      <c r="CT11" s="800"/>
      <c r="CU11" s="800"/>
      <c r="CV11" s="801"/>
      <c r="CW11" s="799">
        <v>224</v>
      </c>
      <c r="CX11" s="800"/>
      <c r="CY11" s="800"/>
      <c r="CZ11" s="800"/>
      <c r="DA11" s="801"/>
      <c r="DB11" s="799" t="s">
        <v>484</v>
      </c>
      <c r="DC11" s="800"/>
      <c r="DD11" s="800"/>
      <c r="DE11" s="800"/>
      <c r="DF11" s="801"/>
      <c r="DG11" s="799" t="s">
        <v>484</v>
      </c>
      <c r="DH11" s="800"/>
      <c r="DI11" s="800"/>
      <c r="DJ11" s="800"/>
      <c r="DK11" s="801"/>
      <c r="DL11" s="799" t="s">
        <v>484</v>
      </c>
      <c r="DM11" s="800"/>
      <c r="DN11" s="800"/>
      <c r="DO11" s="800"/>
      <c r="DP11" s="801"/>
      <c r="DQ11" s="799" t="s">
        <v>484</v>
      </c>
      <c r="DR11" s="800"/>
      <c r="DS11" s="800"/>
      <c r="DT11" s="800"/>
      <c r="DU11" s="801"/>
      <c r="DV11" s="802"/>
      <c r="DW11" s="803"/>
      <c r="DX11" s="803"/>
      <c r="DY11" s="803"/>
      <c r="DZ11" s="804"/>
      <c r="EA11" s="205"/>
    </row>
    <row r="12" spans="1:131" s="206" customFormat="1" ht="26.25" customHeight="1">
      <c r="A12" s="212">
        <v>6</v>
      </c>
      <c r="B12" s="773" t="s">
        <v>367</v>
      </c>
      <c r="C12" s="774"/>
      <c r="D12" s="774"/>
      <c r="E12" s="774"/>
      <c r="F12" s="774"/>
      <c r="G12" s="774"/>
      <c r="H12" s="774"/>
      <c r="I12" s="774"/>
      <c r="J12" s="774"/>
      <c r="K12" s="774"/>
      <c r="L12" s="774"/>
      <c r="M12" s="774"/>
      <c r="N12" s="774"/>
      <c r="O12" s="774"/>
      <c r="P12" s="775"/>
      <c r="Q12" s="776">
        <v>912</v>
      </c>
      <c r="R12" s="777"/>
      <c r="S12" s="777"/>
      <c r="T12" s="777"/>
      <c r="U12" s="777"/>
      <c r="V12" s="777">
        <v>912</v>
      </c>
      <c r="W12" s="777"/>
      <c r="X12" s="777"/>
      <c r="Y12" s="777"/>
      <c r="Z12" s="777"/>
      <c r="AA12" s="777" t="s">
        <v>484</v>
      </c>
      <c r="AB12" s="777"/>
      <c r="AC12" s="777"/>
      <c r="AD12" s="777"/>
      <c r="AE12" s="778"/>
      <c r="AF12" s="779" t="s">
        <v>484</v>
      </c>
      <c r="AG12" s="780"/>
      <c r="AH12" s="780"/>
      <c r="AI12" s="780"/>
      <c r="AJ12" s="781"/>
      <c r="AK12" s="782">
        <v>61</v>
      </c>
      <c r="AL12" s="783"/>
      <c r="AM12" s="783"/>
      <c r="AN12" s="783"/>
      <c r="AO12" s="783"/>
      <c r="AP12" s="783">
        <v>8920</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554</v>
      </c>
      <c r="BT12" s="787"/>
      <c r="BU12" s="787"/>
      <c r="BV12" s="787"/>
      <c r="BW12" s="787"/>
      <c r="BX12" s="787"/>
      <c r="BY12" s="787"/>
      <c r="BZ12" s="787"/>
      <c r="CA12" s="787"/>
      <c r="CB12" s="787"/>
      <c r="CC12" s="787"/>
      <c r="CD12" s="787"/>
      <c r="CE12" s="787"/>
      <c r="CF12" s="787"/>
      <c r="CG12" s="788"/>
      <c r="CH12" s="799">
        <v>-2</v>
      </c>
      <c r="CI12" s="800"/>
      <c r="CJ12" s="800"/>
      <c r="CK12" s="800"/>
      <c r="CL12" s="801"/>
      <c r="CM12" s="799">
        <v>109</v>
      </c>
      <c r="CN12" s="800"/>
      <c r="CO12" s="800"/>
      <c r="CP12" s="800"/>
      <c r="CQ12" s="801"/>
      <c r="CR12" s="799">
        <v>30</v>
      </c>
      <c r="CS12" s="800"/>
      <c r="CT12" s="800"/>
      <c r="CU12" s="800"/>
      <c r="CV12" s="801"/>
      <c r="CW12" s="799">
        <v>40</v>
      </c>
      <c r="CX12" s="800"/>
      <c r="CY12" s="800"/>
      <c r="CZ12" s="800"/>
      <c r="DA12" s="801"/>
      <c r="DB12" s="799" t="s">
        <v>484</v>
      </c>
      <c r="DC12" s="800"/>
      <c r="DD12" s="800"/>
      <c r="DE12" s="800"/>
      <c r="DF12" s="801"/>
      <c r="DG12" s="799" t="s">
        <v>484</v>
      </c>
      <c r="DH12" s="800"/>
      <c r="DI12" s="800"/>
      <c r="DJ12" s="800"/>
      <c r="DK12" s="801"/>
      <c r="DL12" s="799" t="s">
        <v>484</v>
      </c>
      <c r="DM12" s="800"/>
      <c r="DN12" s="800"/>
      <c r="DO12" s="800"/>
      <c r="DP12" s="801"/>
      <c r="DQ12" s="799" t="s">
        <v>484</v>
      </c>
      <c r="DR12" s="800"/>
      <c r="DS12" s="800"/>
      <c r="DT12" s="800"/>
      <c r="DU12" s="801"/>
      <c r="DV12" s="802"/>
      <c r="DW12" s="803"/>
      <c r="DX12" s="803"/>
      <c r="DY12" s="803"/>
      <c r="DZ12" s="804"/>
      <c r="EA12" s="205"/>
    </row>
    <row r="13" spans="1:131" s="206" customFormat="1" ht="26.25" customHeight="1">
      <c r="A13" s="212">
        <v>7</v>
      </c>
      <c r="B13" s="773" t="s">
        <v>368</v>
      </c>
      <c r="C13" s="774"/>
      <c r="D13" s="774"/>
      <c r="E13" s="774"/>
      <c r="F13" s="774"/>
      <c r="G13" s="774"/>
      <c r="H13" s="774"/>
      <c r="I13" s="774"/>
      <c r="J13" s="774"/>
      <c r="K13" s="774"/>
      <c r="L13" s="774"/>
      <c r="M13" s="774"/>
      <c r="N13" s="774"/>
      <c r="O13" s="774"/>
      <c r="P13" s="775"/>
      <c r="Q13" s="776">
        <v>11</v>
      </c>
      <c r="R13" s="777"/>
      <c r="S13" s="777"/>
      <c r="T13" s="777"/>
      <c r="U13" s="777"/>
      <c r="V13" s="777">
        <v>11</v>
      </c>
      <c r="W13" s="777"/>
      <c r="X13" s="777"/>
      <c r="Y13" s="777"/>
      <c r="Z13" s="777"/>
      <c r="AA13" s="777" t="s">
        <v>484</v>
      </c>
      <c r="AB13" s="777"/>
      <c r="AC13" s="777"/>
      <c r="AD13" s="777"/>
      <c r="AE13" s="778"/>
      <c r="AF13" s="779" t="s">
        <v>484</v>
      </c>
      <c r="AG13" s="780"/>
      <c r="AH13" s="780"/>
      <c r="AI13" s="780"/>
      <c r="AJ13" s="781"/>
      <c r="AK13" s="782">
        <v>10</v>
      </c>
      <c r="AL13" s="783"/>
      <c r="AM13" s="783"/>
      <c r="AN13" s="783"/>
      <c r="AO13" s="783"/>
      <c r="AP13" s="783">
        <v>691</v>
      </c>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555</v>
      </c>
      <c r="BT13" s="787"/>
      <c r="BU13" s="787"/>
      <c r="BV13" s="787"/>
      <c r="BW13" s="787"/>
      <c r="BX13" s="787"/>
      <c r="BY13" s="787"/>
      <c r="BZ13" s="787"/>
      <c r="CA13" s="787"/>
      <c r="CB13" s="787"/>
      <c r="CC13" s="787"/>
      <c r="CD13" s="787"/>
      <c r="CE13" s="787"/>
      <c r="CF13" s="787"/>
      <c r="CG13" s="788"/>
      <c r="CH13" s="799">
        <v>-47</v>
      </c>
      <c r="CI13" s="800"/>
      <c r="CJ13" s="800"/>
      <c r="CK13" s="800"/>
      <c r="CL13" s="801"/>
      <c r="CM13" s="799">
        <v>1008</v>
      </c>
      <c r="CN13" s="800"/>
      <c r="CO13" s="800"/>
      <c r="CP13" s="800"/>
      <c r="CQ13" s="801"/>
      <c r="CR13" s="799">
        <v>989</v>
      </c>
      <c r="CS13" s="800"/>
      <c r="CT13" s="800"/>
      <c r="CU13" s="800"/>
      <c r="CV13" s="801"/>
      <c r="CW13" s="799">
        <v>103</v>
      </c>
      <c r="CX13" s="800"/>
      <c r="CY13" s="800"/>
      <c r="CZ13" s="800"/>
      <c r="DA13" s="801"/>
      <c r="DB13" s="799" t="s">
        <v>484</v>
      </c>
      <c r="DC13" s="800"/>
      <c r="DD13" s="800"/>
      <c r="DE13" s="800"/>
      <c r="DF13" s="801"/>
      <c r="DG13" s="799" t="s">
        <v>484</v>
      </c>
      <c r="DH13" s="800"/>
      <c r="DI13" s="800"/>
      <c r="DJ13" s="800"/>
      <c r="DK13" s="801"/>
      <c r="DL13" s="799" t="s">
        <v>484</v>
      </c>
      <c r="DM13" s="800"/>
      <c r="DN13" s="800"/>
      <c r="DO13" s="800"/>
      <c r="DP13" s="801"/>
      <c r="DQ13" s="799" t="s">
        <v>484</v>
      </c>
      <c r="DR13" s="800"/>
      <c r="DS13" s="800"/>
      <c r="DT13" s="800"/>
      <c r="DU13" s="801"/>
      <c r="DV13" s="802"/>
      <c r="DW13" s="803"/>
      <c r="DX13" s="803"/>
      <c r="DY13" s="803"/>
      <c r="DZ13" s="804"/>
      <c r="EA13" s="205"/>
    </row>
    <row r="14" spans="1:131" s="206" customFormat="1" ht="26.25" customHeight="1">
      <c r="A14" s="212">
        <v>8</v>
      </c>
      <c r="B14" s="773" t="s">
        <v>369</v>
      </c>
      <c r="C14" s="774"/>
      <c r="D14" s="774"/>
      <c r="E14" s="774"/>
      <c r="F14" s="774"/>
      <c r="G14" s="774"/>
      <c r="H14" s="774"/>
      <c r="I14" s="774"/>
      <c r="J14" s="774"/>
      <c r="K14" s="774"/>
      <c r="L14" s="774"/>
      <c r="M14" s="774"/>
      <c r="N14" s="774"/>
      <c r="O14" s="774"/>
      <c r="P14" s="775"/>
      <c r="Q14" s="776">
        <v>938</v>
      </c>
      <c r="R14" s="777"/>
      <c r="S14" s="777"/>
      <c r="T14" s="777"/>
      <c r="U14" s="777"/>
      <c r="V14" s="777">
        <v>938</v>
      </c>
      <c r="W14" s="777"/>
      <c r="X14" s="777"/>
      <c r="Y14" s="777"/>
      <c r="Z14" s="777"/>
      <c r="AA14" s="777" t="s">
        <v>484</v>
      </c>
      <c r="AB14" s="777"/>
      <c r="AC14" s="777"/>
      <c r="AD14" s="777"/>
      <c r="AE14" s="778"/>
      <c r="AF14" s="779" t="s">
        <v>484</v>
      </c>
      <c r="AG14" s="780"/>
      <c r="AH14" s="780"/>
      <c r="AI14" s="780"/>
      <c r="AJ14" s="781"/>
      <c r="AK14" s="782">
        <v>738</v>
      </c>
      <c r="AL14" s="783"/>
      <c r="AM14" s="783"/>
      <c r="AN14" s="783"/>
      <c r="AO14" s="783"/>
      <c r="AP14" s="783" t="s">
        <v>484</v>
      </c>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556</v>
      </c>
      <c r="BT14" s="787"/>
      <c r="BU14" s="787"/>
      <c r="BV14" s="787"/>
      <c r="BW14" s="787"/>
      <c r="BX14" s="787"/>
      <c r="BY14" s="787"/>
      <c r="BZ14" s="787"/>
      <c r="CA14" s="787"/>
      <c r="CB14" s="787"/>
      <c r="CC14" s="787"/>
      <c r="CD14" s="787"/>
      <c r="CE14" s="787"/>
      <c r="CF14" s="787"/>
      <c r="CG14" s="788"/>
      <c r="CH14" s="799">
        <v>-579</v>
      </c>
      <c r="CI14" s="800"/>
      <c r="CJ14" s="800"/>
      <c r="CK14" s="800"/>
      <c r="CL14" s="801"/>
      <c r="CM14" s="799">
        <v>20086</v>
      </c>
      <c r="CN14" s="800"/>
      <c r="CO14" s="800"/>
      <c r="CP14" s="800"/>
      <c r="CQ14" s="801"/>
      <c r="CR14" s="799">
        <v>19387</v>
      </c>
      <c r="CS14" s="800"/>
      <c r="CT14" s="800"/>
      <c r="CU14" s="800"/>
      <c r="CV14" s="801"/>
      <c r="CW14" s="799">
        <v>4748</v>
      </c>
      <c r="CX14" s="800"/>
      <c r="CY14" s="800"/>
      <c r="CZ14" s="800"/>
      <c r="DA14" s="801"/>
      <c r="DB14" s="799">
        <v>2475</v>
      </c>
      <c r="DC14" s="800"/>
      <c r="DD14" s="800"/>
      <c r="DE14" s="800"/>
      <c r="DF14" s="801"/>
      <c r="DG14" s="799">
        <v>37599</v>
      </c>
      <c r="DH14" s="800"/>
      <c r="DI14" s="800"/>
      <c r="DJ14" s="800"/>
      <c r="DK14" s="801"/>
      <c r="DL14" s="799" t="s">
        <v>484</v>
      </c>
      <c r="DM14" s="800"/>
      <c r="DN14" s="800"/>
      <c r="DO14" s="800"/>
      <c r="DP14" s="801"/>
      <c r="DQ14" s="799" t="s">
        <v>484</v>
      </c>
      <c r="DR14" s="800"/>
      <c r="DS14" s="800"/>
      <c r="DT14" s="800"/>
      <c r="DU14" s="801"/>
      <c r="DV14" s="802"/>
      <c r="DW14" s="803"/>
      <c r="DX14" s="803"/>
      <c r="DY14" s="803"/>
      <c r="DZ14" s="804"/>
      <c r="EA14" s="205"/>
    </row>
    <row r="15" spans="1:131" s="206" customFormat="1" ht="26.25" customHeight="1">
      <c r="A15" s="212">
        <v>9</v>
      </c>
      <c r="B15" s="773" t="s">
        <v>370</v>
      </c>
      <c r="C15" s="774"/>
      <c r="D15" s="774"/>
      <c r="E15" s="774"/>
      <c r="F15" s="774"/>
      <c r="G15" s="774"/>
      <c r="H15" s="774"/>
      <c r="I15" s="774"/>
      <c r="J15" s="774"/>
      <c r="K15" s="774"/>
      <c r="L15" s="774"/>
      <c r="M15" s="774"/>
      <c r="N15" s="774"/>
      <c r="O15" s="774"/>
      <c r="P15" s="775"/>
      <c r="Q15" s="776">
        <v>6787</v>
      </c>
      <c r="R15" s="777"/>
      <c r="S15" s="777"/>
      <c r="T15" s="777"/>
      <c r="U15" s="777"/>
      <c r="V15" s="777">
        <v>6787</v>
      </c>
      <c r="W15" s="777"/>
      <c r="X15" s="777"/>
      <c r="Y15" s="777"/>
      <c r="Z15" s="777"/>
      <c r="AA15" s="777" t="s">
        <v>484</v>
      </c>
      <c r="AB15" s="777"/>
      <c r="AC15" s="777"/>
      <c r="AD15" s="777"/>
      <c r="AE15" s="778"/>
      <c r="AF15" s="779" t="s">
        <v>484</v>
      </c>
      <c r="AG15" s="780"/>
      <c r="AH15" s="780"/>
      <c r="AI15" s="780"/>
      <c r="AJ15" s="781"/>
      <c r="AK15" s="782" t="s">
        <v>484</v>
      </c>
      <c r="AL15" s="783"/>
      <c r="AM15" s="783"/>
      <c r="AN15" s="783"/>
      <c r="AO15" s="783"/>
      <c r="AP15" s="783">
        <v>40074</v>
      </c>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557</v>
      </c>
      <c r="BT15" s="787"/>
      <c r="BU15" s="787"/>
      <c r="BV15" s="787"/>
      <c r="BW15" s="787"/>
      <c r="BX15" s="787"/>
      <c r="BY15" s="787"/>
      <c r="BZ15" s="787"/>
      <c r="CA15" s="787"/>
      <c r="CB15" s="787"/>
      <c r="CC15" s="787"/>
      <c r="CD15" s="787"/>
      <c r="CE15" s="787"/>
      <c r="CF15" s="787"/>
      <c r="CG15" s="788"/>
      <c r="CH15" s="799">
        <v>-1</v>
      </c>
      <c r="CI15" s="800"/>
      <c r="CJ15" s="800"/>
      <c r="CK15" s="800"/>
      <c r="CL15" s="801"/>
      <c r="CM15" s="799">
        <v>9</v>
      </c>
      <c r="CN15" s="800"/>
      <c r="CO15" s="800"/>
      <c r="CP15" s="800"/>
      <c r="CQ15" s="801"/>
      <c r="CR15" s="799">
        <v>50</v>
      </c>
      <c r="CS15" s="800"/>
      <c r="CT15" s="800"/>
      <c r="CU15" s="800"/>
      <c r="CV15" s="801"/>
      <c r="CW15" s="799">
        <v>123</v>
      </c>
      <c r="CX15" s="800"/>
      <c r="CY15" s="800"/>
      <c r="CZ15" s="800"/>
      <c r="DA15" s="801"/>
      <c r="DB15" s="799" t="s">
        <v>484</v>
      </c>
      <c r="DC15" s="800"/>
      <c r="DD15" s="800"/>
      <c r="DE15" s="800"/>
      <c r="DF15" s="801"/>
      <c r="DG15" s="799" t="s">
        <v>484</v>
      </c>
      <c r="DH15" s="800"/>
      <c r="DI15" s="800"/>
      <c r="DJ15" s="800"/>
      <c r="DK15" s="801"/>
      <c r="DL15" s="799" t="s">
        <v>484</v>
      </c>
      <c r="DM15" s="800"/>
      <c r="DN15" s="800"/>
      <c r="DO15" s="800"/>
      <c r="DP15" s="801"/>
      <c r="DQ15" s="799" t="s">
        <v>484</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558</v>
      </c>
      <c r="BT16" s="787"/>
      <c r="BU16" s="787"/>
      <c r="BV16" s="787"/>
      <c r="BW16" s="787"/>
      <c r="BX16" s="787"/>
      <c r="BY16" s="787"/>
      <c r="BZ16" s="787"/>
      <c r="CA16" s="787"/>
      <c r="CB16" s="787"/>
      <c r="CC16" s="787"/>
      <c r="CD16" s="787"/>
      <c r="CE16" s="787"/>
      <c r="CF16" s="787"/>
      <c r="CG16" s="788"/>
      <c r="CH16" s="799">
        <v>163</v>
      </c>
      <c r="CI16" s="800"/>
      <c r="CJ16" s="800"/>
      <c r="CK16" s="800"/>
      <c r="CL16" s="801"/>
      <c r="CM16" s="799">
        <v>3374</v>
      </c>
      <c r="CN16" s="800"/>
      <c r="CO16" s="800"/>
      <c r="CP16" s="800"/>
      <c r="CQ16" s="801"/>
      <c r="CR16" s="799">
        <v>700</v>
      </c>
      <c r="CS16" s="800"/>
      <c r="CT16" s="800"/>
      <c r="CU16" s="800"/>
      <c r="CV16" s="801"/>
      <c r="CW16" s="799" t="s">
        <v>484</v>
      </c>
      <c r="CX16" s="800"/>
      <c r="CY16" s="800"/>
      <c r="CZ16" s="800"/>
      <c r="DA16" s="801"/>
      <c r="DB16" s="799" t="s">
        <v>484</v>
      </c>
      <c r="DC16" s="800"/>
      <c r="DD16" s="800"/>
      <c r="DE16" s="800"/>
      <c r="DF16" s="801"/>
      <c r="DG16" s="799" t="s">
        <v>484</v>
      </c>
      <c r="DH16" s="800"/>
      <c r="DI16" s="800"/>
      <c r="DJ16" s="800"/>
      <c r="DK16" s="801"/>
      <c r="DL16" s="799" t="s">
        <v>484</v>
      </c>
      <c r="DM16" s="800"/>
      <c r="DN16" s="800"/>
      <c r="DO16" s="800"/>
      <c r="DP16" s="801"/>
      <c r="DQ16" s="799" t="s">
        <v>484</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559</v>
      </c>
      <c r="BT17" s="787"/>
      <c r="BU17" s="787"/>
      <c r="BV17" s="787"/>
      <c r="BW17" s="787"/>
      <c r="BX17" s="787"/>
      <c r="BY17" s="787"/>
      <c r="BZ17" s="787"/>
      <c r="CA17" s="787"/>
      <c r="CB17" s="787"/>
      <c r="CC17" s="787"/>
      <c r="CD17" s="787"/>
      <c r="CE17" s="787"/>
      <c r="CF17" s="787"/>
      <c r="CG17" s="788"/>
      <c r="CH17" s="799">
        <v>-9</v>
      </c>
      <c r="CI17" s="800"/>
      <c r="CJ17" s="800"/>
      <c r="CK17" s="800"/>
      <c r="CL17" s="801"/>
      <c r="CM17" s="799">
        <v>15</v>
      </c>
      <c r="CN17" s="800"/>
      <c r="CO17" s="800"/>
      <c r="CP17" s="800"/>
      <c r="CQ17" s="801"/>
      <c r="CR17" s="799">
        <v>60</v>
      </c>
      <c r="CS17" s="800"/>
      <c r="CT17" s="800"/>
      <c r="CU17" s="800"/>
      <c r="CV17" s="801"/>
      <c r="CW17" s="799">
        <v>64</v>
      </c>
      <c r="CX17" s="800"/>
      <c r="CY17" s="800"/>
      <c r="CZ17" s="800"/>
      <c r="DA17" s="801"/>
      <c r="DB17" s="799" t="s">
        <v>484</v>
      </c>
      <c r="DC17" s="800"/>
      <c r="DD17" s="800"/>
      <c r="DE17" s="800"/>
      <c r="DF17" s="801"/>
      <c r="DG17" s="799" t="s">
        <v>484</v>
      </c>
      <c r="DH17" s="800"/>
      <c r="DI17" s="800"/>
      <c r="DJ17" s="800"/>
      <c r="DK17" s="801"/>
      <c r="DL17" s="799" t="s">
        <v>484</v>
      </c>
      <c r="DM17" s="800"/>
      <c r="DN17" s="800"/>
      <c r="DO17" s="800"/>
      <c r="DP17" s="801"/>
      <c r="DQ17" s="799" t="s">
        <v>484</v>
      </c>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560</v>
      </c>
      <c r="BT18" s="787"/>
      <c r="BU18" s="787"/>
      <c r="BV18" s="787"/>
      <c r="BW18" s="787"/>
      <c r="BX18" s="787"/>
      <c r="BY18" s="787"/>
      <c r="BZ18" s="787"/>
      <c r="CA18" s="787"/>
      <c r="CB18" s="787"/>
      <c r="CC18" s="787"/>
      <c r="CD18" s="787"/>
      <c r="CE18" s="787"/>
      <c r="CF18" s="787"/>
      <c r="CG18" s="788"/>
      <c r="CH18" s="799">
        <v>495</v>
      </c>
      <c r="CI18" s="800"/>
      <c r="CJ18" s="800"/>
      <c r="CK18" s="800"/>
      <c r="CL18" s="801"/>
      <c r="CM18" s="799">
        <v>4824</v>
      </c>
      <c r="CN18" s="800"/>
      <c r="CO18" s="800"/>
      <c r="CP18" s="800"/>
      <c r="CQ18" s="801"/>
      <c r="CR18" s="799">
        <v>3762</v>
      </c>
      <c r="CS18" s="800"/>
      <c r="CT18" s="800"/>
      <c r="CU18" s="800"/>
      <c r="CV18" s="801"/>
      <c r="CW18" s="799">
        <v>4</v>
      </c>
      <c r="CX18" s="800"/>
      <c r="CY18" s="800"/>
      <c r="CZ18" s="800"/>
      <c r="DA18" s="801"/>
      <c r="DB18" s="799">
        <v>4150</v>
      </c>
      <c r="DC18" s="800"/>
      <c r="DD18" s="800"/>
      <c r="DE18" s="800"/>
      <c r="DF18" s="801"/>
      <c r="DG18" s="799" t="s">
        <v>484</v>
      </c>
      <c r="DH18" s="800"/>
      <c r="DI18" s="800"/>
      <c r="DJ18" s="800"/>
      <c r="DK18" s="801"/>
      <c r="DL18" s="799" t="s">
        <v>484</v>
      </c>
      <c r="DM18" s="800"/>
      <c r="DN18" s="800"/>
      <c r="DO18" s="800"/>
      <c r="DP18" s="801"/>
      <c r="DQ18" s="799" t="s">
        <v>484</v>
      </c>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t="s">
        <v>570</v>
      </c>
      <c r="BS19" s="786" t="s">
        <v>561</v>
      </c>
      <c r="BT19" s="787"/>
      <c r="BU19" s="787"/>
      <c r="BV19" s="787"/>
      <c r="BW19" s="787"/>
      <c r="BX19" s="787"/>
      <c r="BY19" s="787"/>
      <c r="BZ19" s="787"/>
      <c r="CA19" s="787"/>
      <c r="CB19" s="787"/>
      <c r="CC19" s="787"/>
      <c r="CD19" s="787"/>
      <c r="CE19" s="787"/>
      <c r="CF19" s="787"/>
      <c r="CG19" s="788"/>
      <c r="CH19" s="799">
        <v>-57</v>
      </c>
      <c r="CI19" s="800"/>
      <c r="CJ19" s="800"/>
      <c r="CK19" s="800"/>
      <c r="CL19" s="801"/>
      <c r="CM19" s="799">
        <v>-6460</v>
      </c>
      <c r="CN19" s="800"/>
      <c r="CO19" s="800"/>
      <c r="CP19" s="800"/>
      <c r="CQ19" s="801"/>
      <c r="CR19" s="799">
        <v>5500</v>
      </c>
      <c r="CS19" s="800"/>
      <c r="CT19" s="800"/>
      <c r="CU19" s="800"/>
      <c r="CV19" s="801"/>
      <c r="CW19" s="799" t="s">
        <v>484</v>
      </c>
      <c r="CX19" s="800"/>
      <c r="CY19" s="800"/>
      <c r="CZ19" s="800"/>
      <c r="DA19" s="801"/>
      <c r="DB19" s="799">
        <v>6672</v>
      </c>
      <c r="DC19" s="800"/>
      <c r="DD19" s="800"/>
      <c r="DE19" s="800"/>
      <c r="DF19" s="801"/>
      <c r="DG19" s="799" t="s">
        <v>484</v>
      </c>
      <c r="DH19" s="800"/>
      <c r="DI19" s="800"/>
      <c r="DJ19" s="800"/>
      <c r="DK19" s="801"/>
      <c r="DL19" s="799">
        <v>12421</v>
      </c>
      <c r="DM19" s="800"/>
      <c r="DN19" s="800"/>
      <c r="DO19" s="800"/>
      <c r="DP19" s="801"/>
      <c r="DQ19" s="799">
        <v>1334</v>
      </c>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t="s">
        <v>562</v>
      </c>
      <c r="BT20" s="787"/>
      <c r="BU20" s="787"/>
      <c r="BV20" s="787"/>
      <c r="BW20" s="787"/>
      <c r="BX20" s="787"/>
      <c r="BY20" s="787"/>
      <c r="BZ20" s="787"/>
      <c r="CA20" s="787"/>
      <c r="CB20" s="787"/>
      <c r="CC20" s="787"/>
      <c r="CD20" s="787"/>
      <c r="CE20" s="787"/>
      <c r="CF20" s="787"/>
      <c r="CG20" s="788"/>
      <c r="CH20" s="799">
        <v>-7</v>
      </c>
      <c r="CI20" s="800"/>
      <c r="CJ20" s="800"/>
      <c r="CK20" s="800"/>
      <c r="CL20" s="801"/>
      <c r="CM20" s="799">
        <v>954</v>
      </c>
      <c r="CN20" s="800"/>
      <c r="CO20" s="800"/>
      <c r="CP20" s="800"/>
      <c r="CQ20" s="801"/>
      <c r="CR20" s="799">
        <v>978</v>
      </c>
      <c r="CS20" s="800"/>
      <c r="CT20" s="800"/>
      <c r="CU20" s="800"/>
      <c r="CV20" s="801"/>
      <c r="CW20" s="799">
        <v>124</v>
      </c>
      <c r="CX20" s="800"/>
      <c r="CY20" s="800"/>
      <c r="CZ20" s="800"/>
      <c r="DA20" s="801"/>
      <c r="DB20" s="799" t="s">
        <v>484</v>
      </c>
      <c r="DC20" s="800"/>
      <c r="DD20" s="800"/>
      <c r="DE20" s="800"/>
      <c r="DF20" s="801"/>
      <c r="DG20" s="799" t="s">
        <v>484</v>
      </c>
      <c r="DH20" s="800"/>
      <c r="DI20" s="800"/>
      <c r="DJ20" s="800"/>
      <c r="DK20" s="801"/>
      <c r="DL20" s="799" t="s">
        <v>484</v>
      </c>
      <c r="DM20" s="800"/>
      <c r="DN20" s="800"/>
      <c r="DO20" s="800"/>
      <c r="DP20" s="801"/>
      <c r="DQ20" s="799" t="s">
        <v>484</v>
      </c>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t="s">
        <v>570</v>
      </c>
      <c r="BS21" s="786" t="s">
        <v>563</v>
      </c>
      <c r="BT21" s="787"/>
      <c r="BU21" s="787"/>
      <c r="BV21" s="787"/>
      <c r="BW21" s="787"/>
      <c r="BX21" s="787"/>
      <c r="BY21" s="787"/>
      <c r="BZ21" s="787"/>
      <c r="CA21" s="787"/>
      <c r="CB21" s="787"/>
      <c r="CC21" s="787"/>
      <c r="CD21" s="787"/>
      <c r="CE21" s="787"/>
      <c r="CF21" s="787"/>
      <c r="CG21" s="788"/>
      <c r="CH21" s="799">
        <v>83</v>
      </c>
      <c r="CI21" s="800"/>
      <c r="CJ21" s="800"/>
      <c r="CK21" s="800"/>
      <c r="CL21" s="801"/>
      <c r="CM21" s="799">
        <v>327</v>
      </c>
      <c r="CN21" s="800"/>
      <c r="CO21" s="800"/>
      <c r="CP21" s="800"/>
      <c r="CQ21" s="801"/>
      <c r="CR21" s="799">
        <v>217</v>
      </c>
      <c r="CS21" s="800"/>
      <c r="CT21" s="800"/>
      <c r="CU21" s="800"/>
      <c r="CV21" s="801"/>
      <c r="CW21" s="799">
        <v>337</v>
      </c>
      <c r="CX21" s="800"/>
      <c r="CY21" s="800"/>
      <c r="CZ21" s="800"/>
      <c r="DA21" s="801"/>
      <c r="DB21" s="799" t="s">
        <v>484</v>
      </c>
      <c r="DC21" s="800"/>
      <c r="DD21" s="800"/>
      <c r="DE21" s="800"/>
      <c r="DF21" s="801"/>
      <c r="DG21" s="799" t="s">
        <v>484</v>
      </c>
      <c r="DH21" s="800"/>
      <c r="DI21" s="800"/>
      <c r="DJ21" s="800"/>
      <c r="DK21" s="801"/>
      <c r="DL21" s="799">
        <v>822</v>
      </c>
      <c r="DM21" s="800"/>
      <c r="DN21" s="800"/>
      <c r="DO21" s="800"/>
      <c r="DP21" s="801"/>
      <c r="DQ21" s="799">
        <v>740</v>
      </c>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371</v>
      </c>
      <c r="BA22" s="824"/>
      <c r="BB22" s="824"/>
      <c r="BC22" s="824"/>
      <c r="BD22" s="825"/>
      <c r="BE22" s="204"/>
      <c r="BF22" s="204"/>
      <c r="BG22" s="204"/>
      <c r="BH22" s="204"/>
      <c r="BI22" s="204"/>
      <c r="BJ22" s="204"/>
      <c r="BK22" s="204"/>
      <c r="BL22" s="204"/>
      <c r="BM22" s="204"/>
      <c r="BN22" s="204"/>
      <c r="BO22" s="204"/>
      <c r="BP22" s="204"/>
      <c r="BQ22" s="213">
        <v>16</v>
      </c>
      <c r="BR22" s="214"/>
      <c r="BS22" s="786" t="s">
        <v>564</v>
      </c>
      <c r="BT22" s="787"/>
      <c r="BU22" s="787"/>
      <c r="BV22" s="787"/>
      <c r="BW22" s="787"/>
      <c r="BX22" s="787"/>
      <c r="BY22" s="787"/>
      <c r="BZ22" s="787"/>
      <c r="CA22" s="787"/>
      <c r="CB22" s="787"/>
      <c r="CC22" s="787"/>
      <c r="CD22" s="787"/>
      <c r="CE22" s="787"/>
      <c r="CF22" s="787"/>
      <c r="CG22" s="788"/>
      <c r="CH22" s="799">
        <v>46</v>
      </c>
      <c r="CI22" s="800"/>
      <c r="CJ22" s="800"/>
      <c r="CK22" s="800"/>
      <c r="CL22" s="801"/>
      <c r="CM22" s="799">
        <v>385</v>
      </c>
      <c r="CN22" s="800"/>
      <c r="CO22" s="800"/>
      <c r="CP22" s="800"/>
      <c r="CQ22" s="801"/>
      <c r="CR22" s="799">
        <v>100</v>
      </c>
      <c r="CS22" s="800"/>
      <c r="CT22" s="800"/>
      <c r="CU22" s="800"/>
      <c r="CV22" s="801"/>
      <c r="CW22" s="799">
        <v>90</v>
      </c>
      <c r="CX22" s="800"/>
      <c r="CY22" s="800"/>
      <c r="CZ22" s="800"/>
      <c r="DA22" s="801"/>
      <c r="DB22" s="799" t="s">
        <v>484</v>
      </c>
      <c r="DC22" s="800"/>
      <c r="DD22" s="800"/>
      <c r="DE22" s="800"/>
      <c r="DF22" s="801"/>
      <c r="DG22" s="799" t="s">
        <v>484</v>
      </c>
      <c r="DH22" s="800"/>
      <c r="DI22" s="800"/>
      <c r="DJ22" s="800"/>
      <c r="DK22" s="801"/>
      <c r="DL22" s="799" t="s">
        <v>484</v>
      </c>
      <c r="DM22" s="800"/>
      <c r="DN22" s="800"/>
      <c r="DO22" s="800"/>
      <c r="DP22" s="801"/>
      <c r="DQ22" s="799" t="s">
        <v>484</v>
      </c>
      <c r="DR22" s="800"/>
      <c r="DS22" s="800"/>
      <c r="DT22" s="800"/>
      <c r="DU22" s="801"/>
      <c r="DV22" s="802"/>
      <c r="DW22" s="803"/>
      <c r="DX22" s="803"/>
      <c r="DY22" s="803"/>
      <c r="DZ22" s="804"/>
      <c r="EA22" s="205"/>
    </row>
    <row r="23" spans="1:131" s="206" customFormat="1" ht="26.25" customHeight="1" thickBot="1">
      <c r="A23" s="215" t="s">
        <v>372</v>
      </c>
      <c r="B23" s="808" t="s">
        <v>373</v>
      </c>
      <c r="C23" s="809"/>
      <c r="D23" s="809"/>
      <c r="E23" s="809"/>
      <c r="F23" s="809"/>
      <c r="G23" s="809"/>
      <c r="H23" s="809"/>
      <c r="I23" s="809"/>
      <c r="J23" s="809"/>
      <c r="K23" s="809"/>
      <c r="L23" s="809"/>
      <c r="M23" s="809"/>
      <c r="N23" s="809"/>
      <c r="O23" s="809"/>
      <c r="P23" s="810"/>
      <c r="Q23" s="811">
        <v>601275</v>
      </c>
      <c r="R23" s="812"/>
      <c r="S23" s="812"/>
      <c r="T23" s="812"/>
      <c r="U23" s="812"/>
      <c r="V23" s="812">
        <v>595287</v>
      </c>
      <c r="W23" s="812"/>
      <c r="X23" s="812"/>
      <c r="Y23" s="812"/>
      <c r="Z23" s="812"/>
      <c r="AA23" s="812">
        <v>5989</v>
      </c>
      <c r="AB23" s="812"/>
      <c r="AC23" s="812"/>
      <c r="AD23" s="812"/>
      <c r="AE23" s="813"/>
      <c r="AF23" s="814">
        <v>2421</v>
      </c>
      <c r="AG23" s="812"/>
      <c r="AH23" s="812"/>
      <c r="AI23" s="812"/>
      <c r="AJ23" s="815"/>
      <c r="AK23" s="816"/>
      <c r="AL23" s="817"/>
      <c r="AM23" s="817"/>
      <c r="AN23" s="817"/>
      <c r="AO23" s="817"/>
      <c r="AP23" s="812">
        <v>1140786</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t="s">
        <v>565</v>
      </c>
      <c r="BT23" s="787"/>
      <c r="BU23" s="787"/>
      <c r="BV23" s="787"/>
      <c r="BW23" s="787"/>
      <c r="BX23" s="787"/>
      <c r="BY23" s="787"/>
      <c r="BZ23" s="787"/>
      <c r="CA23" s="787"/>
      <c r="CB23" s="787"/>
      <c r="CC23" s="787"/>
      <c r="CD23" s="787"/>
      <c r="CE23" s="787"/>
      <c r="CF23" s="787"/>
      <c r="CG23" s="788"/>
      <c r="CH23" s="799">
        <v>488</v>
      </c>
      <c r="CI23" s="800"/>
      <c r="CJ23" s="800"/>
      <c r="CK23" s="800"/>
      <c r="CL23" s="801"/>
      <c r="CM23" s="799">
        <v>8837</v>
      </c>
      <c r="CN23" s="800"/>
      <c r="CO23" s="800"/>
      <c r="CP23" s="800"/>
      <c r="CQ23" s="801"/>
      <c r="CR23" s="799">
        <v>1</v>
      </c>
      <c r="CS23" s="800"/>
      <c r="CT23" s="800"/>
      <c r="CU23" s="800"/>
      <c r="CV23" s="801"/>
      <c r="CW23" s="799">
        <v>4</v>
      </c>
      <c r="CX23" s="800"/>
      <c r="CY23" s="800"/>
      <c r="CZ23" s="800"/>
      <c r="DA23" s="801"/>
      <c r="DB23" s="799" t="s">
        <v>484</v>
      </c>
      <c r="DC23" s="800"/>
      <c r="DD23" s="800"/>
      <c r="DE23" s="800"/>
      <c r="DF23" s="801"/>
      <c r="DG23" s="799" t="s">
        <v>484</v>
      </c>
      <c r="DH23" s="800"/>
      <c r="DI23" s="800"/>
      <c r="DJ23" s="800"/>
      <c r="DK23" s="801"/>
      <c r="DL23" s="799" t="s">
        <v>484</v>
      </c>
      <c r="DM23" s="800"/>
      <c r="DN23" s="800"/>
      <c r="DO23" s="800"/>
      <c r="DP23" s="801"/>
      <c r="DQ23" s="799" t="s">
        <v>484</v>
      </c>
      <c r="DR23" s="800"/>
      <c r="DS23" s="800"/>
      <c r="DT23" s="800"/>
      <c r="DU23" s="801"/>
      <c r="DV23" s="802"/>
      <c r="DW23" s="803"/>
      <c r="DX23" s="803"/>
      <c r="DY23" s="803"/>
      <c r="DZ23" s="804"/>
      <c r="EA23" s="205"/>
    </row>
    <row r="24" spans="1:131" s="206" customFormat="1" ht="26.25" customHeight="1">
      <c r="A24" s="826" t="s">
        <v>374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t="s">
        <v>566</v>
      </c>
      <c r="BT24" s="787"/>
      <c r="BU24" s="787"/>
      <c r="BV24" s="787"/>
      <c r="BW24" s="787"/>
      <c r="BX24" s="787"/>
      <c r="BY24" s="787"/>
      <c r="BZ24" s="787"/>
      <c r="CA24" s="787"/>
      <c r="CB24" s="787"/>
      <c r="CC24" s="787"/>
      <c r="CD24" s="787"/>
      <c r="CE24" s="787"/>
      <c r="CF24" s="787"/>
      <c r="CG24" s="788"/>
      <c r="CH24" s="799">
        <v>167</v>
      </c>
      <c r="CI24" s="800"/>
      <c r="CJ24" s="800"/>
      <c r="CK24" s="800"/>
      <c r="CL24" s="801"/>
      <c r="CM24" s="799">
        <v>2816</v>
      </c>
      <c r="CN24" s="800"/>
      <c r="CO24" s="800"/>
      <c r="CP24" s="800"/>
      <c r="CQ24" s="801"/>
      <c r="CR24" s="799">
        <v>224</v>
      </c>
      <c r="CS24" s="800"/>
      <c r="CT24" s="800"/>
      <c r="CU24" s="800"/>
      <c r="CV24" s="801"/>
      <c r="CW24" s="799" t="s">
        <v>484</v>
      </c>
      <c r="CX24" s="800"/>
      <c r="CY24" s="800"/>
      <c r="CZ24" s="800"/>
      <c r="DA24" s="801"/>
      <c r="DB24" s="799" t="s">
        <v>484</v>
      </c>
      <c r="DC24" s="800"/>
      <c r="DD24" s="800"/>
      <c r="DE24" s="800"/>
      <c r="DF24" s="801"/>
      <c r="DG24" s="799" t="s">
        <v>484</v>
      </c>
      <c r="DH24" s="800"/>
      <c r="DI24" s="800"/>
      <c r="DJ24" s="800"/>
      <c r="DK24" s="801"/>
      <c r="DL24" s="799" t="s">
        <v>484</v>
      </c>
      <c r="DM24" s="800"/>
      <c r="DN24" s="800"/>
      <c r="DO24" s="800"/>
      <c r="DP24" s="801"/>
      <c r="DQ24" s="799" t="s">
        <v>484</v>
      </c>
      <c r="DR24" s="800"/>
      <c r="DS24" s="800"/>
      <c r="DT24" s="800"/>
      <c r="DU24" s="801"/>
      <c r="DV24" s="802"/>
      <c r="DW24" s="803"/>
      <c r="DX24" s="803"/>
      <c r="DY24" s="803"/>
      <c r="DZ24" s="804"/>
      <c r="EA24" s="205"/>
    </row>
    <row r="25" spans="1:131" s="198" customFormat="1" ht="26.25" customHeight="1" thickBot="1">
      <c r="A25" s="767" t="s">
        <v>375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t="s">
        <v>570</v>
      </c>
      <c r="BS25" s="786" t="s">
        <v>567</v>
      </c>
      <c r="BT25" s="787"/>
      <c r="BU25" s="787"/>
      <c r="BV25" s="787"/>
      <c r="BW25" s="787"/>
      <c r="BX25" s="787"/>
      <c r="BY25" s="787"/>
      <c r="BZ25" s="787"/>
      <c r="CA25" s="787"/>
      <c r="CB25" s="787"/>
      <c r="CC25" s="787"/>
      <c r="CD25" s="787"/>
      <c r="CE25" s="787"/>
      <c r="CF25" s="787"/>
      <c r="CG25" s="788"/>
      <c r="CH25" s="799" t="s">
        <v>484</v>
      </c>
      <c r="CI25" s="800"/>
      <c r="CJ25" s="800"/>
      <c r="CK25" s="800"/>
      <c r="CL25" s="801"/>
      <c r="CM25" s="799">
        <v>79589</v>
      </c>
      <c r="CN25" s="800"/>
      <c r="CO25" s="800"/>
      <c r="CP25" s="800"/>
      <c r="CQ25" s="801"/>
      <c r="CR25" s="799">
        <v>39727</v>
      </c>
      <c r="CS25" s="800"/>
      <c r="CT25" s="800"/>
      <c r="CU25" s="800"/>
      <c r="CV25" s="801"/>
      <c r="CW25" s="799" t="s">
        <v>484</v>
      </c>
      <c r="CX25" s="800"/>
      <c r="CY25" s="800"/>
      <c r="CZ25" s="800"/>
      <c r="DA25" s="801"/>
      <c r="DB25" s="799">
        <v>33812</v>
      </c>
      <c r="DC25" s="800"/>
      <c r="DD25" s="800"/>
      <c r="DE25" s="800"/>
      <c r="DF25" s="801"/>
      <c r="DG25" s="799">
        <v>88392</v>
      </c>
      <c r="DH25" s="800"/>
      <c r="DI25" s="800"/>
      <c r="DJ25" s="800"/>
      <c r="DK25" s="801"/>
      <c r="DL25" s="799" t="s">
        <v>484</v>
      </c>
      <c r="DM25" s="800"/>
      <c r="DN25" s="800"/>
      <c r="DO25" s="800"/>
      <c r="DP25" s="801"/>
      <c r="DQ25" s="799" t="s">
        <v>484</v>
      </c>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376</v>
      </c>
      <c r="R26" s="736"/>
      <c r="S26" s="736"/>
      <c r="T26" s="736"/>
      <c r="U26" s="737"/>
      <c r="V26" s="735" t="s">
        <v>377</v>
      </c>
      <c r="W26" s="736"/>
      <c r="X26" s="736"/>
      <c r="Y26" s="736"/>
      <c r="Z26" s="737"/>
      <c r="AA26" s="735" t="s">
        <v>378</v>
      </c>
      <c r="AB26" s="736"/>
      <c r="AC26" s="736"/>
      <c r="AD26" s="736"/>
      <c r="AE26" s="736"/>
      <c r="AF26" s="830" t="s">
        <v>379</v>
      </c>
      <c r="AG26" s="831"/>
      <c r="AH26" s="831"/>
      <c r="AI26" s="831"/>
      <c r="AJ26" s="832"/>
      <c r="AK26" s="736" t="s">
        <v>380</v>
      </c>
      <c r="AL26" s="736"/>
      <c r="AM26" s="736"/>
      <c r="AN26" s="736"/>
      <c r="AO26" s="737"/>
      <c r="AP26" s="735" t="s">
        <v>381</v>
      </c>
      <c r="AQ26" s="736"/>
      <c r="AR26" s="736"/>
      <c r="AS26" s="736"/>
      <c r="AT26" s="737"/>
      <c r="AU26" s="735" t="s">
        <v>382</v>
      </c>
      <c r="AV26" s="736"/>
      <c r="AW26" s="736"/>
      <c r="AX26" s="736"/>
      <c r="AY26" s="737"/>
      <c r="AZ26" s="735" t="s">
        <v>383</v>
      </c>
      <c r="BA26" s="736"/>
      <c r="BB26" s="736"/>
      <c r="BC26" s="736"/>
      <c r="BD26" s="737"/>
      <c r="BE26" s="735" t="s">
        <v>352</v>
      </c>
      <c r="BF26" s="736"/>
      <c r="BG26" s="736"/>
      <c r="BH26" s="736"/>
      <c r="BI26" s="747"/>
      <c r="BJ26" s="203"/>
      <c r="BK26" s="203"/>
      <c r="BL26" s="203"/>
      <c r="BM26" s="203"/>
      <c r="BN26" s="203"/>
      <c r="BO26" s="216"/>
      <c r="BP26" s="216"/>
      <c r="BQ26" s="213">
        <v>20</v>
      </c>
      <c r="BR26" s="214" t="s">
        <v>570</v>
      </c>
      <c r="BS26" s="786" t="s">
        <v>568</v>
      </c>
      <c r="BT26" s="787"/>
      <c r="BU26" s="787"/>
      <c r="BV26" s="787"/>
      <c r="BW26" s="787"/>
      <c r="BX26" s="787"/>
      <c r="BY26" s="787"/>
      <c r="BZ26" s="787"/>
      <c r="CA26" s="787"/>
      <c r="CB26" s="787"/>
      <c r="CC26" s="787"/>
      <c r="CD26" s="787"/>
      <c r="CE26" s="787"/>
      <c r="CF26" s="787"/>
      <c r="CG26" s="788"/>
      <c r="CH26" s="799">
        <v>625</v>
      </c>
      <c r="CI26" s="800"/>
      <c r="CJ26" s="800"/>
      <c r="CK26" s="800"/>
      <c r="CL26" s="801"/>
      <c r="CM26" s="799">
        <v>-458</v>
      </c>
      <c r="CN26" s="800"/>
      <c r="CO26" s="800"/>
      <c r="CP26" s="800"/>
      <c r="CQ26" s="801"/>
      <c r="CR26" s="799">
        <v>5100</v>
      </c>
      <c r="CS26" s="800"/>
      <c r="CT26" s="800"/>
      <c r="CU26" s="800"/>
      <c r="CV26" s="801"/>
      <c r="CW26" s="799">
        <v>8</v>
      </c>
      <c r="CX26" s="800"/>
      <c r="CY26" s="800"/>
      <c r="CZ26" s="800"/>
      <c r="DA26" s="801"/>
      <c r="DB26" s="799">
        <v>15892</v>
      </c>
      <c r="DC26" s="800"/>
      <c r="DD26" s="800"/>
      <c r="DE26" s="800"/>
      <c r="DF26" s="801"/>
      <c r="DG26" s="799" t="s">
        <v>484</v>
      </c>
      <c r="DH26" s="800"/>
      <c r="DI26" s="800"/>
      <c r="DJ26" s="800"/>
      <c r="DK26" s="801"/>
      <c r="DL26" s="799">
        <v>15500</v>
      </c>
      <c r="DM26" s="800"/>
      <c r="DN26" s="800"/>
      <c r="DO26" s="800"/>
      <c r="DP26" s="801"/>
      <c r="DQ26" s="799">
        <v>13950</v>
      </c>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t="s">
        <v>569</v>
      </c>
      <c r="BT27" s="787"/>
      <c r="BU27" s="787"/>
      <c r="BV27" s="787"/>
      <c r="BW27" s="787"/>
      <c r="BX27" s="787"/>
      <c r="BY27" s="787"/>
      <c r="BZ27" s="787"/>
      <c r="CA27" s="787"/>
      <c r="CB27" s="787"/>
      <c r="CC27" s="787"/>
      <c r="CD27" s="787"/>
      <c r="CE27" s="787"/>
      <c r="CF27" s="787"/>
      <c r="CG27" s="788"/>
      <c r="CH27" s="799">
        <v>3</v>
      </c>
      <c r="CI27" s="800"/>
      <c r="CJ27" s="800"/>
      <c r="CK27" s="800"/>
      <c r="CL27" s="801"/>
      <c r="CM27" s="799">
        <v>104</v>
      </c>
      <c r="CN27" s="800"/>
      <c r="CO27" s="800"/>
      <c r="CP27" s="800"/>
      <c r="CQ27" s="801"/>
      <c r="CR27" s="799">
        <v>20</v>
      </c>
      <c r="CS27" s="800"/>
      <c r="CT27" s="800"/>
      <c r="CU27" s="800"/>
      <c r="CV27" s="801"/>
      <c r="CW27" s="799" t="s">
        <v>484</v>
      </c>
      <c r="CX27" s="800"/>
      <c r="CY27" s="800"/>
      <c r="CZ27" s="800"/>
      <c r="DA27" s="801"/>
      <c r="DB27" s="799" t="s">
        <v>484</v>
      </c>
      <c r="DC27" s="800"/>
      <c r="DD27" s="800"/>
      <c r="DE27" s="800"/>
      <c r="DF27" s="801"/>
      <c r="DG27" s="799" t="s">
        <v>484</v>
      </c>
      <c r="DH27" s="800"/>
      <c r="DI27" s="800"/>
      <c r="DJ27" s="800"/>
      <c r="DK27" s="801"/>
      <c r="DL27" s="799" t="s">
        <v>484</v>
      </c>
      <c r="DM27" s="800"/>
      <c r="DN27" s="800"/>
      <c r="DO27" s="800"/>
      <c r="DP27" s="801"/>
      <c r="DQ27" s="799" t="s">
        <v>484</v>
      </c>
      <c r="DR27" s="800"/>
      <c r="DS27" s="800"/>
      <c r="DT27" s="800"/>
      <c r="DU27" s="801"/>
      <c r="DV27" s="802"/>
      <c r="DW27" s="803"/>
      <c r="DX27" s="803"/>
      <c r="DY27" s="803"/>
      <c r="DZ27" s="804"/>
      <c r="EA27" s="197"/>
    </row>
    <row r="28" spans="1:131" s="198" customFormat="1" ht="26.25" customHeight="1" thickTop="1">
      <c r="A28" s="217">
        <v>1</v>
      </c>
      <c r="B28" s="749" t="s">
        <v>384</v>
      </c>
      <c r="C28" s="750"/>
      <c r="D28" s="750"/>
      <c r="E28" s="750"/>
      <c r="F28" s="750"/>
      <c r="G28" s="750"/>
      <c r="H28" s="750"/>
      <c r="I28" s="750"/>
      <c r="J28" s="750"/>
      <c r="K28" s="750"/>
      <c r="L28" s="750"/>
      <c r="M28" s="750"/>
      <c r="N28" s="750"/>
      <c r="O28" s="750"/>
      <c r="P28" s="751"/>
      <c r="Q28" s="840">
        <v>12002</v>
      </c>
      <c r="R28" s="841"/>
      <c r="S28" s="841"/>
      <c r="T28" s="841"/>
      <c r="U28" s="841"/>
      <c r="V28" s="841">
        <v>11714</v>
      </c>
      <c r="W28" s="841"/>
      <c r="X28" s="841"/>
      <c r="Y28" s="841"/>
      <c r="Z28" s="841"/>
      <c r="AA28" s="841">
        <v>288</v>
      </c>
      <c r="AB28" s="841"/>
      <c r="AC28" s="841"/>
      <c r="AD28" s="841"/>
      <c r="AE28" s="842"/>
      <c r="AF28" s="843">
        <v>288</v>
      </c>
      <c r="AG28" s="841"/>
      <c r="AH28" s="841"/>
      <c r="AI28" s="841"/>
      <c r="AJ28" s="844"/>
      <c r="AK28" s="845">
        <v>2022</v>
      </c>
      <c r="AL28" s="836"/>
      <c r="AM28" s="836"/>
      <c r="AN28" s="836"/>
      <c r="AO28" s="836"/>
      <c r="AP28" s="836" t="s">
        <v>484</v>
      </c>
      <c r="AQ28" s="836"/>
      <c r="AR28" s="836"/>
      <c r="AS28" s="836"/>
      <c r="AT28" s="836"/>
      <c r="AU28" s="836" t="s">
        <v>484</v>
      </c>
      <c r="AV28" s="836"/>
      <c r="AW28" s="836"/>
      <c r="AX28" s="836"/>
      <c r="AY28" s="836"/>
      <c r="AZ28" s="837" t="s">
        <v>484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385</v>
      </c>
      <c r="C29" s="774"/>
      <c r="D29" s="774"/>
      <c r="E29" s="774"/>
      <c r="F29" s="774"/>
      <c r="G29" s="774"/>
      <c r="H29" s="774"/>
      <c r="I29" s="774"/>
      <c r="J29" s="774"/>
      <c r="K29" s="774"/>
      <c r="L29" s="774"/>
      <c r="M29" s="774"/>
      <c r="N29" s="774"/>
      <c r="O29" s="774"/>
      <c r="P29" s="775"/>
      <c r="Q29" s="776">
        <v>85022</v>
      </c>
      <c r="R29" s="777"/>
      <c r="S29" s="777"/>
      <c r="T29" s="777"/>
      <c r="U29" s="777"/>
      <c r="V29" s="777">
        <v>84157</v>
      </c>
      <c r="W29" s="777"/>
      <c r="X29" s="777"/>
      <c r="Y29" s="777"/>
      <c r="Z29" s="777"/>
      <c r="AA29" s="777">
        <v>865</v>
      </c>
      <c r="AB29" s="777"/>
      <c r="AC29" s="777"/>
      <c r="AD29" s="777"/>
      <c r="AE29" s="778"/>
      <c r="AF29" s="779">
        <v>865</v>
      </c>
      <c r="AG29" s="780"/>
      <c r="AH29" s="780"/>
      <c r="AI29" s="780"/>
      <c r="AJ29" s="781"/>
      <c r="AK29" s="848">
        <v>12263</v>
      </c>
      <c r="AL29" s="849"/>
      <c r="AM29" s="849"/>
      <c r="AN29" s="849"/>
      <c r="AO29" s="849"/>
      <c r="AP29" s="849" t="s">
        <v>484</v>
      </c>
      <c r="AQ29" s="849"/>
      <c r="AR29" s="849"/>
      <c r="AS29" s="849"/>
      <c r="AT29" s="849"/>
      <c r="AU29" s="849" t="s">
        <v>484</v>
      </c>
      <c r="AV29" s="849"/>
      <c r="AW29" s="849"/>
      <c r="AX29" s="849"/>
      <c r="AY29" s="849"/>
      <c r="AZ29" s="850" t="s">
        <v>484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386</v>
      </c>
      <c r="C30" s="774"/>
      <c r="D30" s="774"/>
      <c r="E30" s="774"/>
      <c r="F30" s="774"/>
      <c r="G30" s="774"/>
      <c r="H30" s="774"/>
      <c r="I30" s="774"/>
      <c r="J30" s="774"/>
      <c r="K30" s="774"/>
      <c r="L30" s="774"/>
      <c r="M30" s="774"/>
      <c r="N30" s="774"/>
      <c r="O30" s="774"/>
      <c r="P30" s="775"/>
      <c r="Q30" s="776">
        <v>145650</v>
      </c>
      <c r="R30" s="777"/>
      <c r="S30" s="777"/>
      <c r="T30" s="777"/>
      <c r="U30" s="777"/>
      <c r="V30" s="777">
        <v>145650</v>
      </c>
      <c r="W30" s="777"/>
      <c r="X30" s="777"/>
      <c r="Y30" s="777"/>
      <c r="Z30" s="777"/>
      <c r="AA30" s="777" t="s">
        <v>484</v>
      </c>
      <c r="AB30" s="777"/>
      <c r="AC30" s="777"/>
      <c r="AD30" s="777"/>
      <c r="AE30" s="778"/>
      <c r="AF30" s="779" t="s">
        <v>484</v>
      </c>
      <c r="AG30" s="780"/>
      <c r="AH30" s="780"/>
      <c r="AI30" s="780"/>
      <c r="AJ30" s="781"/>
      <c r="AK30" s="848">
        <v>11517</v>
      </c>
      <c r="AL30" s="849"/>
      <c r="AM30" s="849"/>
      <c r="AN30" s="849"/>
      <c r="AO30" s="849"/>
      <c r="AP30" s="849" t="s">
        <v>484</v>
      </c>
      <c r="AQ30" s="849"/>
      <c r="AR30" s="849"/>
      <c r="AS30" s="849"/>
      <c r="AT30" s="849"/>
      <c r="AU30" s="849" t="s">
        <v>484</v>
      </c>
      <c r="AV30" s="849"/>
      <c r="AW30" s="849"/>
      <c r="AX30" s="849"/>
      <c r="AY30" s="849"/>
      <c r="AZ30" s="850" t="s">
        <v>484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387</v>
      </c>
      <c r="C31" s="774"/>
      <c r="D31" s="774"/>
      <c r="E31" s="774"/>
      <c r="F31" s="774"/>
      <c r="G31" s="774"/>
      <c r="H31" s="774"/>
      <c r="I31" s="774"/>
      <c r="J31" s="774"/>
      <c r="K31" s="774"/>
      <c r="L31" s="774"/>
      <c r="M31" s="774"/>
      <c r="N31" s="774"/>
      <c r="O31" s="774"/>
      <c r="P31" s="775"/>
      <c r="Q31" s="776">
        <v>12752</v>
      </c>
      <c r="R31" s="777"/>
      <c r="S31" s="777"/>
      <c r="T31" s="777"/>
      <c r="U31" s="777"/>
      <c r="V31" s="777">
        <v>12010</v>
      </c>
      <c r="W31" s="777"/>
      <c r="X31" s="777"/>
      <c r="Y31" s="777"/>
      <c r="Z31" s="777"/>
      <c r="AA31" s="777">
        <v>742</v>
      </c>
      <c r="AB31" s="777"/>
      <c r="AC31" s="777"/>
      <c r="AD31" s="777"/>
      <c r="AE31" s="778"/>
      <c r="AF31" s="779">
        <v>742</v>
      </c>
      <c r="AG31" s="780"/>
      <c r="AH31" s="780"/>
      <c r="AI31" s="780"/>
      <c r="AJ31" s="781"/>
      <c r="AK31" s="848" t="s">
        <v>484</v>
      </c>
      <c r="AL31" s="849"/>
      <c r="AM31" s="849"/>
      <c r="AN31" s="849"/>
      <c r="AO31" s="849"/>
      <c r="AP31" s="849" t="s">
        <v>484</v>
      </c>
      <c r="AQ31" s="849"/>
      <c r="AR31" s="849"/>
      <c r="AS31" s="849"/>
      <c r="AT31" s="849"/>
      <c r="AU31" s="849" t="s">
        <v>484</v>
      </c>
      <c r="AV31" s="849"/>
      <c r="AW31" s="849"/>
      <c r="AX31" s="849"/>
      <c r="AY31" s="849"/>
      <c r="AZ31" s="850" t="s">
        <v>484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388</v>
      </c>
      <c r="C32" s="774"/>
      <c r="D32" s="774"/>
      <c r="E32" s="774"/>
      <c r="F32" s="774"/>
      <c r="G32" s="774"/>
      <c r="H32" s="774"/>
      <c r="I32" s="774"/>
      <c r="J32" s="774"/>
      <c r="K32" s="774"/>
      <c r="L32" s="774"/>
      <c r="M32" s="774"/>
      <c r="N32" s="774"/>
      <c r="O32" s="774"/>
      <c r="P32" s="775"/>
      <c r="Q32" s="776">
        <v>614</v>
      </c>
      <c r="R32" s="777"/>
      <c r="S32" s="777"/>
      <c r="T32" s="777"/>
      <c r="U32" s="777"/>
      <c r="V32" s="777">
        <v>586</v>
      </c>
      <c r="W32" s="777"/>
      <c r="X32" s="777"/>
      <c r="Y32" s="777"/>
      <c r="Z32" s="777"/>
      <c r="AA32" s="777">
        <v>28</v>
      </c>
      <c r="AB32" s="777"/>
      <c r="AC32" s="777"/>
      <c r="AD32" s="777"/>
      <c r="AE32" s="778"/>
      <c r="AF32" s="779" t="s">
        <v>484</v>
      </c>
      <c r="AG32" s="780"/>
      <c r="AH32" s="780"/>
      <c r="AI32" s="780"/>
      <c r="AJ32" s="781"/>
      <c r="AK32" s="848" t="s">
        <v>484</v>
      </c>
      <c r="AL32" s="849"/>
      <c r="AM32" s="849"/>
      <c r="AN32" s="849"/>
      <c r="AO32" s="849"/>
      <c r="AP32" s="849">
        <v>1306</v>
      </c>
      <c r="AQ32" s="849"/>
      <c r="AR32" s="849"/>
      <c r="AS32" s="849"/>
      <c r="AT32" s="849"/>
      <c r="AU32" s="849" t="s">
        <v>484</v>
      </c>
      <c r="AV32" s="849"/>
      <c r="AW32" s="849"/>
      <c r="AX32" s="849"/>
      <c r="AY32" s="849"/>
      <c r="AZ32" s="850" t="s">
        <v>484</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389</v>
      </c>
      <c r="C33" s="774"/>
      <c r="D33" s="774"/>
      <c r="E33" s="774"/>
      <c r="F33" s="774"/>
      <c r="G33" s="774"/>
      <c r="H33" s="774"/>
      <c r="I33" s="774"/>
      <c r="J33" s="774"/>
      <c r="K33" s="774"/>
      <c r="L33" s="774"/>
      <c r="M33" s="774"/>
      <c r="N33" s="774"/>
      <c r="O33" s="774"/>
      <c r="P33" s="775"/>
      <c r="Q33" s="776">
        <v>24152</v>
      </c>
      <c r="R33" s="777"/>
      <c r="S33" s="777"/>
      <c r="T33" s="777"/>
      <c r="U33" s="777"/>
      <c r="V33" s="777">
        <v>21857</v>
      </c>
      <c r="W33" s="777"/>
      <c r="X33" s="777"/>
      <c r="Y33" s="777"/>
      <c r="Z33" s="777"/>
      <c r="AA33" s="777">
        <v>2295</v>
      </c>
      <c r="AB33" s="777"/>
      <c r="AC33" s="777"/>
      <c r="AD33" s="777"/>
      <c r="AE33" s="778"/>
      <c r="AF33" s="779">
        <v>9200</v>
      </c>
      <c r="AG33" s="780"/>
      <c r="AH33" s="780"/>
      <c r="AI33" s="780"/>
      <c r="AJ33" s="781"/>
      <c r="AK33" s="848">
        <v>1074</v>
      </c>
      <c r="AL33" s="849"/>
      <c r="AM33" s="849"/>
      <c r="AN33" s="849"/>
      <c r="AO33" s="849"/>
      <c r="AP33" s="849">
        <v>76481</v>
      </c>
      <c r="AQ33" s="849"/>
      <c r="AR33" s="849"/>
      <c r="AS33" s="849"/>
      <c r="AT33" s="849"/>
      <c r="AU33" s="849">
        <v>4512</v>
      </c>
      <c r="AV33" s="849"/>
      <c r="AW33" s="849"/>
      <c r="AX33" s="849"/>
      <c r="AY33" s="849"/>
      <c r="AZ33" s="850" t="s">
        <v>484</v>
      </c>
      <c r="BA33" s="850"/>
      <c r="BB33" s="850"/>
      <c r="BC33" s="850"/>
      <c r="BD33" s="850"/>
      <c r="BE33" s="846" t="s">
        <v>542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390</v>
      </c>
      <c r="C34" s="774"/>
      <c r="D34" s="774"/>
      <c r="E34" s="774"/>
      <c r="F34" s="774"/>
      <c r="G34" s="774"/>
      <c r="H34" s="774"/>
      <c r="I34" s="774"/>
      <c r="J34" s="774"/>
      <c r="K34" s="774"/>
      <c r="L34" s="774"/>
      <c r="M34" s="774"/>
      <c r="N34" s="774"/>
      <c r="O34" s="774"/>
      <c r="P34" s="775"/>
      <c r="Q34" s="776">
        <v>45978</v>
      </c>
      <c r="R34" s="777"/>
      <c r="S34" s="777"/>
      <c r="T34" s="777"/>
      <c r="U34" s="777"/>
      <c r="V34" s="777">
        <v>45085</v>
      </c>
      <c r="W34" s="777"/>
      <c r="X34" s="777"/>
      <c r="Y34" s="777"/>
      <c r="Z34" s="777"/>
      <c r="AA34" s="777">
        <v>893</v>
      </c>
      <c r="AB34" s="777"/>
      <c r="AC34" s="777"/>
      <c r="AD34" s="777"/>
      <c r="AE34" s="778"/>
      <c r="AF34" s="779">
        <v>2023</v>
      </c>
      <c r="AG34" s="780"/>
      <c r="AH34" s="780"/>
      <c r="AI34" s="780"/>
      <c r="AJ34" s="781"/>
      <c r="AK34" s="848">
        <v>23165</v>
      </c>
      <c r="AL34" s="849"/>
      <c r="AM34" s="849"/>
      <c r="AN34" s="849"/>
      <c r="AO34" s="849"/>
      <c r="AP34" s="849">
        <v>470949</v>
      </c>
      <c r="AQ34" s="849"/>
      <c r="AR34" s="849"/>
      <c r="AS34" s="849"/>
      <c r="AT34" s="849"/>
      <c r="AU34" s="849">
        <v>265144</v>
      </c>
      <c r="AV34" s="849"/>
      <c r="AW34" s="849"/>
      <c r="AX34" s="849"/>
      <c r="AY34" s="849"/>
      <c r="AZ34" s="850" t="s">
        <v>484</v>
      </c>
      <c r="BA34" s="850"/>
      <c r="BB34" s="850"/>
      <c r="BC34" s="850"/>
      <c r="BD34" s="850"/>
      <c r="BE34" s="846" t="s">
        <v>542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391</v>
      </c>
      <c r="C35" s="774"/>
      <c r="D35" s="774"/>
      <c r="E35" s="774"/>
      <c r="F35" s="774"/>
      <c r="G35" s="774"/>
      <c r="H35" s="774"/>
      <c r="I35" s="774"/>
      <c r="J35" s="774"/>
      <c r="K35" s="774"/>
      <c r="L35" s="774"/>
      <c r="M35" s="774"/>
      <c r="N35" s="774"/>
      <c r="O35" s="774"/>
      <c r="P35" s="775"/>
      <c r="Q35" s="776">
        <v>2105</v>
      </c>
      <c r="R35" s="777"/>
      <c r="S35" s="777"/>
      <c r="T35" s="777"/>
      <c r="U35" s="777"/>
      <c r="V35" s="777">
        <v>2103</v>
      </c>
      <c r="W35" s="777"/>
      <c r="X35" s="777"/>
      <c r="Y35" s="777"/>
      <c r="Z35" s="777"/>
      <c r="AA35" s="777">
        <v>2</v>
      </c>
      <c r="AB35" s="777"/>
      <c r="AC35" s="777"/>
      <c r="AD35" s="777"/>
      <c r="AE35" s="778"/>
      <c r="AF35" s="779">
        <v>80</v>
      </c>
      <c r="AG35" s="780"/>
      <c r="AH35" s="780"/>
      <c r="AI35" s="780"/>
      <c r="AJ35" s="781"/>
      <c r="AK35" s="848">
        <v>197</v>
      </c>
      <c r="AL35" s="849"/>
      <c r="AM35" s="849"/>
      <c r="AN35" s="849"/>
      <c r="AO35" s="849"/>
      <c r="AP35" s="849">
        <v>1804</v>
      </c>
      <c r="AQ35" s="849"/>
      <c r="AR35" s="849"/>
      <c r="AS35" s="849"/>
      <c r="AT35" s="849"/>
      <c r="AU35" s="849">
        <v>1190</v>
      </c>
      <c r="AV35" s="849"/>
      <c r="AW35" s="849"/>
      <c r="AX35" s="849"/>
      <c r="AY35" s="849"/>
      <c r="AZ35" s="850" t="s">
        <v>484</v>
      </c>
      <c r="BA35" s="850"/>
      <c r="BB35" s="850"/>
      <c r="BC35" s="850"/>
      <c r="BD35" s="850"/>
      <c r="BE35" s="846" t="s">
        <v>542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392</v>
      </c>
      <c r="C36" s="774"/>
      <c r="D36" s="774"/>
      <c r="E36" s="774"/>
      <c r="F36" s="774"/>
      <c r="G36" s="774"/>
      <c r="H36" s="774"/>
      <c r="I36" s="774"/>
      <c r="J36" s="774"/>
      <c r="K36" s="774"/>
      <c r="L36" s="774"/>
      <c r="M36" s="774"/>
      <c r="N36" s="774"/>
      <c r="O36" s="774"/>
      <c r="P36" s="775"/>
      <c r="Q36" s="776">
        <v>3497</v>
      </c>
      <c r="R36" s="777"/>
      <c r="S36" s="777"/>
      <c r="T36" s="777"/>
      <c r="U36" s="777"/>
      <c r="V36" s="777">
        <v>3487</v>
      </c>
      <c r="W36" s="777"/>
      <c r="X36" s="777"/>
      <c r="Y36" s="777"/>
      <c r="Z36" s="777"/>
      <c r="AA36" s="777">
        <v>10</v>
      </c>
      <c r="AB36" s="777"/>
      <c r="AC36" s="777"/>
      <c r="AD36" s="777"/>
      <c r="AE36" s="778"/>
      <c r="AF36" s="779" t="s">
        <v>484</v>
      </c>
      <c r="AG36" s="780"/>
      <c r="AH36" s="780"/>
      <c r="AI36" s="780"/>
      <c r="AJ36" s="781"/>
      <c r="AK36" s="848">
        <v>1513</v>
      </c>
      <c r="AL36" s="849"/>
      <c r="AM36" s="849"/>
      <c r="AN36" s="849"/>
      <c r="AO36" s="849"/>
      <c r="AP36" s="849">
        <v>3016</v>
      </c>
      <c r="AQ36" s="849"/>
      <c r="AR36" s="849"/>
      <c r="AS36" s="849"/>
      <c r="AT36" s="849"/>
      <c r="AU36" s="849">
        <v>1864</v>
      </c>
      <c r="AV36" s="849"/>
      <c r="AW36" s="849"/>
      <c r="AX36" s="849"/>
      <c r="AY36" s="849"/>
      <c r="AZ36" s="850" t="s">
        <v>484</v>
      </c>
      <c r="BA36" s="850"/>
      <c r="BB36" s="850"/>
      <c r="BC36" s="850"/>
      <c r="BD36" s="850"/>
      <c r="BE36" s="846" t="s">
        <v>543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393</v>
      </c>
      <c r="C37" s="774"/>
      <c r="D37" s="774"/>
      <c r="E37" s="774"/>
      <c r="F37" s="774"/>
      <c r="G37" s="774"/>
      <c r="H37" s="774"/>
      <c r="I37" s="774"/>
      <c r="J37" s="774"/>
      <c r="K37" s="774"/>
      <c r="L37" s="774"/>
      <c r="M37" s="774"/>
      <c r="N37" s="774"/>
      <c r="O37" s="774"/>
      <c r="P37" s="775"/>
      <c r="Q37" s="776">
        <v>66</v>
      </c>
      <c r="R37" s="777"/>
      <c r="S37" s="777"/>
      <c r="T37" s="777"/>
      <c r="U37" s="777"/>
      <c r="V37" s="777">
        <v>66</v>
      </c>
      <c r="W37" s="777"/>
      <c r="X37" s="777"/>
      <c r="Y37" s="777"/>
      <c r="Z37" s="777"/>
      <c r="AA37" s="777" t="s">
        <v>484</v>
      </c>
      <c r="AB37" s="777"/>
      <c r="AC37" s="777"/>
      <c r="AD37" s="777"/>
      <c r="AE37" s="778"/>
      <c r="AF37" s="779" t="s">
        <v>484</v>
      </c>
      <c r="AG37" s="780"/>
      <c r="AH37" s="780"/>
      <c r="AI37" s="780"/>
      <c r="AJ37" s="781"/>
      <c r="AK37" s="848">
        <v>24</v>
      </c>
      <c r="AL37" s="849"/>
      <c r="AM37" s="849"/>
      <c r="AN37" s="849"/>
      <c r="AO37" s="849"/>
      <c r="AP37" s="849">
        <v>1035</v>
      </c>
      <c r="AQ37" s="849"/>
      <c r="AR37" s="849"/>
      <c r="AS37" s="849"/>
      <c r="AT37" s="849"/>
      <c r="AU37" s="849">
        <v>298</v>
      </c>
      <c r="AV37" s="849"/>
      <c r="AW37" s="849"/>
      <c r="AX37" s="849"/>
      <c r="AY37" s="849"/>
      <c r="AZ37" s="850" t="s">
        <v>484</v>
      </c>
      <c r="BA37" s="850"/>
      <c r="BB37" s="850"/>
      <c r="BC37" s="850"/>
      <c r="BD37" s="850"/>
      <c r="BE37" s="846" t="s">
        <v>543</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394</v>
      </c>
      <c r="C38" s="774"/>
      <c r="D38" s="774"/>
      <c r="E38" s="774"/>
      <c r="F38" s="774"/>
      <c r="G38" s="774"/>
      <c r="H38" s="774"/>
      <c r="I38" s="774"/>
      <c r="J38" s="774"/>
      <c r="K38" s="774"/>
      <c r="L38" s="774"/>
      <c r="M38" s="774"/>
      <c r="N38" s="774"/>
      <c r="O38" s="774"/>
      <c r="P38" s="775"/>
      <c r="Q38" s="776">
        <v>7148</v>
      </c>
      <c r="R38" s="777"/>
      <c r="S38" s="777"/>
      <c r="T38" s="777"/>
      <c r="U38" s="777"/>
      <c r="V38" s="777">
        <v>7148</v>
      </c>
      <c r="W38" s="777"/>
      <c r="X38" s="777"/>
      <c r="Y38" s="777"/>
      <c r="Z38" s="777"/>
      <c r="AA38" s="777" t="s">
        <v>484</v>
      </c>
      <c r="AB38" s="777"/>
      <c r="AC38" s="777"/>
      <c r="AD38" s="777"/>
      <c r="AE38" s="778"/>
      <c r="AF38" s="779">
        <v>695</v>
      </c>
      <c r="AG38" s="780"/>
      <c r="AH38" s="780"/>
      <c r="AI38" s="780"/>
      <c r="AJ38" s="781"/>
      <c r="AK38" s="848" t="s">
        <v>484</v>
      </c>
      <c r="AL38" s="849"/>
      <c r="AM38" s="849"/>
      <c r="AN38" s="849"/>
      <c r="AO38" s="849"/>
      <c r="AP38" s="849">
        <v>123</v>
      </c>
      <c r="AQ38" s="849"/>
      <c r="AR38" s="849"/>
      <c r="AS38" s="849"/>
      <c r="AT38" s="849"/>
      <c r="AU38" s="849" t="s">
        <v>484</v>
      </c>
      <c r="AV38" s="849"/>
      <c r="AW38" s="849"/>
      <c r="AX38" s="849"/>
      <c r="AY38" s="849"/>
      <c r="AZ38" s="850" t="s">
        <v>484</v>
      </c>
      <c r="BA38" s="850"/>
      <c r="BB38" s="850"/>
      <c r="BC38" s="850"/>
      <c r="BD38" s="850"/>
      <c r="BE38" s="846" t="s">
        <v>543</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372</v>
      </c>
      <c r="B63" s="808" t="s">
        <v>396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13894</v>
      </c>
      <c r="AG63" s="860"/>
      <c r="AH63" s="860"/>
      <c r="AI63" s="860"/>
      <c r="AJ63" s="861"/>
      <c r="AK63" s="862"/>
      <c r="AL63" s="857"/>
      <c r="AM63" s="857"/>
      <c r="AN63" s="857"/>
      <c r="AO63" s="857"/>
      <c r="AP63" s="860">
        <v>554714</v>
      </c>
      <c r="AQ63" s="860"/>
      <c r="AR63" s="860"/>
      <c r="AS63" s="860"/>
      <c r="AT63" s="860"/>
      <c r="AU63" s="860">
        <v>273009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398</v>
      </c>
      <c r="B66" s="759"/>
      <c r="C66" s="759"/>
      <c r="D66" s="759"/>
      <c r="E66" s="759"/>
      <c r="F66" s="759"/>
      <c r="G66" s="759"/>
      <c r="H66" s="759"/>
      <c r="I66" s="759"/>
      <c r="J66" s="759"/>
      <c r="K66" s="759"/>
      <c r="L66" s="759"/>
      <c r="M66" s="759"/>
      <c r="N66" s="759"/>
      <c r="O66" s="759"/>
      <c r="P66" s="760"/>
      <c r="Q66" s="735" t="s">
        <v>376</v>
      </c>
      <c r="R66" s="736"/>
      <c r="S66" s="736"/>
      <c r="T66" s="736"/>
      <c r="U66" s="737"/>
      <c r="V66" s="735" t="s">
        <v>377</v>
      </c>
      <c r="W66" s="736"/>
      <c r="X66" s="736"/>
      <c r="Y66" s="736"/>
      <c r="Z66" s="737"/>
      <c r="AA66" s="735" t="s">
        <v>378</v>
      </c>
      <c r="AB66" s="736"/>
      <c r="AC66" s="736"/>
      <c r="AD66" s="736"/>
      <c r="AE66" s="737"/>
      <c r="AF66" s="870" t="s">
        <v>379</v>
      </c>
      <c r="AG66" s="831"/>
      <c r="AH66" s="831"/>
      <c r="AI66" s="831"/>
      <c r="AJ66" s="871"/>
      <c r="AK66" s="735" t="s">
        <v>380</v>
      </c>
      <c r="AL66" s="759"/>
      <c r="AM66" s="759"/>
      <c r="AN66" s="759"/>
      <c r="AO66" s="760"/>
      <c r="AP66" s="735" t="s">
        <v>381</v>
      </c>
      <c r="AQ66" s="736"/>
      <c r="AR66" s="736"/>
      <c r="AS66" s="736"/>
      <c r="AT66" s="737"/>
      <c r="AU66" s="735" t="s">
        <v>399</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544</v>
      </c>
      <c r="C68" s="888"/>
      <c r="D68" s="888"/>
      <c r="E68" s="888"/>
      <c r="F68" s="888"/>
      <c r="G68" s="888"/>
      <c r="H68" s="888"/>
      <c r="I68" s="888"/>
      <c r="J68" s="888"/>
      <c r="K68" s="888"/>
      <c r="L68" s="888"/>
      <c r="M68" s="888"/>
      <c r="N68" s="888"/>
      <c r="O68" s="888"/>
      <c r="P68" s="889"/>
      <c r="Q68" s="890">
        <v>546</v>
      </c>
      <c r="R68" s="884"/>
      <c r="S68" s="884"/>
      <c r="T68" s="884"/>
      <c r="U68" s="884"/>
      <c r="V68" s="884">
        <v>527</v>
      </c>
      <c r="W68" s="884"/>
      <c r="X68" s="884"/>
      <c r="Y68" s="884"/>
      <c r="Z68" s="884"/>
      <c r="AA68" s="884">
        <v>19</v>
      </c>
      <c r="AB68" s="884"/>
      <c r="AC68" s="884"/>
      <c r="AD68" s="884"/>
      <c r="AE68" s="884"/>
      <c r="AF68" s="884">
        <v>19</v>
      </c>
      <c r="AG68" s="884"/>
      <c r="AH68" s="884"/>
      <c r="AI68" s="884"/>
      <c r="AJ68" s="884"/>
      <c r="AK68" s="884" t="s">
        <v>484</v>
      </c>
      <c r="AL68" s="884"/>
      <c r="AM68" s="884"/>
      <c r="AN68" s="884"/>
      <c r="AO68" s="884"/>
      <c r="AP68" s="884" t="s">
        <v>484</v>
      </c>
      <c r="AQ68" s="884"/>
      <c r="AR68" s="884"/>
      <c r="AS68" s="884"/>
      <c r="AT68" s="884"/>
      <c r="AU68" s="884" t="s">
        <v>484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545</v>
      </c>
      <c r="C69" s="892"/>
      <c r="D69" s="892"/>
      <c r="E69" s="892"/>
      <c r="F69" s="892"/>
      <c r="G69" s="892"/>
      <c r="H69" s="892"/>
      <c r="I69" s="892"/>
      <c r="J69" s="892"/>
      <c r="K69" s="892"/>
      <c r="L69" s="892"/>
      <c r="M69" s="892"/>
      <c r="N69" s="892"/>
      <c r="O69" s="892"/>
      <c r="P69" s="893"/>
      <c r="Q69" s="894">
        <v>1978</v>
      </c>
      <c r="R69" s="849"/>
      <c r="S69" s="849"/>
      <c r="T69" s="849"/>
      <c r="U69" s="849"/>
      <c r="V69" s="849">
        <v>1940</v>
      </c>
      <c r="W69" s="849"/>
      <c r="X69" s="849"/>
      <c r="Y69" s="849"/>
      <c r="Z69" s="849"/>
      <c r="AA69" s="849">
        <v>37</v>
      </c>
      <c r="AB69" s="849"/>
      <c r="AC69" s="849"/>
      <c r="AD69" s="849"/>
      <c r="AE69" s="849"/>
      <c r="AF69" s="849">
        <v>37</v>
      </c>
      <c r="AG69" s="849"/>
      <c r="AH69" s="849"/>
      <c r="AI69" s="849"/>
      <c r="AJ69" s="849"/>
      <c r="AK69" s="849" t="s">
        <v>484</v>
      </c>
      <c r="AL69" s="849"/>
      <c r="AM69" s="849"/>
      <c r="AN69" s="849"/>
      <c r="AO69" s="849"/>
      <c r="AP69" s="849">
        <v>333</v>
      </c>
      <c r="AQ69" s="849"/>
      <c r="AR69" s="849"/>
      <c r="AS69" s="849"/>
      <c r="AT69" s="849"/>
      <c r="AU69" s="849" t="s">
        <v>484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546</v>
      </c>
      <c r="C70" s="892"/>
      <c r="D70" s="892"/>
      <c r="E70" s="892"/>
      <c r="F70" s="892"/>
      <c r="G70" s="892"/>
      <c r="H70" s="892"/>
      <c r="I70" s="892"/>
      <c r="J70" s="892"/>
      <c r="K70" s="892"/>
      <c r="L70" s="892"/>
      <c r="M70" s="892"/>
      <c r="N70" s="892"/>
      <c r="O70" s="892"/>
      <c r="P70" s="893"/>
      <c r="Q70" s="894">
        <v>999</v>
      </c>
      <c r="R70" s="849"/>
      <c r="S70" s="849"/>
      <c r="T70" s="849"/>
      <c r="U70" s="849"/>
      <c r="V70" s="849">
        <v>999</v>
      </c>
      <c r="W70" s="849"/>
      <c r="X70" s="849"/>
      <c r="Y70" s="849"/>
      <c r="Z70" s="849"/>
      <c r="AA70" s="849">
        <v>0</v>
      </c>
      <c r="AB70" s="849"/>
      <c r="AC70" s="849"/>
      <c r="AD70" s="849"/>
      <c r="AE70" s="849"/>
      <c r="AF70" s="849">
        <v>0</v>
      </c>
      <c r="AG70" s="849"/>
      <c r="AH70" s="849"/>
      <c r="AI70" s="849"/>
      <c r="AJ70" s="849"/>
      <c r="AK70" s="849">
        <v>36</v>
      </c>
      <c r="AL70" s="849"/>
      <c r="AM70" s="849"/>
      <c r="AN70" s="849"/>
      <c r="AO70" s="849"/>
      <c r="AP70" s="849" t="s">
        <v>484</v>
      </c>
      <c r="AQ70" s="849"/>
      <c r="AR70" s="849"/>
      <c r="AS70" s="849"/>
      <c r="AT70" s="849"/>
      <c r="AU70" s="849" t="s">
        <v>484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547</v>
      </c>
      <c r="C71" s="892"/>
      <c r="D71" s="892"/>
      <c r="E71" s="892"/>
      <c r="F71" s="892"/>
      <c r="G71" s="892"/>
      <c r="H71" s="892"/>
      <c r="I71" s="892"/>
      <c r="J71" s="892"/>
      <c r="K71" s="892"/>
      <c r="L71" s="892"/>
      <c r="M71" s="892"/>
      <c r="N71" s="892"/>
      <c r="O71" s="892"/>
      <c r="P71" s="893"/>
      <c r="Q71" s="894">
        <v>383141</v>
      </c>
      <c r="R71" s="849"/>
      <c r="S71" s="849"/>
      <c r="T71" s="849"/>
      <c r="U71" s="849"/>
      <c r="V71" s="849">
        <v>379259</v>
      </c>
      <c r="W71" s="849"/>
      <c r="X71" s="849"/>
      <c r="Y71" s="849"/>
      <c r="Z71" s="849"/>
      <c r="AA71" s="849">
        <v>3883</v>
      </c>
      <c r="AB71" s="849"/>
      <c r="AC71" s="849"/>
      <c r="AD71" s="849"/>
      <c r="AE71" s="849"/>
      <c r="AF71" s="849">
        <v>3883</v>
      </c>
      <c r="AG71" s="849"/>
      <c r="AH71" s="849"/>
      <c r="AI71" s="849"/>
      <c r="AJ71" s="849"/>
      <c r="AK71" s="849">
        <v>999</v>
      </c>
      <c r="AL71" s="849"/>
      <c r="AM71" s="849"/>
      <c r="AN71" s="849"/>
      <c r="AO71" s="849"/>
      <c r="AP71" s="849" t="s">
        <v>484</v>
      </c>
      <c r="AQ71" s="849"/>
      <c r="AR71" s="849"/>
      <c r="AS71" s="849"/>
      <c r="AT71" s="849"/>
      <c r="AU71" s="849" t="s">
        <v>484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548</v>
      </c>
      <c r="C72" s="892"/>
      <c r="D72" s="892"/>
      <c r="E72" s="892"/>
      <c r="F72" s="892"/>
      <c r="G72" s="892"/>
      <c r="H72" s="892"/>
      <c r="I72" s="892"/>
      <c r="J72" s="892"/>
      <c r="K72" s="892"/>
      <c r="L72" s="892"/>
      <c r="M72" s="892"/>
      <c r="N72" s="892"/>
      <c r="O72" s="892"/>
      <c r="P72" s="893"/>
      <c r="Q72" s="894">
        <v>0</v>
      </c>
      <c r="R72" s="849"/>
      <c r="S72" s="849"/>
      <c r="T72" s="849"/>
      <c r="U72" s="849"/>
      <c r="V72" s="849" t="s">
        <v>484</v>
      </c>
      <c r="W72" s="849"/>
      <c r="X72" s="849"/>
      <c r="Y72" s="849"/>
      <c r="Z72" s="849"/>
      <c r="AA72" s="849">
        <v>0</v>
      </c>
      <c r="AB72" s="849"/>
      <c r="AC72" s="849"/>
      <c r="AD72" s="849"/>
      <c r="AE72" s="849"/>
      <c r="AF72" s="849">
        <v>0</v>
      </c>
      <c r="AG72" s="849"/>
      <c r="AH72" s="849"/>
      <c r="AI72" s="849"/>
      <c r="AJ72" s="849"/>
      <c r="AK72" s="849" t="s">
        <v>484</v>
      </c>
      <c r="AL72" s="849"/>
      <c r="AM72" s="849"/>
      <c r="AN72" s="849"/>
      <c r="AO72" s="849"/>
      <c r="AP72" s="849" t="s">
        <v>484</v>
      </c>
      <c r="AQ72" s="849"/>
      <c r="AR72" s="849"/>
      <c r="AS72" s="849"/>
      <c r="AT72" s="849"/>
      <c r="AU72" s="849" t="s">
        <v>484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372</v>
      </c>
      <c r="B88" s="808" t="s">
        <v>400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3940</v>
      </c>
      <c r="AG88" s="860"/>
      <c r="AH88" s="860"/>
      <c r="AI88" s="860"/>
      <c r="AJ88" s="860"/>
      <c r="AK88" s="857"/>
      <c r="AL88" s="857"/>
      <c r="AM88" s="857"/>
      <c r="AN88" s="857"/>
      <c r="AO88" s="857"/>
      <c r="AP88" s="860">
        <v>333</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808" t="s">
        <v>401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95761</v>
      </c>
      <c r="CS102" s="868"/>
      <c r="CT102" s="868"/>
      <c r="CU102" s="868"/>
      <c r="CV102" s="911"/>
      <c r="CW102" s="910">
        <v>10224</v>
      </c>
      <c r="CX102" s="868"/>
      <c r="CY102" s="868"/>
      <c r="CZ102" s="868"/>
      <c r="DA102" s="911"/>
      <c r="DB102" s="910">
        <v>63001</v>
      </c>
      <c r="DC102" s="868"/>
      <c r="DD102" s="868"/>
      <c r="DE102" s="868"/>
      <c r="DF102" s="911"/>
      <c r="DG102" s="910">
        <v>125991</v>
      </c>
      <c r="DH102" s="868"/>
      <c r="DI102" s="868"/>
      <c r="DJ102" s="868"/>
      <c r="DK102" s="911"/>
      <c r="DL102" s="910">
        <v>28743</v>
      </c>
      <c r="DM102" s="868"/>
      <c r="DN102" s="868"/>
      <c r="DO102" s="868"/>
      <c r="DP102" s="911"/>
      <c r="DQ102" s="910">
        <v>16024</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409</v>
      </c>
      <c r="AB109" s="913"/>
      <c r="AC109" s="913"/>
      <c r="AD109" s="913"/>
      <c r="AE109" s="914"/>
      <c r="AF109" s="912" t="s">
        <v>284</v>
      </c>
      <c r="AG109" s="913"/>
      <c r="AH109" s="913"/>
      <c r="AI109" s="913"/>
      <c r="AJ109" s="914"/>
      <c r="AK109" s="912" t="s">
        <v>283</v>
      </c>
      <c r="AL109" s="913"/>
      <c r="AM109" s="913"/>
      <c r="AN109" s="913"/>
      <c r="AO109" s="914"/>
      <c r="AP109" s="912" t="s">
        <v>410</v>
      </c>
      <c r="AQ109" s="913"/>
      <c r="AR109" s="913"/>
      <c r="AS109" s="913"/>
      <c r="AT109" s="915"/>
      <c r="AU109" s="934" t="s">
        <v>408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409</v>
      </c>
      <c r="BR109" s="913"/>
      <c r="BS109" s="913"/>
      <c r="BT109" s="913"/>
      <c r="BU109" s="914"/>
      <c r="BV109" s="912" t="s">
        <v>284</v>
      </c>
      <c r="BW109" s="913"/>
      <c r="BX109" s="913"/>
      <c r="BY109" s="913"/>
      <c r="BZ109" s="914"/>
      <c r="CA109" s="912" t="s">
        <v>283</v>
      </c>
      <c r="CB109" s="913"/>
      <c r="CC109" s="913"/>
      <c r="CD109" s="913"/>
      <c r="CE109" s="914"/>
      <c r="CF109" s="935" t="s">
        <v>410</v>
      </c>
      <c r="CG109" s="935"/>
      <c r="CH109" s="935"/>
      <c r="CI109" s="935"/>
      <c r="CJ109" s="935"/>
      <c r="CK109" s="912" t="s">
        <v>411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409</v>
      </c>
      <c r="DH109" s="913"/>
      <c r="DI109" s="913"/>
      <c r="DJ109" s="913"/>
      <c r="DK109" s="914"/>
      <c r="DL109" s="912" t="s">
        <v>284</v>
      </c>
      <c r="DM109" s="913"/>
      <c r="DN109" s="913"/>
      <c r="DO109" s="913"/>
      <c r="DP109" s="914"/>
      <c r="DQ109" s="912" t="s">
        <v>283</v>
      </c>
      <c r="DR109" s="913"/>
      <c r="DS109" s="913"/>
      <c r="DT109" s="913"/>
      <c r="DU109" s="914"/>
      <c r="DV109" s="912" t="s">
        <v>410</v>
      </c>
      <c r="DW109" s="913"/>
      <c r="DX109" s="913"/>
      <c r="DY109" s="913"/>
      <c r="DZ109" s="915"/>
    </row>
    <row r="110" spans="1:131" s="197" customFormat="1" ht="26.25" customHeight="1">
      <c r="A110" s="916" t="s">
        <v>412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45534996</v>
      </c>
      <c r="AB110" s="920"/>
      <c r="AC110" s="920"/>
      <c r="AD110" s="920"/>
      <c r="AE110" s="921"/>
      <c r="AF110" s="922">
        <v>51198567</v>
      </c>
      <c r="AG110" s="920"/>
      <c r="AH110" s="920"/>
      <c r="AI110" s="920"/>
      <c r="AJ110" s="921"/>
      <c r="AK110" s="922">
        <v>55490810</v>
      </c>
      <c r="AL110" s="920"/>
      <c r="AM110" s="920"/>
      <c r="AN110" s="920"/>
      <c r="AO110" s="921"/>
      <c r="AP110" s="923">
        <v>23.9</v>
      </c>
      <c r="AQ110" s="924"/>
      <c r="AR110" s="924"/>
      <c r="AS110" s="924"/>
      <c r="AT110" s="925"/>
      <c r="AU110" s="926" t="s">
        <v>58</v>
      </c>
      <c r="AV110" s="927"/>
      <c r="AW110" s="927"/>
      <c r="AX110" s="927"/>
      <c r="AY110" s="928"/>
      <c r="AZ110" s="970" t="s">
        <v>413</v>
      </c>
      <c r="BA110" s="917"/>
      <c r="BB110" s="917"/>
      <c r="BC110" s="917"/>
      <c r="BD110" s="917"/>
      <c r="BE110" s="917"/>
      <c r="BF110" s="917"/>
      <c r="BG110" s="917"/>
      <c r="BH110" s="917"/>
      <c r="BI110" s="917"/>
      <c r="BJ110" s="917"/>
      <c r="BK110" s="917"/>
      <c r="BL110" s="917"/>
      <c r="BM110" s="917"/>
      <c r="BN110" s="917"/>
      <c r="BO110" s="917"/>
      <c r="BP110" s="918"/>
      <c r="BQ110" s="956">
        <v>1088911671</v>
      </c>
      <c r="BR110" s="957"/>
      <c r="BS110" s="957"/>
      <c r="BT110" s="957"/>
      <c r="BU110" s="957"/>
      <c r="BV110" s="957">
        <v>1138579381</v>
      </c>
      <c r="BW110" s="957"/>
      <c r="BX110" s="957"/>
      <c r="BY110" s="957"/>
      <c r="BZ110" s="957"/>
      <c r="CA110" s="957">
        <v>1140786415</v>
      </c>
      <c r="CB110" s="957"/>
      <c r="CC110" s="957"/>
      <c r="CD110" s="957"/>
      <c r="CE110" s="957"/>
      <c r="CF110" s="971">
        <v>491</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v>2571709</v>
      </c>
      <c r="AB111" s="964"/>
      <c r="AC111" s="964"/>
      <c r="AD111" s="964"/>
      <c r="AE111" s="965"/>
      <c r="AF111" s="966">
        <v>3204271</v>
      </c>
      <c r="AG111" s="964"/>
      <c r="AH111" s="964"/>
      <c r="AI111" s="964"/>
      <c r="AJ111" s="965"/>
      <c r="AK111" s="966">
        <v>3372806</v>
      </c>
      <c r="AL111" s="964"/>
      <c r="AM111" s="964"/>
      <c r="AN111" s="964"/>
      <c r="AO111" s="965"/>
      <c r="AP111" s="967">
        <v>1.5</v>
      </c>
      <c r="AQ111" s="968"/>
      <c r="AR111" s="968"/>
      <c r="AS111" s="968"/>
      <c r="AT111" s="969"/>
      <c r="AU111" s="929"/>
      <c r="AV111" s="930"/>
      <c r="AW111" s="930"/>
      <c r="AX111" s="930"/>
      <c r="AY111" s="931"/>
      <c r="AZ111" s="979" t="s">
        <v>417</v>
      </c>
      <c r="BA111" s="980"/>
      <c r="BB111" s="980"/>
      <c r="BC111" s="980"/>
      <c r="BD111" s="980"/>
      <c r="BE111" s="980"/>
      <c r="BF111" s="980"/>
      <c r="BG111" s="980"/>
      <c r="BH111" s="980"/>
      <c r="BI111" s="980"/>
      <c r="BJ111" s="980"/>
      <c r="BK111" s="980"/>
      <c r="BL111" s="980"/>
      <c r="BM111" s="980"/>
      <c r="BN111" s="980"/>
      <c r="BO111" s="980"/>
      <c r="BP111" s="981"/>
      <c r="BQ111" s="949">
        <v>3852173</v>
      </c>
      <c r="BR111" s="950"/>
      <c r="BS111" s="950"/>
      <c r="BT111" s="950"/>
      <c r="BU111" s="950"/>
      <c r="BV111" s="950">
        <v>2734521</v>
      </c>
      <c r="BW111" s="950"/>
      <c r="BX111" s="950"/>
      <c r="BY111" s="950"/>
      <c r="BZ111" s="950"/>
      <c r="CA111" s="950">
        <v>1791988</v>
      </c>
      <c r="CB111" s="950"/>
      <c r="CC111" s="950"/>
      <c r="CD111" s="950"/>
      <c r="CE111" s="950"/>
      <c r="CF111" s="944">
        <v>0.8</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51308</v>
      </c>
      <c r="DH111" s="950"/>
      <c r="DI111" s="950"/>
      <c r="DJ111" s="950"/>
      <c r="DK111" s="950"/>
      <c r="DL111" s="950">
        <v>123144</v>
      </c>
      <c r="DM111" s="950"/>
      <c r="DN111" s="950"/>
      <c r="DO111" s="950"/>
      <c r="DP111" s="950"/>
      <c r="DQ111" s="950">
        <v>250973</v>
      </c>
      <c r="DR111" s="950"/>
      <c r="DS111" s="950"/>
      <c r="DT111" s="950"/>
      <c r="DU111" s="950"/>
      <c r="DV111" s="951">
        <v>0.1</v>
      </c>
      <c r="DW111" s="951"/>
      <c r="DX111" s="951"/>
      <c r="DY111" s="951"/>
      <c r="DZ111" s="952"/>
    </row>
    <row r="112" spans="1:131" s="197" customFormat="1" ht="26.25" customHeight="1">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28142205</v>
      </c>
      <c r="AB112" s="989"/>
      <c r="AC112" s="989"/>
      <c r="AD112" s="989"/>
      <c r="AE112" s="990"/>
      <c r="AF112" s="991">
        <v>25677634</v>
      </c>
      <c r="AG112" s="989"/>
      <c r="AH112" s="989"/>
      <c r="AI112" s="989"/>
      <c r="AJ112" s="990"/>
      <c r="AK112" s="991">
        <v>22506933</v>
      </c>
      <c r="AL112" s="989"/>
      <c r="AM112" s="989"/>
      <c r="AN112" s="989"/>
      <c r="AO112" s="990"/>
      <c r="AP112" s="992">
        <v>9.6999999999999993</v>
      </c>
      <c r="AQ112" s="993"/>
      <c r="AR112" s="993"/>
      <c r="AS112" s="993"/>
      <c r="AT112" s="994"/>
      <c r="AU112" s="929"/>
      <c r="AV112" s="930"/>
      <c r="AW112" s="930"/>
      <c r="AX112" s="930"/>
      <c r="AY112" s="931"/>
      <c r="AZ112" s="979" t="s">
        <v>421</v>
      </c>
      <c r="BA112" s="980"/>
      <c r="BB112" s="980"/>
      <c r="BC112" s="980"/>
      <c r="BD112" s="980"/>
      <c r="BE112" s="980"/>
      <c r="BF112" s="980"/>
      <c r="BG112" s="980"/>
      <c r="BH112" s="980"/>
      <c r="BI112" s="980"/>
      <c r="BJ112" s="980"/>
      <c r="BK112" s="980"/>
      <c r="BL112" s="980"/>
      <c r="BM112" s="980"/>
      <c r="BN112" s="980"/>
      <c r="BO112" s="980"/>
      <c r="BP112" s="981"/>
      <c r="BQ112" s="949">
        <v>311525953</v>
      </c>
      <c r="BR112" s="950"/>
      <c r="BS112" s="950"/>
      <c r="BT112" s="950"/>
      <c r="BU112" s="950"/>
      <c r="BV112" s="950">
        <v>278770870</v>
      </c>
      <c r="BW112" s="950"/>
      <c r="BX112" s="950"/>
      <c r="BY112" s="950"/>
      <c r="BZ112" s="950"/>
      <c r="CA112" s="950">
        <v>273016981</v>
      </c>
      <c r="CB112" s="950"/>
      <c r="CC112" s="950"/>
      <c r="CD112" s="950"/>
      <c r="CE112" s="950"/>
      <c r="CF112" s="944">
        <v>117.5</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20899509</v>
      </c>
      <c r="AB113" s="964"/>
      <c r="AC113" s="964"/>
      <c r="AD113" s="964"/>
      <c r="AE113" s="965"/>
      <c r="AF113" s="966">
        <v>19890075</v>
      </c>
      <c r="AG113" s="964"/>
      <c r="AH113" s="964"/>
      <c r="AI113" s="964"/>
      <c r="AJ113" s="965"/>
      <c r="AK113" s="966">
        <v>20703274</v>
      </c>
      <c r="AL113" s="964"/>
      <c r="AM113" s="964"/>
      <c r="AN113" s="964"/>
      <c r="AO113" s="965"/>
      <c r="AP113" s="967">
        <v>8.9</v>
      </c>
      <c r="AQ113" s="968"/>
      <c r="AR113" s="968"/>
      <c r="AS113" s="968"/>
      <c r="AT113" s="969"/>
      <c r="AU113" s="929"/>
      <c r="AV113" s="930"/>
      <c r="AW113" s="930"/>
      <c r="AX113" s="930"/>
      <c r="AY113" s="931"/>
      <c r="AZ113" s="979" t="s">
        <v>424</v>
      </c>
      <c r="BA113" s="980"/>
      <c r="BB113" s="980"/>
      <c r="BC113" s="980"/>
      <c r="BD113" s="980"/>
      <c r="BE113" s="980"/>
      <c r="BF113" s="980"/>
      <c r="BG113" s="980"/>
      <c r="BH113" s="980"/>
      <c r="BI113" s="980"/>
      <c r="BJ113" s="980"/>
      <c r="BK113" s="980"/>
      <c r="BL113" s="980"/>
      <c r="BM113" s="980"/>
      <c r="BN113" s="980"/>
      <c r="BO113" s="980"/>
      <c r="BP113" s="981"/>
      <c r="BQ113" s="949" t="s">
        <v>109</v>
      </c>
      <c r="BR113" s="950"/>
      <c r="BS113" s="950"/>
      <c r="BT113" s="950"/>
      <c r="BU113" s="950"/>
      <c r="BV113" s="950" t="s">
        <v>109</v>
      </c>
      <c r="BW113" s="950"/>
      <c r="BX113" s="950"/>
      <c r="BY113" s="950"/>
      <c r="BZ113" s="950"/>
      <c r="CA113" s="950" t="s">
        <v>109</v>
      </c>
      <c r="CB113" s="950"/>
      <c r="CC113" s="950"/>
      <c r="CD113" s="950"/>
      <c r="CE113" s="950"/>
      <c r="CF113" s="944" t="s">
        <v>109</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427</v>
      </c>
      <c r="BA114" s="980"/>
      <c r="BB114" s="980"/>
      <c r="BC114" s="980"/>
      <c r="BD114" s="980"/>
      <c r="BE114" s="980"/>
      <c r="BF114" s="980"/>
      <c r="BG114" s="980"/>
      <c r="BH114" s="980"/>
      <c r="BI114" s="980"/>
      <c r="BJ114" s="980"/>
      <c r="BK114" s="980"/>
      <c r="BL114" s="980"/>
      <c r="BM114" s="980"/>
      <c r="BN114" s="980"/>
      <c r="BO114" s="980"/>
      <c r="BP114" s="981"/>
      <c r="BQ114" s="949">
        <v>83975630</v>
      </c>
      <c r="BR114" s="950"/>
      <c r="BS114" s="950"/>
      <c r="BT114" s="950"/>
      <c r="BU114" s="950"/>
      <c r="BV114" s="950">
        <v>79282805</v>
      </c>
      <c r="BW114" s="950"/>
      <c r="BX114" s="950"/>
      <c r="BY114" s="950"/>
      <c r="BZ114" s="950"/>
      <c r="CA114" s="950">
        <v>73663201</v>
      </c>
      <c r="CB114" s="950"/>
      <c r="CC114" s="950"/>
      <c r="CD114" s="950"/>
      <c r="CE114" s="950"/>
      <c r="CF114" s="944">
        <v>31.7</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1509671</v>
      </c>
      <c r="AB115" s="964"/>
      <c r="AC115" s="964"/>
      <c r="AD115" s="964"/>
      <c r="AE115" s="965"/>
      <c r="AF115" s="966">
        <v>1261448</v>
      </c>
      <c r="AG115" s="964"/>
      <c r="AH115" s="964"/>
      <c r="AI115" s="964"/>
      <c r="AJ115" s="965"/>
      <c r="AK115" s="966">
        <v>844847</v>
      </c>
      <c r="AL115" s="964"/>
      <c r="AM115" s="964"/>
      <c r="AN115" s="964"/>
      <c r="AO115" s="965"/>
      <c r="AP115" s="967">
        <v>0.4</v>
      </c>
      <c r="AQ115" s="968"/>
      <c r="AR115" s="968"/>
      <c r="AS115" s="968"/>
      <c r="AT115" s="969"/>
      <c r="AU115" s="929"/>
      <c r="AV115" s="930"/>
      <c r="AW115" s="930"/>
      <c r="AX115" s="930"/>
      <c r="AY115" s="931"/>
      <c r="AZ115" s="979" t="s">
        <v>430</v>
      </c>
      <c r="BA115" s="980"/>
      <c r="BB115" s="980"/>
      <c r="BC115" s="980"/>
      <c r="BD115" s="980"/>
      <c r="BE115" s="980"/>
      <c r="BF115" s="980"/>
      <c r="BG115" s="980"/>
      <c r="BH115" s="980"/>
      <c r="BI115" s="980"/>
      <c r="BJ115" s="980"/>
      <c r="BK115" s="980"/>
      <c r="BL115" s="980"/>
      <c r="BM115" s="980"/>
      <c r="BN115" s="980"/>
      <c r="BO115" s="980"/>
      <c r="BP115" s="981"/>
      <c r="BQ115" s="949">
        <v>15853324</v>
      </c>
      <c r="BR115" s="950"/>
      <c r="BS115" s="950"/>
      <c r="BT115" s="950"/>
      <c r="BU115" s="950"/>
      <c r="BV115" s="950">
        <v>15851486</v>
      </c>
      <c r="BW115" s="950"/>
      <c r="BX115" s="950"/>
      <c r="BY115" s="950"/>
      <c r="BZ115" s="950"/>
      <c r="CA115" s="950">
        <v>16290920</v>
      </c>
      <c r="CB115" s="950"/>
      <c r="CC115" s="950"/>
      <c r="CD115" s="950"/>
      <c r="CE115" s="950"/>
      <c r="CF115" s="944">
        <v>7</v>
      </c>
      <c r="CG115" s="945"/>
      <c r="CH115" s="945"/>
      <c r="CI115" s="945"/>
      <c r="CJ115" s="945"/>
      <c r="CK115" s="975"/>
      <c r="CL115" s="976"/>
      <c r="CM115" s="979"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432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433</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435</v>
      </c>
      <c r="Z117" s="914"/>
      <c r="AA117" s="1026">
        <v>98658090</v>
      </c>
      <c r="AB117" s="996"/>
      <c r="AC117" s="996"/>
      <c r="AD117" s="996"/>
      <c r="AE117" s="997"/>
      <c r="AF117" s="995">
        <v>101231995</v>
      </c>
      <c r="AG117" s="996"/>
      <c r="AH117" s="996"/>
      <c r="AI117" s="996"/>
      <c r="AJ117" s="997"/>
      <c r="AK117" s="995">
        <v>102918670</v>
      </c>
      <c r="AL117" s="996"/>
      <c r="AM117" s="996"/>
      <c r="AN117" s="996"/>
      <c r="AO117" s="997"/>
      <c r="AP117" s="998"/>
      <c r="AQ117" s="999"/>
      <c r="AR117" s="999"/>
      <c r="AS117" s="999"/>
      <c r="AT117" s="1000"/>
      <c r="AU117" s="929"/>
      <c r="AV117" s="930"/>
      <c r="AW117" s="930"/>
      <c r="AX117" s="930"/>
      <c r="AY117" s="931"/>
      <c r="AZ117" s="1025" t="s">
        <v>436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411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409</v>
      </c>
      <c r="AB118" s="913"/>
      <c r="AC118" s="913"/>
      <c r="AD118" s="913"/>
      <c r="AE118" s="914"/>
      <c r="AF118" s="912" t="s">
        <v>284</v>
      </c>
      <c r="AG118" s="913"/>
      <c r="AH118" s="913"/>
      <c r="AI118" s="913"/>
      <c r="AJ118" s="914"/>
      <c r="AK118" s="912" t="s">
        <v>283</v>
      </c>
      <c r="AL118" s="913"/>
      <c r="AM118" s="913"/>
      <c r="AN118" s="913"/>
      <c r="AO118" s="914"/>
      <c r="AP118" s="1020" t="s">
        <v>410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438</v>
      </c>
      <c r="BP118" s="1024"/>
      <c r="BQ118" s="1015">
        <v>1504118751</v>
      </c>
      <c r="BR118" s="1016"/>
      <c r="BS118" s="1016"/>
      <c r="BT118" s="1016"/>
      <c r="BU118" s="1016"/>
      <c r="BV118" s="1016">
        <v>1515219063</v>
      </c>
      <c r="BW118" s="1016"/>
      <c r="BX118" s="1016"/>
      <c r="BY118" s="1016"/>
      <c r="BZ118" s="1016"/>
      <c r="CA118" s="1016">
        <v>1505549505</v>
      </c>
      <c r="CB118" s="1016"/>
      <c r="CC118" s="1016"/>
      <c r="CD118" s="1016"/>
      <c r="CE118" s="1016"/>
      <c r="CF118" s="1017"/>
      <c r="CG118" s="1018"/>
      <c r="CH118" s="1018"/>
      <c r="CI118" s="1018"/>
      <c r="CJ118" s="1019"/>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440</v>
      </c>
      <c r="AV119" s="1008"/>
      <c r="AW119" s="1008"/>
      <c r="AX119" s="1008"/>
      <c r="AY119" s="1009"/>
      <c r="AZ119" s="970" t="s">
        <v>441</v>
      </c>
      <c r="BA119" s="917"/>
      <c r="BB119" s="917"/>
      <c r="BC119" s="917"/>
      <c r="BD119" s="917"/>
      <c r="BE119" s="917"/>
      <c r="BF119" s="917"/>
      <c r="BG119" s="917"/>
      <c r="BH119" s="917"/>
      <c r="BI119" s="917"/>
      <c r="BJ119" s="917"/>
      <c r="BK119" s="917"/>
      <c r="BL119" s="917"/>
      <c r="BM119" s="917"/>
      <c r="BN119" s="917"/>
      <c r="BO119" s="917"/>
      <c r="BP119" s="918"/>
      <c r="BQ119" s="956">
        <v>138182014</v>
      </c>
      <c r="BR119" s="957"/>
      <c r="BS119" s="957"/>
      <c r="BT119" s="957"/>
      <c r="BU119" s="957"/>
      <c r="BV119" s="957">
        <v>129266892</v>
      </c>
      <c r="BW119" s="957"/>
      <c r="BX119" s="957"/>
      <c r="BY119" s="957"/>
      <c r="BZ119" s="957"/>
      <c r="CA119" s="957">
        <v>121281002</v>
      </c>
      <c r="CB119" s="957"/>
      <c r="CC119" s="957"/>
      <c r="CD119" s="957"/>
      <c r="CE119" s="957"/>
      <c r="CF119" s="971">
        <v>52.2</v>
      </c>
      <c r="CG119" s="972"/>
      <c r="CH119" s="972"/>
      <c r="CI119" s="972"/>
      <c r="CJ119" s="972"/>
      <c r="CK119" s="977"/>
      <c r="CL119" s="978"/>
      <c r="CM119" s="1034" t="s">
        <v>442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3800865</v>
      </c>
      <c r="DH119" s="1028"/>
      <c r="DI119" s="1028"/>
      <c r="DJ119" s="1028"/>
      <c r="DK119" s="1029"/>
      <c r="DL119" s="1030">
        <v>2611377</v>
      </c>
      <c r="DM119" s="1028"/>
      <c r="DN119" s="1028"/>
      <c r="DO119" s="1028"/>
      <c r="DP119" s="1029"/>
      <c r="DQ119" s="1030">
        <v>1541015</v>
      </c>
      <c r="DR119" s="1028"/>
      <c r="DS119" s="1028"/>
      <c r="DT119" s="1028"/>
      <c r="DU119" s="1029"/>
      <c r="DV119" s="1031">
        <v>0.7</v>
      </c>
      <c r="DW119" s="1032"/>
      <c r="DX119" s="1032"/>
      <c r="DY119" s="1032"/>
      <c r="DZ119" s="1033"/>
    </row>
    <row r="120" spans="1:130" s="197" customFormat="1" ht="26.25" customHeight="1">
      <c r="A120" s="1005"/>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443</v>
      </c>
      <c r="BA120" s="980"/>
      <c r="BB120" s="980"/>
      <c r="BC120" s="980"/>
      <c r="BD120" s="980"/>
      <c r="BE120" s="980"/>
      <c r="BF120" s="980"/>
      <c r="BG120" s="980"/>
      <c r="BH120" s="980"/>
      <c r="BI120" s="980"/>
      <c r="BJ120" s="980"/>
      <c r="BK120" s="980"/>
      <c r="BL120" s="980"/>
      <c r="BM120" s="980"/>
      <c r="BN120" s="980"/>
      <c r="BO120" s="980"/>
      <c r="BP120" s="981"/>
      <c r="BQ120" s="949">
        <v>185466429</v>
      </c>
      <c r="BR120" s="950"/>
      <c r="BS120" s="950"/>
      <c r="BT120" s="950"/>
      <c r="BU120" s="950"/>
      <c r="BV120" s="950">
        <v>197812553</v>
      </c>
      <c r="BW120" s="950"/>
      <c r="BX120" s="950"/>
      <c r="BY120" s="950"/>
      <c r="BZ120" s="950"/>
      <c r="CA120" s="950">
        <v>192533992</v>
      </c>
      <c r="CB120" s="950"/>
      <c r="CC120" s="950"/>
      <c r="CD120" s="950"/>
      <c r="CE120" s="950"/>
      <c r="CF120" s="944">
        <v>82.9</v>
      </c>
      <c r="CG120" s="945"/>
      <c r="CH120" s="945"/>
      <c r="CI120" s="945"/>
      <c r="CJ120" s="945"/>
      <c r="CK120" s="1043" t="s">
        <v>444</v>
      </c>
      <c r="CL120" s="1044"/>
      <c r="CM120" s="1044"/>
      <c r="CN120" s="1044"/>
      <c r="CO120" s="1045"/>
      <c r="CP120" s="1051" t="s">
        <v>390</v>
      </c>
      <c r="CQ120" s="1052"/>
      <c r="CR120" s="1052"/>
      <c r="CS120" s="1052"/>
      <c r="CT120" s="1052"/>
      <c r="CU120" s="1052"/>
      <c r="CV120" s="1052"/>
      <c r="CW120" s="1052"/>
      <c r="CX120" s="1052"/>
      <c r="CY120" s="1052"/>
      <c r="CZ120" s="1052"/>
      <c r="DA120" s="1052"/>
      <c r="DB120" s="1052"/>
      <c r="DC120" s="1052"/>
      <c r="DD120" s="1052"/>
      <c r="DE120" s="1052"/>
      <c r="DF120" s="1053"/>
      <c r="DG120" s="956">
        <v>277236266</v>
      </c>
      <c r="DH120" s="957"/>
      <c r="DI120" s="957"/>
      <c r="DJ120" s="957"/>
      <c r="DK120" s="957"/>
      <c r="DL120" s="957">
        <v>270638094</v>
      </c>
      <c r="DM120" s="957"/>
      <c r="DN120" s="957"/>
      <c r="DO120" s="957"/>
      <c r="DP120" s="957"/>
      <c r="DQ120" s="957">
        <v>265144381</v>
      </c>
      <c r="DR120" s="957"/>
      <c r="DS120" s="957"/>
      <c r="DT120" s="957"/>
      <c r="DU120" s="957"/>
      <c r="DV120" s="958">
        <v>114.1</v>
      </c>
      <c r="DW120" s="958"/>
      <c r="DX120" s="958"/>
      <c r="DY120" s="958"/>
      <c r="DZ120" s="959"/>
    </row>
    <row r="121" spans="1:130" s="197" customFormat="1" ht="26.25" customHeight="1">
      <c r="A121" s="1005"/>
      <c r="B121" s="976"/>
      <c r="C121" s="1040" t="s">
        <v>445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446</v>
      </c>
      <c r="BA121" s="1001"/>
      <c r="BB121" s="1001"/>
      <c r="BC121" s="1001"/>
      <c r="BD121" s="1001"/>
      <c r="BE121" s="1001"/>
      <c r="BF121" s="1001"/>
      <c r="BG121" s="1001"/>
      <c r="BH121" s="1001"/>
      <c r="BI121" s="1001"/>
      <c r="BJ121" s="1001"/>
      <c r="BK121" s="1001"/>
      <c r="BL121" s="1001"/>
      <c r="BM121" s="1001"/>
      <c r="BN121" s="1001"/>
      <c r="BO121" s="1001"/>
      <c r="BP121" s="1002"/>
      <c r="BQ121" s="1015">
        <v>652766764</v>
      </c>
      <c r="BR121" s="1016"/>
      <c r="BS121" s="1016"/>
      <c r="BT121" s="1016"/>
      <c r="BU121" s="1016"/>
      <c r="BV121" s="1016">
        <v>663236540</v>
      </c>
      <c r="BW121" s="1016"/>
      <c r="BX121" s="1016"/>
      <c r="BY121" s="1016"/>
      <c r="BZ121" s="1016"/>
      <c r="CA121" s="1016">
        <v>671521531</v>
      </c>
      <c r="CB121" s="1016"/>
      <c r="CC121" s="1016"/>
      <c r="CD121" s="1016"/>
      <c r="CE121" s="1016"/>
      <c r="CF121" s="1054">
        <v>289</v>
      </c>
      <c r="CG121" s="1055"/>
      <c r="CH121" s="1055"/>
      <c r="CI121" s="1055"/>
      <c r="CJ121" s="1055"/>
      <c r="CK121" s="1046"/>
      <c r="CL121" s="1047"/>
      <c r="CM121" s="1047"/>
      <c r="CN121" s="1047"/>
      <c r="CO121" s="1048"/>
      <c r="CP121" s="1037" t="s">
        <v>389</v>
      </c>
      <c r="CQ121" s="1038"/>
      <c r="CR121" s="1038"/>
      <c r="CS121" s="1038"/>
      <c r="CT121" s="1038"/>
      <c r="CU121" s="1038"/>
      <c r="CV121" s="1038"/>
      <c r="CW121" s="1038"/>
      <c r="CX121" s="1038"/>
      <c r="CY121" s="1038"/>
      <c r="CZ121" s="1038"/>
      <c r="DA121" s="1038"/>
      <c r="DB121" s="1038"/>
      <c r="DC121" s="1038"/>
      <c r="DD121" s="1038"/>
      <c r="DE121" s="1038"/>
      <c r="DF121" s="1039"/>
      <c r="DG121" s="949">
        <v>4829199</v>
      </c>
      <c r="DH121" s="950"/>
      <c r="DI121" s="950"/>
      <c r="DJ121" s="950"/>
      <c r="DK121" s="950"/>
      <c r="DL121" s="950">
        <v>4570352</v>
      </c>
      <c r="DM121" s="950"/>
      <c r="DN121" s="950"/>
      <c r="DO121" s="950"/>
      <c r="DP121" s="950"/>
      <c r="DQ121" s="950">
        <v>4512400</v>
      </c>
      <c r="DR121" s="950"/>
      <c r="DS121" s="950"/>
      <c r="DT121" s="950"/>
      <c r="DU121" s="950"/>
      <c r="DV121" s="951">
        <v>1.9</v>
      </c>
      <c r="DW121" s="951"/>
      <c r="DX121" s="951"/>
      <c r="DY121" s="951"/>
      <c r="DZ121" s="952"/>
    </row>
    <row r="122" spans="1:130" s="197" customFormat="1" ht="26.25" customHeight="1">
      <c r="A122" s="1005"/>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447</v>
      </c>
      <c r="BP122" s="1024"/>
      <c r="BQ122" s="1064">
        <v>976415207</v>
      </c>
      <c r="BR122" s="1065"/>
      <c r="BS122" s="1065"/>
      <c r="BT122" s="1065"/>
      <c r="BU122" s="1065"/>
      <c r="BV122" s="1065">
        <v>990315985</v>
      </c>
      <c r="BW122" s="1065"/>
      <c r="BX122" s="1065"/>
      <c r="BY122" s="1065"/>
      <c r="BZ122" s="1065"/>
      <c r="CA122" s="1065">
        <v>985336525</v>
      </c>
      <c r="CB122" s="1065"/>
      <c r="CC122" s="1065"/>
      <c r="CD122" s="1065"/>
      <c r="CE122" s="1065"/>
      <c r="CF122" s="1017"/>
      <c r="CG122" s="1018"/>
      <c r="CH122" s="1018"/>
      <c r="CI122" s="1018"/>
      <c r="CJ122" s="1019"/>
      <c r="CK122" s="1046"/>
      <c r="CL122" s="1047"/>
      <c r="CM122" s="1047"/>
      <c r="CN122" s="1047"/>
      <c r="CO122" s="1048"/>
      <c r="CP122" s="1037" t="s">
        <v>392</v>
      </c>
      <c r="CQ122" s="1038"/>
      <c r="CR122" s="1038"/>
      <c r="CS122" s="1038"/>
      <c r="CT122" s="1038"/>
      <c r="CU122" s="1038"/>
      <c r="CV122" s="1038"/>
      <c r="CW122" s="1038"/>
      <c r="CX122" s="1038"/>
      <c r="CY122" s="1038"/>
      <c r="CZ122" s="1038"/>
      <c r="DA122" s="1038"/>
      <c r="DB122" s="1038"/>
      <c r="DC122" s="1038"/>
      <c r="DD122" s="1038"/>
      <c r="DE122" s="1038"/>
      <c r="DF122" s="1039"/>
      <c r="DG122" s="949">
        <v>2517866</v>
      </c>
      <c r="DH122" s="950"/>
      <c r="DI122" s="950"/>
      <c r="DJ122" s="950"/>
      <c r="DK122" s="950"/>
      <c r="DL122" s="950">
        <v>2136536</v>
      </c>
      <c r="DM122" s="950"/>
      <c r="DN122" s="950"/>
      <c r="DO122" s="950"/>
      <c r="DP122" s="950"/>
      <c r="DQ122" s="950">
        <v>1863847</v>
      </c>
      <c r="DR122" s="950"/>
      <c r="DS122" s="950"/>
      <c r="DT122" s="950"/>
      <c r="DU122" s="950"/>
      <c r="DV122" s="951">
        <v>0.8</v>
      </c>
      <c r="DW122" s="951"/>
      <c r="DX122" s="951"/>
      <c r="DY122" s="951"/>
      <c r="DZ122" s="952"/>
    </row>
    <row r="123" spans="1:130" s="197" customFormat="1" ht="26.25" customHeight="1" thickBot="1">
      <c r="A123" s="1005"/>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228.2</v>
      </c>
      <c r="BR123" s="1057"/>
      <c r="BS123" s="1057"/>
      <c r="BT123" s="1057"/>
      <c r="BU123" s="1057"/>
      <c r="BV123" s="1057">
        <v>228</v>
      </c>
      <c r="BW123" s="1057"/>
      <c r="BX123" s="1057"/>
      <c r="BY123" s="1057"/>
      <c r="BZ123" s="1057"/>
      <c r="CA123" s="1057">
        <v>223.9</v>
      </c>
      <c r="CB123" s="1057"/>
      <c r="CC123" s="1057"/>
      <c r="CD123" s="1057"/>
      <c r="CE123" s="1057"/>
      <c r="CF123" s="1058"/>
      <c r="CG123" s="1059"/>
      <c r="CH123" s="1059"/>
      <c r="CI123" s="1059"/>
      <c r="CJ123" s="1060"/>
      <c r="CK123" s="1046"/>
      <c r="CL123" s="1047"/>
      <c r="CM123" s="1047"/>
      <c r="CN123" s="1047"/>
      <c r="CO123" s="1048"/>
      <c r="CP123" s="1037" t="s">
        <v>391</v>
      </c>
      <c r="CQ123" s="1038"/>
      <c r="CR123" s="1038"/>
      <c r="CS123" s="1038"/>
      <c r="CT123" s="1038"/>
      <c r="CU123" s="1038"/>
      <c r="CV123" s="1038"/>
      <c r="CW123" s="1038"/>
      <c r="CX123" s="1038"/>
      <c r="CY123" s="1038"/>
      <c r="CZ123" s="1038"/>
      <c r="DA123" s="1038"/>
      <c r="DB123" s="1038"/>
      <c r="DC123" s="1038"/>
      <c r="DD123" s="1038"/>
      <c r="DE123" s="1038"/>
      <c r="DF123" s="1039"/>
      <c r="DG123" s="988">
        <v>26898897</v>
      </c>
      <c r="DH123" s="989"/>
      <c r="DI123" s="989"/>
      <c r="DJ123" s="989"/>
      <c r="DK123" s="990"/>
      <c r="DL123" s="991">
        <v>1238129</v>
      </c>
      <c r="DM123" s="989"/>
      <c r="DN123" s="989"/>
      <c r="DO123" s="989"/>
      <c r="DP123" s="990"/>
      <c r="DQ123" s="991">
        <v>1190460</v>
      </c>
      <c r="DR123" s="989"/>
      <c r="DS123" s="989"/>
      <c r="DT123" s="989"/>
      <c r="DU123" s="990"/>
      <c r="DV123" s="992">
        <v>0.5</v>
      </c>
      <c r="DW123" s="993"/>
      <c r="DX123" s="993"/>
      <c r="DY123" s="993"/>
      <c r="DZ123" s="994"/>
    </row>
    <row r="124" spans="1:130" s="197" customFormat="1" ht="26.25" customHeight="1">
      <c r="A124" s="1005"/>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v>43725</v>
      </c>
      <c r="DH124" s="1028"/>
      <c r="DI124" s="1028"/>
      <c r="DJ124" s="1028"/>
      <c r="DK124" s="1029"/>
      <c r="DL124" s="1030">
        <v>187759</v>
      </c>
      <c r="DM124" s="1028"/>
      <c r="DN124" s="1028"/>
      <c r="DO124" s="1028"/>
      <c r="DP124" s="1029"/>
      <c r="DQ124" s="1030">
        <v>305893</v>
      </c>
      <c r="DR124" s="1028"/>
      <c r="DS124" s="1028"/>
      <c r="DT124" s="1028"/>
      <c r="DU124" s="1029"/>
      <c r="DV124" s="1031">
        <v>0.1</v>
      </c>
      <c r="DW124" s="1032"/>
      <c r="DX124" s="1032"/>
      <c r="DY124" s="1032"/>
      <c r="DZ124" s="1033"/>
    </row>
    <row r="125" spans="1:130" s="197" customFormat="1" ht="26.25" customHeight="1" thickBot="1">
      <c r="A125" s="1005"/>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1508181</v>
      </c>
      <c r="AB126" s="989"/>
      <c r="AC126" s="989"/>
      <c r="AD126" s="989"/>
      <c r="AE126" s="990"/>
      <c r="AF126" s="991">
        <v>1260607</v>
      </c>
      <c r="AG126" s="989"/>
      <c r="AH126" s="989"/>
      <c r="AI126" s="989"/>
      <c r="AJ126" s="990"/>
      <c r="AK126" s="991">
        <v>844323</v>
      </c>
      <c r="AL126" s="989"/>
      <c r="AM126" s="989"/>
      <c r="AN126" s="989"/>
      <c r="AO126" s="990"/>
      <c r="AP126" s="992">
        <v>0.4</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1490</v>
      </c>
      <c r="AB127" s="989"/>
      <c r="AC127" s="989"/>
      <c r="AD127" s="989"/>
      <c r="AE127" s="990"/>
      <c r="AF127" s="991">
        <v>841</v>
      </c>
      <c r="AG127" s="989"/>
      <c r="AH127" s="989"/>
      <c r="AI127" s="989"/>
      <c r="AJ127" s="990"/>
      <c r="AK127" s="991">
        <v>524</v>
      </c>
      <c r="AL127" s="989"/>
      <c r="AM127" s="989"/>
      <c r="AN127" s="989"/>
      <c r="AO127" s="990"/>
      <c r="AP127" s="992">
        <v>0</v>
      </c>
      <c r="AQ127" s="993"/>
      <c r="AR127" s="993"/>
      <c r="AS127" s="993"/>
      <c r="AT127" s="994"/>
      <c r="AU127" s="233"/>
      <c r="AV127" s="233"/>
      <c r="AW127" s="233"/>
      <c r="AX127" s="916" t="s">
        <v>458</v>
      </c>
      <c r="AY127" s="917"/>
      <c r="AZ127" s="917"/>
      <c r="BA127" s="917"/>
      <c r="BB127" s="917"/>
      <c r="BC127" s="917"/>
      <c r="BD127" s="917"/>
      <c r="BE127" s="918"/>
      <c r="BF127" s="1071" t="s">
        <v>109</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v>15853324</v>
      </c>
      <c r="DH127" s="1078"/>
      <c r="DI127" s="1078"/>
      <c r="DJ127" s="1078"/>
      <c r="DK127" s="1078"/>
      <c r="DL127" s="1078">
        <v>15851486</v>
      </c>
      <c r="DM127" s="1078"/>
      <c r="DN127" s="1078"/>
      <c r="DO127" s="1078"/>
      <c r="DP127" s="1078"/>
      <c r="DQ127" s="1078">
        <v>16290920</v>
      </c>
      <c r="DR127" s="1078"/>
      <c r="DS127" s="1078"/>
      <c r="DT127" s="1078"/>
      <c r="DU127" s="1078"/>
      <c r="DV127" s="1079">
        <v>7</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17308233</v>
      </c>
      <c r="AB128" s="1120"/>
      <c r="AC128" s="1120"/>
      <c r="AD128" s="1120"/>
      <c r="AE128" s="1121"/>
      <c r="AF128" s="1122">
        <v>19726475</v>
      </c>
      <c r="AG128" s="1120"/>
      <c r="AH128" s="1120"/>
      <c r="AI128" s="1120"/>
      <c r="AJ128" s="1121"/>
      <c r="AK128" s="1122">
        <v>20423929</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109</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277137132</v>
      </c>
      <c r="AB129" s="989"/>
      <c r="AC129" s="989"/>
      <c r="AD129" s="989"/>
      <c r="AE129" s="990"/>
      <c r="AF129" s="991">
        <v>276896109</v>
      </c>
      <c r="AG129" s="989"/>
      <c r="AH129" s="989"/>
      <c r="AI129" s="989"/>
      <c r="AJ129" s="990"/>
      <c r="AK129" s="991">
        <v>280533985</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45958693</v>
      </c>
      <c r="AB130" s="989"/>
      <c r="AC130" s="989"/>
      <c r="AD130" s="989"/>
      <c r="AE130" s="990"/>
      <c r="AF130" s="991">
        <v>46677624</v>
      </c>
      <c r="AG130" s="989"/>
      <c r="AH130" s="989"/>
      <c r="AI130" s="989"/>
      <c r="AJ130" s="990"/>
      <c r="AK130" s="991">
        <v>48193530</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223.9</v>
      </c>
      <c r="BG130" s="1106"/>
      <c r="BH130" s="1106"/>
      <c r="BI130" s="1106"/>
      <c r="BJ130" s="1106"/>
      <c r="BK130" s="1106"/>
      <c r="BL130" s="1107"/>
      <c r="BM130" s="1105">
        <v>400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231178439</v>
      </c>
      <c r="AB131" s="1028"/>
      <c r="AC131" s="1028"/>
      <c r="AD131" s="1028"/>
      <c r="AE131" s="1029"/>
      <c r="AF131" s="1030">
        <v>230218485</v>
      </c>
      <c r="AG131" s="1028"/>
      <c r="AH131" s="1028"/>
      <c r="AI131" s="1028"/>
      <c r="AJ131" s="1029"/>
      <c r="AK131" s="1030">
        <v>232340455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15.309024559999999</v>
      </c>
      <c r="AB132" s="1134"/>
      <c r="AC132" s="1134"/>
      <c r="AD132" s="1134"/>
      <c r="AE132" s="1135"/>
      <c r="AF132" s="1136">
        <v>15.12819268</v>
      </c>
      <c r="AG132" s="1134"/>
      <c r="AH132" s="1134"/>
      <c r="AI132" s="1134"/>
      <c r="AJ132" s="1135"/>
      <c r="AK132" s="1136">
        <v>14.76333986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15.6</v>
      </c>
      <c r="AB133" s="1141"/>
      <c r="AC133" s="1141"/>
      <c r="AD133" s="1141"/>
      <c r="AE133" s="1142"/>
      <c r="AF133" s="1140">
        <v>15.4</v>
      </c>
      <c r="AG133" s="1141"/>
      <c r="AH133" s="1141"/>
      <c r="AI133" s="1141"/>
      <c r="AJ133" s="1142"/>
      <c r="AK133" s="1140">
        <v>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algorithmName="SHA-512" hashValue="xBKdHXrC4O2mHoVVLRmFFGkS6Cxfuhkqfy7Yc3bEDrbT+9KXwJm2kwhwQXWhbDDYXFH2a/kTVo54lLuzYYeKFg==" saltValue="7cLaMmxbxZoO67l0BiGd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52"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472</v>
      </c>
      <c r="B5" s="246"/>
      <c r="C5" s="246"/>
      <c r="D5" s="246"/>
      <c r="E5" s="246"/>
      <c r="F5" s="246"/>
      <c r="G5" s="246"/>
      <c r="H5" s="246"/>
      <c r="I5" s="246"/>
      <c r="J5" s="246"/>
      <c r="K5" s="246"/>
      <c r="L5" s="246"/>
      <c r="M5" s="246"/>
      <c r="N5" s="246"/>
      <c r="O5" s="247"/>
    </row>
    <row r="6" spans="1:16" ht="13.2">
      <c r="A6" s="248"/>
      <c r="B6" s="244"/>
      <c r="C6" s="244"/>
      <c r="D6" s="244"/>
      <c r="E6" s="244"/>
      <c r="F6" s="244"/>
      <c r="G6" s="249" t="s">
        <v>473</v>
      </c>
      <c r="H6" s="249"/>
      <c r="I6" s="249"/>
      <c r="J6" s="249"/>
      <c r="K6" s="244"/>
      <c r="L6" s="244"/>
      <c r="M6" s="244"/>
      <c r="N6" s="244"/>
    </row>
    <row r="7" spans="1:16" ht="13.2">
      <c r="A7" s="248"/>
      <c r="B7" s="244"/>
      <c r="C7" s="244"/>
      <c r="D7" s="244"/>
      <c r="E7" s="244"/>
      <c r="F7" s="244"/>
      <c r="G7" s="251"/>
      <c r="H7" s="252"/>
      <c r="I7" s="252"/>
      <c r="J7" s="253"/>
      <c r="K7" s="1147" t="s">
        <v>474</v>
      </c>
      <c r="L7" s="254"/>
      <c r="M7" s="255" t="s">
        <v>475</v>
      </c>
      <c r="N7" s="256"/>
    </row>
    <row r="8" spans="1:16" ht="13.2">
      <c r="A8" s="248"/>
      <c r="B8" s="244"/>
      <c r="C8" s="244"/>
      <c r="D8" s="244"/>
      <c r="E8" s="244"/>
      <c r="F8" s="244"/>
      <c r="G8" s="257"/>
      <c r="H8" s="258"/>
      <c r="I8" s="258"/>
      <c r="J8" s="259"/>
      <c r="K8" s="1148"/>
      <c r="L8" s="260" t="s">
        <v>476</v>
      </c>
      <c r="M8" s="261" t="s">
        <v>477</v>
      </c>
      <c r="N8" s="262" t="s">
        <v>478</v>
      </c>
    </row>
    <row r="9" spans="1:16" ht="13.2">
      <c r="A9" s="248"/>
      <c r="B9" s="244"/>
      <c r="C9" s="244"/>
      <c r="D9" s="244"/>
      <c r="E9" s="244"/>
      <c r="F9" s="244"/>
      <c r="G9" s="1149" t="s">
        <v>479</v>
      </c>
      <c r="H9" s="1150"/>
      <c r="I9" s="1150"/>
      <c r="J9" s="1151"/>
      <c r="K9" s="263">
        <v>83401530</v>
      </c>
      <c r="L9" s="264">
        <v>70025</v>
      </c>
      <c r="M9" s="265">
        <v>63252</v>
      </c>
      <c r="N9" s="266">
        <v>10.7</v>
      </c>
    </row>
    <row r="10" spans="1:16" ht="13.2">
      <c r="A10" s="248"/>
      <c r="B10" s="244"/>
      <c r="C10" s="244"/>
      <c r="D10" s="244"/>
      <c r="E10" s="244"/>
      <c r="F10" s="244"/>
      <c r="G10" s="1149" t="s">
        <v>480</v>
      </c>
      <c r="H10" s="1150"/>
      <c r="I10" s="1150"/>
      <c r="J10" s="1151"/>
      <c r="K10" s="267">
        <v>5098690</v>
      </c>
      <c r="L10" s="268">
        <v>4281</v>
      </c>
      <c r="M10" s="269">
        <v>1436</v>
      </c>
      <c r="N10" s="270">
        <v>198.1</v>
      </c>
    </row>
    <row r="11" spans="1:16" ht="13.5" customHeight="1">
      <c r="A11" s="248"/>
      <c r="B11" s="244"/>
      <c r="C11" s="244"/>
      <c r="D11" s="244"/>
      <c r="E11" s="244"/>
      <c r="F11" s="244"/>
      <c r="G11" s="1149" t="s">
        <v>481</v>
      </c>
      <c r="H11" s="1150"/>
      <c r="I11" s="1150"/>
      <c r="J11" s="1151"/>
      <c r="K11" s="267">
        <v>11565</v>
      </c>
      <c r="L11" s="268">
        <v>10</v>
      </c>
      <c r="M11" s="269">
        <v>146</v>
      </c>
      <c r="N11" s="270">
        <v>-93.2</v>
      </c>
    </row>
    <row r="12" spans="1:16" ht="13.5" customHeight="1">
      <c r="A12" s="248"/>
      <c r="B12" s="244"/>
      <c r="C12" s="244"/>
      <c r="D12" s="244"/>
      <c r="E12" s="244"/>
      <c r="F12" s="244"/>
      <c r="G12" s="1149" t="s">
        <v>482</v>
      </c>
      <c r="H12" s="1150"/>
      <c r="I12" s="1150"/>
      <c r="J12" s="1151"/>
      <c r="K12" s="267">
        <v>29613</v>
      </c>
      <c r="L12" s="268">
        <v>25</v>
      </c>
      <c r="M12" s="269">
        <v>1351</v>
      </c>
      <c r="N12" s="270">
        <v>-98.1</v>
      </c>
    </row>
    <row r="13" spans="1:16" ht="13.5" customHeight="1">
      <c r="A13" s="248"/>
      <c r="B13" s="244"/>
      <c r="C13" s="244"/>
      <c r="D13" s="244"/>
      <c r="E13" s="244"/>
      <c r="F13" s="244"/>
      <c r="G13" s="1149" t="s">
        <v>483</v>
      </c>
      <c r="H13" s="1150"/>
      <c r="I13" s="1150"/>
      <c r="J13" s="1151"/>
      <c r="K13" s="267" t="s">
        <v>484</v>
      </c>
      <c r="L13" s="268" t="s">
        <v>484</v>
      </c>
      <c r="M13" s="269">
        <v>5</v>
      </c>
      <c r="N13" s="270" t="s">
        <v>484</v>
      </c>
    </row>
    <row r="14" spans="1:16" ht="13.5" customHeight="1">
      <c r="A14" s="248"/>
      <c r="B14" s="244"/>
      <c r="C14" s="244"/>
      <c r="D14" s="244"/>
      <c r="E14" s="244"/>
      <c r="F14" s="244"/>
      <c r="G14" s="1149" t="s">
        <v>485</v>
      </c>
      <c r="H14" s="1150"/>
      <c r="I14" s="1150"/>
      <c r="J14" s="1151"/>
      <c r="K14" s="267">
        <v>2348693</v>
      </c>
      <c r="L14" s="268">
        <v>1972</v>
      </c>
      <c r="M14" s="269">
        <v>1904</v>
      </c>
      <c r="N14" s="270">
        <v>3.6</v>
      </c>
    </row>
    <row r="15" spans="1:16" ht="13.5" customHeight="1">
      <c r="A15" s="248"/>
      <c r="B15" s="244"/>
      <c r="C15" s="244"/>
      <c r="D15" s="244"/>
      <c r="E15" s="244"/>
      <c r="F15" s="244"/>
      <c r="G15" s="1149" t="s">
        <v>486</v>
      </c>
      <c r="H15" s="1150"/>
      <c r="I15" s="1150"/>
      <c r="J15" s="1151"/>
      <c r="K15" s="267">
        <v>1756324</v>
      </c>
      <c r="L15" s="268">
        <v>1475</v>
      </c>
      <c r="M15" s="269">
        <v>1197</v>
      </c>
      <c r="N15" s="270">
        <v>23.2</v>
      </c>
    </row>
    <row r="16" spans="1:16" ht="13.2">
      <c r="A16" s="248"/>
      <c r="B16" s="244"/>
      <c r="C16" s="244"/>
      <c r="D16" s="244"/>
      <c r="E16" s="244"/>
      <c r="F16" s="244"/>
      <c r="G16" s="1152" t="s">
        <v>487</v>
      </c>
      <c r="H16" s="1153"/>
      <c r="I16" s="1153"/>
      <c r="J16" s="1154"/>
      <c r="K16" s="268">
        <v>-8807076</v>
      </c>
      <c r="L16" s="268">
        <v>-7395</v>
      </c>
      <c r="M16" s="269">
        <v>-5399</v>
      </c>
      <c r="N16" s="270">
        <v>37</v>
      </c>
    </row>
    <row r="17" spans="1:16" ht="13.2">
      <c r="A17" s="248"/>
      <c r="B17" s="244"/>
      <c r="C17" s="244"/>
      <c r="D17" s="244"/>
      <c r="E17" s="244"/>
      <c r="F17" s="244"/>
      <c r="G17" s="1152" t="s">
        <v>167</v>
      </c>
      <c r="H17" s="1153"/>
      <c r="I17" s="1153"/>
      <c r="J17" s="1154"/>
      <c r="K17" s="268">
        <v>83839339</v>
      </c>
      <c r="L17" s="268">
        <v>70392</v>
      </c>
      <c r="M17" s="269">
        <v>63891</v>
      </c>
      <c r="N17" s="270">
        <v>10.199999999999999</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488</v>
      </c>
      <c r="H19" s="244"/>
      <c r="I19" s="244"/>
      <c r="J19" s="244"/>
      <c r="K19" s="244"/>
      <c r="L19" s="244"/>
      <c r="M19" s="244"/>
      <c r="N19" s="244"/>
    </row>
    <row r="20" spans="1:16" ht="13.2">
      <c r="A20" s="248"/>
      <c r="B20" s="244"/>
      <c r="C20" s="244"/>
      <c r="D20" s="244"/>
      <c r="E20" s="244"/>
      <c r="F20" s="244"/>
      <c r="G20" s="272"/>
      <c r="H20" s="273"/>
      <c r="I20" s="273"/>
      <c r="J20" s="274"/>
      <c r="K20" s="275" t="s">
        <v>489</v>
      </c>
      <c r="L20" s="276" t="s">
        <v>490</v>
      </c>
      <c r="M20" s="277" t="s">
        <v>491</v>
      </c>
      <c r="N20" s="278"/>
    </row>
    <row r="21" spans="1:16" s="284" customFormat="1" ht="13.2">
      <c r="A21" s="279"/>
      <c r="B21" s="249"/>
      <c r="C21" s="249"/>
      <c r="D21" s="249"/>
      <c r="E21" s="249"/>
      <c r="F21" s="249"/>
      <c r="G21" s="1144" t="s">
        <v>492</v>
      </c>
      <c r="H21" s="1145"/>
      <c r="I21" s="1145"/>
      <c r="J21" s="1146"/>
      <c r="K21" s="280">
        <v>6.92</v>
      </c>
      <c r="L21" s="281">
        <v>6.54</v>
      </c>
      <c r="M21" s="282">
        <v>0.38</v>
      </c>
      <c r="N21" s="249"/>
      <c r="O21" s="283"/>
      <c r="P21" s="279"/>
    </row>
    <row r="22" spans="1:16" s="284" customFormat="1" ht="13.2">
      <c r="A22" s="279"/>
      <c r="B22" s="249"/>
      <c r="C22" s="249"/>
      <c r="D22" s="249"/>
      <c r="E22" s="249"/>
      <c r="F22" s="249"/>
      <c r="G22" s="1144" t="s">
        <v>493</v>
      </c>
      <c r="H22" s="1145"/>
      <c r="I22" s="1145"/>
      <c r="J22" s="1146"/>
      <c r="K22" s="285">
        <v>98.7</v>
      </c>
      <c r="L22" s="286">
        <v>100.1</v>
      </c>
      <c r="M22" s="287">
        <v>-1.4</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494</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495</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496</v>
      </c>
      <c r="H29" s="249"/>
      <c r="I29" s="249"/>
      <c r="J29" s="249"/>
      <c r="K29" s="244"/>
      <c r="L29" s="244"/>
      <c r="M29" s="244"/>
      <c r="N29" s="244"/>
      <c r="O29" s="293"/>
    </row>
    <row r="30" spans="1:16" ht="13.2">
      <c r="A30" s="248"/>
      <c r="B30" s="244"/>
      <c r="C30" s="244"/>
      <c r="D30" s="244"/>
      <c r="E30" s="244"/>
      <c r="F30" s="244"/>
      <c r="G30" s="251"/>
      <c r="H30" s="252"/>
      <c r="I30" s="252"/>
      <c r="J30" s="253"/>
      <c r="K30" s="1147" t="s">
        <v>474</v>
      </c>
      <c r="L30" s="254"/>
      <c r="M30" s="255" t="s">
        <v>475</v>
      </c>
      <c r="N30" s="256"/>
    </row>
    <row r="31" spans="1:16" ht="13.2">
      <c r="A31" s="248"/>
      <c r="B31" s="244"/>
      <c r="C31" s="244"/>
      <c r="D31" s="244"/>
      <c r="E31" s="244"/>
      <c r="F31" s="244"/>
      <c r="G31" s="257"/>
      <c r="H31" s="258"/>
      <c r="I31" s="258"/>
      <c r="J31" s="259"/>
      <c r="K31" s="1148"/>
      <c r="L31" s="260" t="s">
        <v>476</v>
      </c>
      <c r="M31" s="261" t="s">
        <v>477</v>
      </c>
      <c r="N31" s="262" t="s">
        <v>478</v>
      </c>
    </row>
    <row r="32" spans="1:16" ht="27" customHeight="1">
      <c r="A32" s="248"/>
      <c r="B32" s="244"/>
      <c r="C32" s="244"/>
      <c r="D32" s="244"/>
      <c r="E32" s="244"/>
      <c r="F32" s="244"/>
      <c r="G32" s="1160" t="s">
        <v>497</v>
      </c>
      <c r="H32" s="1161"/>
      <c r="I32" s="1161"/>
      <c r="J32" s="1162"/>
      <c r="K32" s="294">
        <v>55490810</v>
      </c>
      <c r="L32" s="294">
        <v>46591</v>
      </c>
      <c r="M32" s="295">
        <v>33324</v>
      </c>
      <c r="N32" s="296">
        <v>39.799999999999997</v>
      </c>
    </row>
    <row r="33" spans="1:16" ht="13.5" customHeight="1">
      <c r="A33" s="248"/>
      <c r="B33" s="244"/>
      <c r="C33" s="244"/>
      <c r="D33" s="244"/>
      <c r="E33" s="244"/>
      <c r="F33" s="244"/>
      <c r="G33" s="1160" t="s">
        <v>498</v>
      </c>
      <c r="H33" s="1161"/>
      <c r="I33" s="1161"/>
      <c r="J33" s="1162"/>
      <c r="K33" s="294">
        <v>3372806</v>
      </c>
      <c r="L33" s="294">
        <v>2832</v>
      </c>
      <c r="M33" s="295">
        <v>3817</v>
      </c>
      <c r="N33" s="296">
        <v>-25.8</v>
      </c>
    </row>
    <row r="34" spans="1:16" ht="27" customHeight="1">
      <c r="A34" s="248"/>
      <c r="B34" s="244"/>
      <c r="C34" s="244"/>
      <c r="D34" s="244"/>
      <c r="E34" s="244"/>
      <c r="F34" s="244"/>
      <c r="G34" s="1160" t="s">
        <v>499</v>
      </c>
      <c r="H34" s="1161"/>
      <c r="I34" s="1161"/>
      <c r="J34" s="1162"/>
      <c r="K34" s="294">
        <v>22506933</v>
      </c>
      <c r="L34" s="294">
        <v>18897</v>
      </c>
      <c r="M34" s="295">
        <v>20478</v>
      </c>
      <c r="N34" s="296">
        <v>-7.7</v>
      </c>
    </row>
    <row r="35" spans="1:16" ht="27" customHeight="1">
      <c r="A35" s="248"/>
      <c r="B35" s="244"/>
      <c r="C35" s="244"/>
      <c r="D35" s="244"/>
      <c r="E35" s="244"/>
      <c r="F35" s="244"/>
      <c r="G35" s="1160" t="s">
        <v>500</v>
      </c>
      <c r="H35" s="1161"/>
      <c r="I35" s="1161"/>
      <c r="J35" s="1162"/>
      <c r="K35" s="294">
        <v>20703274</v>
      </c>
      <c r="L35" s="294">
        <v>17383</v>
      </c>
      <c r="M35" s="295">
        <v>13245</v>
      </c>
      <c r="N35" s="296">
        <v>31.2</v>
      </c>
    </row>
    <row r="36" spans="1:16" ht="27" customHeight="1">
      <c r="A36" s="248"/>
      <c r="B36" s="244"/>
      <c r="C36" s="244"/>
      <c r="D36" s="244"/>
      <c r="E36" s="244"/>
      <c r="F36" s="244"/>
      <c r="G36" s="1160" t="s">
        <v>501</v>
      </c>
      <c r="H36" s="1161"/>
      <c r="I36" s="1161"/>
      <c r="J36" s="1162"/>
      <c r="K36" s="294" t="s">
        <v>484</v>
      </c>
      <c r="L36" s="294" t="s">
        <v>484</v>
      </c>
      <c r="M36" s="295">
        <v>284</v>
      </c>
      <c r="N36" s="296" t="s">
        <v>484</v>
      </c>
    </row>
    <row r="37" spans="1:16" ht="13.5" customHeight="1">
      <c r="A37" s="248"/>
      <c r="B37" s="244"/>
      <c r="C37" s="244"/>
      <c r="D37" s="244"/>
      <c r="E37" s="244"/>
      <c r="F37" s="244"/>
      <c r="G37" s="1160" t="s">
        <v>502</v>
      </c>
      <c r="H37" s="1161"/>
      <c r="I37" s="1161"/>
      <c r="J37" s="1162"/>
      <c r="K37" s="294">
        <v>844847</v>
      </c>
      <c r="L37" s="294">
        <v>709</v>
      </c>
      <c r="M37" s="295">
        <v>1142</v>
      </c>
      <c r="N37" s="296">
        <v>-37.9</v>
      </c>
    </row>
    <row r="38" spans="1:16" ht="27" customHeight="1">
      <c r="A38" s="248"/>
      <c r="B38" s="244"/>
      <c r="C38" s="244"/>
      <c r="D38" s="244"/>
      <c r="E38" s="244"/>
      <c r="F38" s="244"/>
      <c r="G38" s="1163" t="s">
        <v>503</v>
      </c>
      <c r="H38" s="1164"/>
      <c r="I38" s="1164"/>
      <c r="J38" s="1165"/>
      <c r="K38" s="297" t="s">
        <v>484</v>
      </c>
      <c r="L38" s="297" t="s">
        <v>484</v>
      </c>
      <c r="M38" s="298">
        <v>6</v>
      </c>
      <c r="N38" s="299" t="s">
        <v>484</v>
      </c>
      <c r="O38" s="293"/>
    </row>
    <row r="39" spans="1:16" ht="13.2">
      <c r="A39" s="248"/>
      <c r="B39" s="244"/>
      <c r="C39" s="244"/>
      <c r="D39" s="244"/>
      <c r="E39" s="244"/>
      <c r="F39" s="244"/>
      <c r="G39" s="1163" t="s">
        <v>504</v>
      </c>
      <c r="H39" s="1164"/>
      <c r="I39" s="1164"/>
      <c r="J39" s="1165"/>
      <c r="K39" s="300">
        <v>-20423929</v>
      </c>
      <c r="L39" s="300">
        <v>-17148</v>
      </c>
      <c r="M39" s="301">
        <v>-16991</v>
      </c>
      <c r="N39" s="302">
        <v>0.9</v>
      </c>
      <c r="O39" s="293"/>
    </row>
    <row r="40" spans="1:16" ht="27" customHeight="1">
      <c r="A40" s="248"/>
      <c r="B40" s="244"/>
      <c r="C40" s="244"/>
      <c r="D40" s="244"/>
      <c r="E40" s="244"/>
      <c r="F40" s="244"/>
      <c r="G40" s="1160" t="s">
        <v>505</v>
      </c>
      <c r="H40" s="1161"/>
      <c r="I40" s="1161"/>
      <c r="J40" s="1162"/>
      <c r="K40" s="300">
        <v>-48193530</v>
      </c>
      <c r="L40" s="300">
        <v>-40464</v>
      </c>
      <c r="M40" s="301">
        <v>-34589</v>
      </c>
      <c r="N40" s="302">
        <v>17</v>
      </c>
      <c r="O40" s="293"/>
    </row>
    <row r="41" spans="1:16" ht="13.2">
      <c r="A41" s="248"/>
      <c r="B41" s="244"/>
      <c r="C41" s="244"/>
      <c r="D41" s="244"/>
      <c r="E41" s="244"/>
      <c r="F41" s="244"/>
      <c r="G41" s="1166" t="s">
        <v>278</v>
      </c>
      <c r="H41" s="1167"/>
      <c r="I41" s="1167"/>
      <c r="J41" s="1168"/>
      <c r="K41" s="294">
        <v>34301211</v>
      </c>
      <c r="L41" s="300">
        <v>28800</v>
      </c>
      <c r="M41" s="301">
        <v>20717</v>
      </c>
      <c r="N41" s="302">
        <v>39</v>
      </c>
      <c r="O41" s="293"/>
    </row>
    <row r="42" spans="1:16" ht="13.2">
      <c r="A42" s="248"/>
      <c r="B42" s="244"/>
      <c r="C42" s="244"/>
      <c r="D42" s="244"/>
      <c r="E42" s="244"/>
      <c r="F42" s="244"/>
      <c r="G42" s="303" t="s">
        <v>506</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ht="13.2">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5" t="s">
        <v>474</v>
      </c>
      <c r="J49" s="1157" t="s">
        <v>509</v>
      </c>
      <c r="K49" s="1158"/>
      <c r="L49" s="1158"/>
      <c r="M49" s="1158"/>
      <c r="N49" s="1159"/>
    </row>
    <row r="50" spans="1:14" ht="13.2">
      <c r="A50" s="248"/>
      <c r="B50" s="244"/>
      <c r="C50" s="244"/>
      <c r="D50" s="244"/>
      <c r="E50" s="244"/>
      <c r="F50" s="244"/>
      <c r="G50" s="312"/>
      <c r="H50" s="313"/>
      <c r="I50" s="1156"/>
      <c r="J50" s="314" t="s">
        <v>510</v>
      </c>
      <c r="K50" s="315" t="s">
        <v>511</v>
      </c>
      <c r="L50" s="316" t="s">
        <v>512</v>
      </c>
      <c r="M50" s="317" t="s">
        <v>513</v>
      </c>
      <c r="N50" s="318" t="s">
        <v>514</v>
      </c>
    </row>
    <row r="51" spans="1:14" ht="13.2">
      <c r="A51" s="248"/>
      <c r="B51" s="244"/>
      <c r="C51" s="244"/>
      <c r="D51" s="244"/>
      <c r="E51" s="244"/>
      <c r="F51" s="244"/>
      <c r="G51" s="310" t="s">
        <v>515</v>
      </c>
      <c r="H51" s="311"/>
      <c r="I51" s="319">
        <v>56584907</v>
      </c>
      <c r="J51" s="320">
        <v>48585</v>
      </c>
      <c r="K51" s="321">
        <v>1.1000000000000001</v>
      </c>
      <c r="L51" s="322">
        <v>48794</v>
      </c>
      <c r="M51" s="323">
        <v>-6.8</v>
      </c>
      <c r="N51" s="324">
        <v>7.9</v>
      </c>
    </row>
    <row r="52" spans="1:14" ht="13.2">
      <c r="A52" s="248"/>
      <c r="B52" s="244"/>
      <c r="C52" s="244"/>
      <c r="D52" s="244"/>
      <c r="E52" s="244"/>
      <c r="F52" s="244"/>
      <c r="G52" s="325"/>
      <c r="H52" s="326" t="s">
        <v>516</v>
      </c>
      <c r="I52" s="327">
        <v>30448378</v>
      </c>
      <c r="J52" s="328">
        <v>26144</v>
      </c>
      <c r="K52" s="329">
        <v>1.5</v>
      </c>
      <c r="L52" s="330">
        <v>25698</v>
      </c>
      <c r="M52" s="331">
        <v>-14.2</v>
      </c>
      <c r="N52" s="332">
        <v>15.7</v>
      </c>
    </row>
    <row r="53" spans="1:14" ht="13.2">
      <c r="A53" s="248"/>
      <c r="B53" s="244"/>
      <c r="C53" s="244"/>
      <c r="D53" s="244"/>
      <c r="E53" s="244"/>
      <c r="F53" s="244"/>
      <c r="G53" s="310" t="s">
        <v>517</v>
      </c>
      <c r="H53" s="311"/>
      <c r="I53" s="319">
        <v>57567215</v>
      </c>
      <c r="J53" s="320">
        <v>48778</v>
      </c>
      <c r="K53" s="321">
        <v>0.4</v>
      </c>
      <c r="L53" s="322">
        <v>47129</v>
      </c>
      <c r="M53" s="323">
        <v>-3.4</v>
      </c>
      <c r="N53" s="324">
        <v>3.8</v>
      </c>
    </row>
    <row r="54" spans="1:14" ht="13.2">
      <c r="A54" s="248"/>
      <c r="B54" s="244"/>
      <c r="C54" s="244"/>
      <c r="D54" s="244"/>
      <c r="E54" s="244"/>
      <c r="F54" s="244"/>
      <c r="G54" s="325"/>
      <c r="H54" s="326" t="s">
        <v>516</v>
      </c>
      <c r="I54" s="327">
        <v>21982426</v>
      </c>
      <c r="J54" s="328">
        <v>18626</v>
      </c>
      <c r="K54" s="329">
        <v>-28.8</v>
      </c>
      <c r="L54" s="330">
        <v>23069</v>
      </c>
      <c r="M54" s="331">
        <v>-10.199999999999999</v>
      </c>
      <c r="N54" s="332">
        <v>-18.600000000000001</v>
      </c>
    </row>
    <row r="55" spans="1:14" ht="13.2">
      <c r="A55" s="248"/>
      <c r="B55" s="244"/>
      <c r="C55" s="244"/>
      <c r="D55" s="244"/>
      <c r="E55" s="244"/>
      <c r="F55" s="244"/>
      <c r="G55" s="310" t="s">
        <v>518</v>
      </c>
      <c r="H55" s="311"/>
      <c r="I55" s="319">
        <v>63027056</v>
      </c>
      <c r="J55" s="320">
        <v>53101</v>
      </c>
      <c r="K55" s="321">
        <v>8.9</v>
      </c>
      <c r="L55" s="322">
        <v>50848</v>
      </c>
      <c r="M55" s="323">
        <v>7.9</v>
      </c>
      <c r="N55" s="324">
        <v>1</v>
      </c>
    </row>
    <row r="56" spans="1:14" ht="13.2">
      <c r="A56" s="248"/>
      <c r="B56" s="244"/>
      <c r="C56" s="244"/>
      <c r="D56" s="244"/>
      <c r="E56" s="244"/>
      <c r="F56" s="244"/>
      <c r="G56" s="325"/>
      <c r="H56" s="326" t="s">
        <v>516</v>
      </c>
      <c r="I56" s="327">
        <v>22415796</v>
      </c>
      <c r="J56" s="328">
        <v>18886</v>
      </c>
      <c r="K56" s="329">
        <v>1.4</v>
      </c>
      <c r="L56" s="330">
        <v>22583</v>
      </c>
      <c r="M56" s="331">
        <v>-2.1</v>
      </c>
      <c r="N56" s="332">
        <v>3.5</v>
      </c>
    </row>
    <row r="57" spans="1:14" ht="13.2">
      <c r="A57" s="248"/>
      <c r="B57" s="244"/>
      <c r="C57" s="244"/>
      <c r="D57" s="244"/>
      <c r="E57" s="244"/>
      <c r="F57" s="244"/>
      <c r="G57" s="310" t="s">
        <v>519</v>
      </c>
      <c r="H57" s="311"/>
      <c r="I57" s="319">
        <v>53653363</v>
      </c>
      <c r="J57" s="320">
        <v>45148</v>
      </c>
      <c r="K57" s="321">
        <v>-15</v>
      </c>
      <c r="L57" s="322">
        <v>53572</v>
      </c>
      <c r="M57" s="323">
        <v>5.4</v>
      </c>
      <c r="N57" s="324">
        <v>-20.399999999999999</v>
      </c>
    </row>
    <row r="58" spans="1:14" ht="13.2">
      <c r="A58" s="248"/>
      <c r="B58" s="244"/>
      <c r="C58" s="244"/>
      <c r="D58" s="244"/>
      <c r="E58" s="244"/>
      <c r="F58" s="244"/>
      <c r="G58" s="325"/>
      <c r="H58" s="326" t="s">
        <v>516</v>
      </c>
      <c r="I58" s="327">
        <v>23722361</v>
      </c>
      <c r="J58" s="328">
        <v>19962</v>
      </c>
      <c r="K58" s="329">
        <v>5.7</v>
      </c>
      <c r="L58" s="330">
        <v>25259</v>
      </c>
      <c r="M58" s="331">
        <v>11.8</v>
      </c>
      <c r="N58" s="332">
        <v>-6.1</v>
      </c>
    </row>
    <row r="59" spans="1:14" ht="13.2">
      <c r="A59" s="248"/>
      <c r="B59" s="244"/>
      <c r="C59" s="244"/>
      <c r="D59" s="244"/>
      <c r="E59" s="244"/>
      <c r="F59" s="244"/>
      <c r="G59" s="310" t="s">
        <v>520</v>
      </c>
      <c r="H59" s="311"/>
      <c r="I59" s="319">
        <v>55363105</v>
      </c>
      <c r="J59" s="320">
        <v>46483</v>
      </c>
      <c r="K59" s="321">
        <v>3</v>
      </c>
      <c r="L59" s="322">
        <v>51898</v>
      </c>
      <c r="M59" s="323">
        <v>-3.1</v>
      </c>
      <c r="N59" s="324">
        <v>6.1</v>
      </c>
    </row>
    <row r="60" spans="1:14" ht="13.2">
      <c r="A60" s="248"/>
      <c r="B60" s="244"/>
      <c r="C60" s="244"/>
      <c r="D60" s="244"/>
      <c r="E60" s="244"/>
      <c r="F60" s="244"/>
      <c r="G60" s="325"/>
      <c r="H60" s="326" t="s">
        <v>516</v>
      </c>
      <c r="I60" s="333">
        <v>29062368</v>
      </c>
      <c r="J60" s="328">
        <v>24401</v>
      </c>
      <c r="K60" s="329">
        <v>22.2</v>
      </c>
      <c r="L60" s="330">
        <v>25986</v>
      </c>
      <c r="M60" s="331">
        <v>2.9</v>
      </c>
      <c r="N60" s="332">
        <v>19.3</v>
      </c>
    </row>
    <row r="61" spans="1:14" ht="13.2">
      <c r="A61" s="248"/>
      <c r="B61" s="244"/>
      <c r="C61" s="244"/>
      <c r="D61" s="244"/>
      <c r="E61" s="244"/>
      <c r="F61" s="244"/>
      <c r="G61" s="310" t="s">
        <v>521</v>
      </c>
      <c r="H61" s="334"/>
      <c r="I61" s="335">
        <v>57239129</v>
      </c>
      <c r="J61" s="336">
        <v>48419</v>
      </c>
      <c r="K61" s="337">
        <v>-0.3</v>
      </c>
      <c r="L61" s="338">
        <v>50448</v>
      </c>
      <c r="M61" s="339">
        <v>0</v>
      </c>
      <c r="N61" s="324">
        <v>-0.3</v>
      </c>
    </row>
    <row r="62" spans="1:14" ht="13.2">
      <c r="A62" s="248"/>
      <c r="B62" s="244"/>
      <c r="C62" s="244"/>
      <c r="D62" s="244"/>
      <c r="E62" s="244"/>
      <c r="F62" s="244"/>
      <c r="G62" s="325"/>
      <c r="H62" s="326" t="s">
        <v>516</v>
      </c>
      <c r="I62" s="327">
        <v>25526266</v>
      </c>
      <c r="J62" s="328">
        <v>21604</v>
      </c>
      <c r="K62" s="329">
        <v>0.4</v>
      </c>
      <c r="L62" s="330">
        <v>24519</v>
      </c>
      <c r="M62" s="331">
        <v>-2.4</v>
      </c>
      <c r="N62" s="332">
        <v>2.8</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algorithmName="SHA-512" hashValue="EQSgD8CyAWigMfMpd/1wTtbWfb6up1W0TyqLofARKaOr/JR30adZ08VeVIfwBNrZuZjaOxgYsEsW/5dRa63X4g==" saltValue="pYbFv7tHGC2Mci2tovK1ig=="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4.74</v>
      </c>
      <c r="G47" s="12">
        <v>3.49</v>
      </c>
      <c r="H47" s="12">
        <v>4.1399999999999997</v>
      </c>
      <c r="I47" s="12">
        <v>4.05</v>
      </c>
      <c r="J47" s="13">
        <v>3.26</v>
      </c>
    </row>
    <row r="48" spans="2:10" ht="57.75" customHeight="1">
      <c r="B48" s="14"/>
      <c r="C48" s="1171" t="s">
        <v>4</v>
      </c>
      <c r="D48" s="1171"/>
      <c r="E48" s="1172"/>
      <c r="F48" s="15">
        <v>0.82</v>
      </c>
      <c r="G48" s="16">
        <v>0.84</v>
      </c>
      <c r="H48" s="16">
        <v>0.85</v>
      </c>
      <c r="I48" s="16">
        <v>0.86</v>
      </c>
      <c r="J48" s="17">
        <v>0.86</v>
      </c>
    </row>
    <row r="49" spans="2:10" ht="57.75" customHeight="1" thickBot="1">
      <c r="B49" s="18"/>
      <c r="C49" s="1173" t="s">
        <v>5</v>
      </c>
      <c r="D49" s="1173"/>
      <c r="E49" s="1174"/>
      <c r="F49" s="19" t="s">
        <v>528</v>
      </c>
      <c r="G49" s="20" t="s">
        <v>529</v>
      </c>
      <c r="H49" s="20">
        <v>0.7</v>
      </c>
      <c r="I49" s="20" t="s">
        <v>530</v>
      </c>
      <c r="J49" s="21" t="s">
        <v>531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2017-03-08T01:13:27Z</cp:lastPrinted>
  <dcterms:created xsi:type="dcterms:W3CDTF">2017-01-25T03:57:15Z</dcterms:created>
  <dcterms:modified xsi:type="dcterms:W3CDTF">2017-05-12T08:00:45Z</dcterms:modified>
</cp:coreProperties>
</file>