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0736" windowHeight="1176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M8" i="5"/>
  <c r="GL8" i="5"/>
  <c r="GC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K6" i="5"/>
  <c r="J3" i="4" s="1"/>
  <c r="J6" i="5"/>
  <c r="I6" i="5"/>
  <c r="B3" i="4" s="1"/>
  <c r="H6" i="5"/>
  <c r="G6" i="5"/>
  <c r="F6" i="5"/>
  <c r="E6" i="5"/>
  <c r="D6" i="5"/>
  <c r="C6" i="5"/>
  <c r="B6" i="5"/>
  <c r="D10" i="5" s="1"/>
  <c r="J11" i="4"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FB18" i="5" l="1"/>
  <c r="EZ18" i="5"/>
  <c r="FC18" i="5"/>
  <c r="EY18" i="5"/>
  <c r="FC12" i="5"/>
  <c r="FA12" i="5"/>
  <c r="EY12" i="5"/>
  <c r="FB12" i="5"/>
  <c r="FA18" i="5"/>
  <c r="EZ12" i="5"/>
  <c r="FM18" i="5"/>
  <c r="FK18" i="5"/>
  <c r="FI18" i="5"/>
  <c r="FL18" i="5"/>
  <c r="FL12" i="5"/>
  <c r="FJ12" i="5"/>
  <c r="FJ18" i="5"/>
  <c r="FK12" i="5"/>
  <c r="FM12" i="5"/>
  <c r="FI12" i="5"/>
  <c r="FV18" i="5"/>
  <c r="FT18" i="5"/>
  <c r="FU18" i="5"/>
  <c r="FW12" i="5"/>
  <c r="FU12" i="5"/>
  <c r="FS12" i="5"/>
  <c r="FW18" i="5"/>
  <c r="FT12" i="5"/>
  <c r="FS18" i="5"/>
  <c r="FV12" i="5"/>
  <c r="GG18" i="5"/>
  <c r="GE18" i="5"/>
  <c r="GC18" i="5"/>
  <c r="GD18" i="5"/>
  <c r="GF12" i="5"/>
  <c r="GD12" i="5"/>
  <c r="GG12" i="5"/>
  <c r="GC12" i="5"/>
  <c r="GF18" i="5"/>
  <c r="GE12" i="5"/>
  <c r="GP18" i="5"/>
  <c r="GN18" i="5"/>
  <c r="GQ18" i="5"/>
  <c r="GM18" i="5"/>
  <c r="GQ12" i="5"/>
  <c r="GO12" i="5"/>
  <c r="GM12" i="5"/>
  <c r="GO18" i="5"/>
  <c r="GP12" i="5"/>
  <c r="GN12" i="5"/>
  <c r="MB16" i="5"/>
  <c r="LH16" i="5"/>
  <c r="KM16" i="5"/>
  <c r="JS16" i="5"/>
  <c r="IY16" i="5"/>
  <c r="LR16" i="5"/>
  <c r="KC16" i="5"/>
  <c r="IN16" i="5"/>
  <c r="HT16" i="5"/>
  <c r="GZ16" i="5"/>
  <c r="GE16" i="5"/>
  <c r="FK16" i="5"/>
  <c r="EP16" i="5"/>
  <c r="DV16" i="5"/>
  <c r="DB16" i="5"/>
  <c r="CG16" i="5"/>
  <c r="BK16" i="5"/>
  <c r="MB10" i="5"/>
  <c r="LH10" i="5"/>
  <c r="KM10" i="5"/>
  <c r="JS10" i="5"/>
  <c r="IY10" i="5"/>
  <c r="KX16" i="5"/>
  <c r="ID16" i="5"/>
  <c r="GO16" i="5"/>
  <c r="FA16" i="5"/>
  <c r="DL16" i="5"/>
  <c r="BV16" i="5"/>
  <c r="LR10" i="5"/>
  <c r="KC10" i="5"/>
  <c r="IN10" i="5"/>
  <c r="ML16" i="5"/>
  <c r="JI16" i="5"/>
  <c r="HJ16" i="5"/>
  <c r="FU16" i="5"/>
  <c r="EF16" i="5"/>
  <c r="CQ16" i="5"/>
  <c r="AZ16" i="5"/>
  <c r="ML10" i="5"/>
  <c r="KX10" i="5"/>
  <c r="JI10" i="5"/>
  <c r="ID10" i="5"/>
  <c r="HJ10" i="5"/>
  <c r="GO10" i="5"/>
  <c r="FU10" i="5"/>
  <c r="FA10" i="5"/>
  <c r="EF10" i="5"/>
  <c r="DL10" i="5"/>
  <c r="CQ10" i="5"/>
  <c r="BV10" i="5"/>
  <c r="AZ10" i="5"/>
  <c r="CG10" i="5"/>
  <c r="DV10" i="5"/>
  <c r="FK10" i="5"/>
  <c r="GZ10" i="5"/>
  <c r="E10" i="5"/>
  <c r="C10" i="5"/>
  <c r="HB18" i="5"/>
  <c r="GZ18" i="5"/>
  <c r="GX18" i="5"/>
  <c r="HA18" i="5"/>
  <c r="HA12" i="5"/>
  <c r="GY12" i="5"/>
  <c r="GZ12" i="5"/>
  <c r="GY18" i="5"/>
  <c r="HB12" i="5"/>
  <c r="GX12" i="5"/>
  <c r="HK18" i="5"/>
  <c r="HI18" i="5"/>
  <c r="HJ18" i="5"/>
  <c r="HL12" i="5"/>
  <c r="HJ12" i="5"/>
  <c r="HH12" i="5"/>
  <c r="HH18" i="5"/>
  <c r="HI12" i="5"/>
  <c r="HL18" i="5"/>
  <c r="HK12" i="5"/>
  <c r="HV18" i="5"/>
  <c r="HT18" i="5"/>
  <c r="HR18" i="5"/>
  <c r="HS18" i="5"/>
  <c r="HU12" i="5"/>
  <c r="HS12" i="5"/>
  <c r="HU18" i="5"/>
  <c r="HV12" i="5"/>
  <c r="HR12" i="5"/>
  <c r="HT12" i="5"/>
  <c r="IE18" i="5"/>
  <c r="IC18" i="5"/>
  <c r="IF18" i="5"/>
  <c r="IB18" i="5"/>
  <c r="IF12" i="5"/>
  <c r="ID12" i="5"/>
  <c r="IB12" i="5"/>
  <c r="IE12" i="5"/>
  <c r="ID18" i="5"/>
  <c r="IC12" i="5"/>
  <c r="IP18" i="5"/>
  <c r="IN18" i="5"/>
  <c r="IL18" i="5"/>
  <c r="IO18" i="5"/>
  <c r="IO12" i="5"/>
  <c r="IM12" i="5"/>
  <c r="IM18" i="5"/>
  <c r="IN12" i="5"/>
  <c r="IP12" i="5"/>
  <c r="IL12" i="5"/>
  <c r="KZ18" i="5"/>
  <c r="KX18" i="5"/>
  <c r="KV18" i="5"/>
  <c r="KW18" i="5"/>
  <c r="KY12" i="5"/>
  <c r="KW12" i="5"/>
  <c r="KY18" i="5"/>
  <c r="KZ12" i="5"/>
  <c r="KV12" i="5"/>
  <c r="KX12" i="5"/>
  <c r="LI18" i="5"/>
  <c r="LG18" i="5"/>
  <c r="LJ18" i="5"/>
  <c r="LF18" i="5"/>
  <c r="LJ12" i="5"/>
  <c r="LH12" i="5"/>
  <c r="LF12" i="5"/>
  <c r="LI12" i="5"/>
  <c r="LH18" i="5"/>
  <c r="LG12" i="5"/>
  <c r="LT18" i="5"/>
  <c r="LR18" i="5"/>
  <c r="LP18" i="5"/>
  <c r="LS18" i="5"/>
  <c r="LS12" i="5"/>
  <c r="LQ12" i="5"/>
  <c r="LQ18" i="5"/>
  <c r="LR12" i="5"/>
  <c r="LT12" i="5"/>
  <c r="LP12" i="5"/>
  <c r="MC18" i="5"/>
  <c r="MA18" i="5"/>
  <c r="MB18" i="5"/>
  <c r="MD12" i="5"/>
  <c r="MB12" i="5"/>
  <c r="LZ12" i="5"/>
  <c r="MD18" i="5"/>
  <c r="MA12" i="5"/>
  <c r="LZ18" i="5"/>
  <c r="MC12" i="5"/>
  <c r="MN18" i="5"/>
  <c r="ML18" i="5"/>
  <c r="MJ18" i="5"/>
  <c r="MK18" i="5"/>
  <c r="MM12" i="5"/>
  <c r="MK12" i="5"/>
  <c r="MN12" i="5"/>
  <c r="MJ12" i="5"/>
  <c r="MM18" i="5"/>
  <c r="ML12" i="5"/>
  <c r="B10" i="5"/>
  <c r="F10" i="5"/>
  <c r="BK10" i="5"/>
  <c r="DB10" i="5"/>
  <c r="EP10" i="5"/>
  <c r="GE10" i="5"/>
  <c r="HT10" i="5"/>
  <c r="IZ18" i="5"/>
  <c r="IX18" i="5"/>
  <c r="IY18" i="5"/>
  <c r="JA12" i="5"/>
  <c r="IY12" i="5"/>
  <c r="IW12" i="5"/>
  <c r="JK18" i="5"/>
  <c r="JI18" i="5"/>
  <c r="JG18" i="5"/>
  <c r="JH18" i="5"/>
  <c r="JJ12" i="5"/>
  <c r="JH12" i="5"/>
  <c r="JT18" i="5"/>
  <c r="JR18" i="5"/>
  <c r="JU18" i="5"/>
  <c r="JQ18" i="5"/>
  <c r="JU12" i="5"/>
  <c r="JS12" i="5"/>
  <c r="JQ12" i="5"/>
  <c r="KE18" i="5"/>
  <c r="KC18" i="5"/>
  <c r="KA18" i="5"/>
  <c r="KD18" i="5"/>
  <c r="KD12" i="5"/>
  <c r="KB12" i="5"/>
  <c r="KN18" i="5"/>
  <c r="KL18" i="5"/>
  <c r="KM18" i="5"/>
  <c r="KO12" i="5"/>
  <c r="KM12" i="5"/>
  <c r="KK12" i="5"/>
  <c r="IZ12" i="5"/>
  <c r="JI12" i="5"/>
  <c r="JR12" i="5"/>
  <c r="KA12" i="5"/>
  <c r="KE12" i="5"/>
  <c r="KN12" i="5"/>
  <c r="IW18" i="5"/>
  <c r="JJ18" i="5"/>
  <c r="KB18" i="5"/>
  <c r="KO18" i="5"/>
  <c r="IX12" i="5"/>
  <c r="JG12" i="5"/>
  <c r="JK12" i="5"/>
  <c r="JT12" i="5"/>
  <c r="KC12" i="5"/>
  <c r="KL12" i="5"/>
  <c r="JA18" i="5"/>
  <c r="JS18" i="5"/>
  <c r="KK18" i="5"/>
  <c r="LZ16" i="5" l="1"/>
  <c r="LF16" i="5"/>
  <c r="KK16" i="5"/>
  <c r="JQ16" i="5"/>
  <c r="IW16" i="5"/>
  <c r="MJ16" i="5"/>
  <c r="KV16" i="5"/>
  <c r="JG16" i="5"/>
  <c r="IL16" i="5"/>
  <c r="HR16" i="5"/>
  <c r="GX16" i="5"/>
  <c r="GC16" i="5"/>
  <c r="FI16" i="5"/>
  <c r="EN16" i="5"/>
  <c r="DT16" i="5"/>
  <c r="CZ16" i="5"/>
  <c r="CE16" i="5"/>
  <c r="BI16" i="5"/>
  <c r="LZ10" i="5"/>
  <c r="LF10" i="5"/>
  <c r="KK10" i="5"/>
  <c r="JQ10" i="5"/>
  <c r="IW10" i="5"/>
  <c r="LP16" i="5"/>
  <c r="HH16" i="5"/>
  <c r="FS16" i="5"/>
  <c r="ED16" i="5"/>
  <c r="CO16" i="5"/>
  <c r="AX16" i="5"/>
  <c r="MJ10" i="5"/>
  <c r="KV10" i="5"/>
  <c r="JG10" i="5"/>
  <c r="KA16" i="5"/>
  <c r="IB16" i="5"/>
  <c r="GM16" i="5"/>
  <c r="EY16" i="5"/>
  <c r="DJ16" i="5"/>
  <c r="BT16" i="5"/>
  <c r="LP10" i="5"/>
  <c r="KA10" i="5"/>
  <c r="IL10" i="5"/>
  <c r="IB10" i="5"/>
  <c r="HH10" i="5"/>
  <c r="GM10" i="5"/>
  <c r="FS10" i="5"/>
  <c r="EY10" i="5"/>
  <c r="ED10" i="5"/>
  <c r="DJ10" i="5"/>
  <c r="CO10" i="5"/>
  <c r="BT10" i="5"/>
  <c r="AX10" i="5"/>
  <c r="GX10" i="5"/>
  <c r="FI10" i="5"/>
  <c r="DT10" i="5"/>
  <c r="CE10" i="5"/>
  <c r="HR10" i="5"/>
  <c r="GC10" i="5"/>
  <c r="EN10" i="5"/>
  <c r="CZ10" i="5"/>
  <c r="BI10" i="5"/>
  <c r="F11" i="4"/>
  <c r="MM16" i="5"/>
  <c r="LS16" i="5"/>
  <c r="KY16" i="5"/>
  <c r="KD16" i="5"/>
  <c r="JJ16" i="5"/>
  <c r="IO16" i="5"/>
  <c r="LI16" i="5"/>
  <c r="JT16" i="5"/>
  <c r="IE16" i="5"/>
  <c r="HK16" i="5"/>
  <c r="GP16" i="5"/>
  <c r="FV16" i="5"/>
  <c r="FB16" i="5"/>
  <c r="EG16" i="5"/>
  <c r="DM16" i="5"/>
  <c r="CR16" i="5"/>
  <c r="BW16" i="5"/>
  <c r="BA16" i="5"/>
  <c r="MM10" i="5"/>
  <c r="LS10" i="5"/>
  <c r="KY10" i="5"/>
  <c r="KD10" i="5"/>
  <c r="JJ10" i="5"/>
  <c r="IO10" i="5"/>
  <c r="MC16" i="5"/>
  <c r="IZ16" i="5"/>
  <c r="HU16" i="5"/>
  <c r="GF16" i="5"/>
  <c r="EQ16" i="5"/>
  <c r="DC16" i="5"/>
  <c r="BL16" i="5"/>
  <c r="LI10" i="5"/>
  <c r="JT10" i="5"/>
  <c r="IE10" i="5"/>
  <c r="KN16" i="5"/>
  <c r="HA16" i="5"/>
  <c r="FL16" i="5"/>
  <c r="DW16" i="5"/>
  <c r="CH16" i="5"/>
  <c r="MC10" i="5"/>
  <c r="KN10" i="5"/>
  <c r="IZ10" i="5"/>
  <c r="HU10" i="5"/>
  <c r="HA10" i="5"/>
  <c r="GF10" i="5"/>
  <c r="FL10" i="5"/>
  <c r="EQ10" i="5"/>
  <c r="DW10" i="5"/>
  <c r="DC10" i="5"/>
  <c r="CH10" i="5"/>
  <c r="BL10" i="5"/>
  <c r="HK10" i="5"/>
  <c r="FV10" i="5"/>
  <c r="EG10" i="5"/>
  <c r="CR10" i="5"/>
  <c r="BA10" i="5"/>
  <c r="L11" i="4"/>
  <c r="GP10" i="5"/>
  <c r="FB10" i="5"/>
  <c r="DM10" i="5"/>
  <c r="BW10" i="5"/>
  <c r="MD16" i="5"/>
  <c r="LJ16" i="5"/>
  <c r="KO16" i="5"/>
  <c r="JU16" i="5"/>
  <c r="JA16" i="5"/>
  <c r="MN16" i="5"/>
  <c r="KZ16" i="5"/>
  <c r="JK16" i="5"/>
  <c r="HV16" i="5"/>
  <c r="HB16" i="5"/>
  <c r="GG16" i="5"/>
  <c r="FM16" i="5"/>
  <c r="ER16" i="5"/>
  <c r="DX16" i="5"/>
  <c r="DD16" i="5"/>
  <c r="CI16" i="5"/>
  <c r="BM16" i="5"/>
  <c r="MD10" i="5"/>
  <c r="LJ10" i="5"/>
  <c r="KO10" i="5"/>
  <c r="JU10" i="5"/>
  <c r="JA10" i="5"/>
  <c r="IF10" i="5"/>
  <c r="KE16" i="5"/>
  <c r="HL16" i="5"/>
  <c r="FW16" i="5"/>
  <c r="EH16" i="5"/>
  <c r="CS16" i="5"/>
  <c r="BB16" i="5"/>
  <c r="MN10" i="5"/>
  <c r="KZ10" i="5"/>
  <c r="JK10" i="5"/>
  <c r="LT16" i="5"/>
  <c r="IP16" i="5"/>
  <c r="IF16" i="5"/>
  <c r="GQ16" i="5"/>
  <c r="FC16" i="5"/>
  <c r="DN16" i="5"/>
  <c r="BX16" i="5"/>
  <c r="LT10" i="5"/>
  <c r="KE10" i="5"/>
  <c r="IP10" i="5"/>
  <c r="HL10" i="5"/>
  <c r="GQ10" i="5"/>
  <c r="FW10" i="5"/>
  <c r="FC10" i="5"/>
  <c r="EH10" i="5"/>
  <c r="DN10" i="5"/>
  <c r="CS10" i="5"/>
  <c r="BX10" i="5"/>
  <c r="BB10" i="5"/>
  <c r="HB10" i="5"/>
  <c r="FM10" i="5"/>
  <c r="DX10" i="5"/>
  <c r="CI10" i="5"/>
  <c r="HV10" i="5"/>
  <c r="GG10" i="5"/>
  <c r="ER10" i="5"/>
  <c r="DD10" i="5"/>
  <c r="BM10" i="5"/>
  <c r="N11" i="4"/>
  <c r="MK16" i="5"/>
  <c r="LQ16" i="5"/>
  <c r="KW16" i="5"/>
  <c r="KB16" i="5"/>
  <c r="JH16" i="5"/>
  <c r="MA16" i="5"/>
  <c r="KL16" i="5"/>
  <c r="IX16" i="5"/>
  <c r="IC16" i="5"/>
  <c r="HI16" i="5"/>
  <c r="GN16" i="5"/>
  <c r="FT16" i="5"/>
  <c r="EZ16" i="5"/>
  <c r="EE16" i="5"/>
  <c r="DK16" i="5"/>
  <c r="CP16" i="5"/>
  <c r="BU16" i="5"/>
  <c r="AY16" i="5"/>
  <c r="MK10" i="5"/>
  <c r="LQ10" i="5"/>
  <c r="KW10" i="5"/>
  <c r="KB10" i="5"/>
  <c r="JH10" i="5"/>
  <c r="IM10" i="5"/>
  <c r="JR16" i="5"/>
  <c r="IM16" i="5"/>
  <c r="GY16" i="5"/>
  <c r="FJ16" i="5"/>
  <c r="DU16" i="5"/>
  <c r="CF16" i="5"/>
  <c r="MA10" i="5"/>
  <c r="KL10" i="5"/>
  <c r="IX10" i="5"/>
  <c r="LG16" i="5"/>
  <c r="HS16" i="5"/>
  <c r="GD16" i="5"/>
  <c r="EO16" i="5"/>
  <c r="DA16" i="5"/>
  <c r="BJ16" i="5"/>
  <c r="LG10" i="5"/>
  <c r="JR10" i="5"/>
  <c r="HS10" i="5"/>
  <c r="GY10" i="5"/>
  <c r="GD10" i="5"/>
  <c r="FJ10" i="5"/>
  <c r="EO10" i="5"/>
  <c r="DU10" i="5"/>
  <c r="DA10" i="5"/>
  <c r="CF10" i="5"/>
  <c r="BJ10" i="5"/>
  <c r="IC10" i="5"/>
  <c r="GN10" i="5"/>
  <c r="EZ10" i="5"/>
  <c r="DK10" i="5"/>
  <c r="BU10" i="5"/>
  <c r="H11" i="4"/>
  <c r="HI10" i="5"/>
  <c r="FT10" i="5"/>
  <c r="EE10" i="5"/>
  <c r="CP10" i="5"/>
  <c r="AY10" i="5"/>
</calcChain>
</file>

<file path=xl/sharedStrings.xml><?xml version="1.0" encoding="utf-8"?>
<sst xmlns="http://schemas.openxmlformats.org/spreadsheetml/2006/main" count="837" uniqueCount="175">
  <si>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</si>
  <si>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</si>
  <si>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</si>
  <si>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</si>
  <si>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</si>
  <si>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</si>
  <si>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</si>
  <si>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</si>
  <si>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・減債積立金の積立　228,851千円
・建設改良積立金の積立　200,003千円
・こどもの未来支援積立金の積立（平成29年度に一般会計へ繰出し・教育関連施策に活用）　50,000千円
・省エネルギー推進支援積立金の積立（平成29年度に一般会計へ繰出し・省エネルギー施策の支援に活用）　50,000千円
・利益積立金の積立　100,000千円
・資本金への組み入れ（企業債償還の財源となった積立金の組み入れ）　465,943千円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</si>
  <si>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</si>
  <si>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</si>
  <si>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</si>
  <si>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</si>
  <si>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</si>
  <si>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</si>
  <si>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</si>
  <si>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</si>
  <si>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</si>
  <si>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</si>
  <si>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</si>
  <si>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</si>
  <si>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</si>
  <si>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</si>
  <si>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</si>
  <si>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</si>
  <si>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</si>
  <si>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</si>
  <si>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</si>
  <si>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</si>
  <si>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</si>
  <si>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</si>
  <si>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</si>
  <si>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</si>
  <si>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</si>
  <si>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</si>
  <si>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</si>
  <si>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</si>
  <si>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</si>
  <si>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</si>
  <si>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</si>
  <si>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</si>
  <si>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</si>
  <si>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</si>
  <si>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</si>
  <si>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</si>
  <si>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</si>
  <si>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</si>
  <si>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</si>
  <si>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</si>
  <si>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</si>
  <si>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</si>
  <si>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</si>
  <si>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</si>
  <si>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</si>
  <si>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</si>
  <si>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</si>
  <si>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</si>
  <si>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</si>
  <si>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</si>
  <si>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</si>
  <si>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</si>
  <si>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</si>
  <si>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</si>
  <si>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</si>
  <si>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</si>
  <si>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</si>
  <si>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</si>
  <si>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</si>
  <si>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</si>
  <si>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</si>
  <si>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</si>
  <si>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</si>
  <si>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</si>
  <si>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</si>
  <si>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</si>
  <si>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</si>
  <si>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</si>
  <si>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</si>
  <si>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</si>
  <si>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</si>
  <si>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</si>
  <si>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</si>
  <si>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</si>
  <si>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</si>
  <si>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</si>
  <si>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</si>
  <si>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</si>
  <si>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</si>
  <si>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</si>
  <si>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</si>
  <si>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</si>
  <si>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</si>
  <si>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</si>
  <si>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</si>
  <si>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</si>
  <si>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</si>
  <si>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</si>
  <si>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</si>
  <si>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</si>
  <si>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</si>
  <si>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</si>
  <si>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</si>
  <si>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</si>
  <si>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</si>
  <si>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</si>
  <si>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</si>
  <si>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</si>
  <si>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</si>
  <si>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</si>
  <si>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</si>
  <si>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</si>
  <si>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</si>
  <si>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</si>
  <si>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</si>
  <si>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</si>
  <si>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200000</t>
  </si>
  <si>
    <t>46</t>
  </si>
  <si>
    <t>04</t>
  </si>
  <si>
    <t>0</t>
  </si>
  <si>
    <t>000</t>
  </si>
  <si>
    <t>長野県</t>
  </si>
  <si>
    <t>法適用</t>
  </si>
  <si>
    <t>電気事業</t>
  </si>
  <si>
    <t>-</t>
  </si>
  <si>
    <t>平成32年3月31日　美和発電所ほか</t>
  </si>
  <si>
    <t>平成31年9月31日　大鹿第２発電所</t>
  </si>
  <si>
    <t>無</t>
  </si>
  <si>
    <t>中部電力株式会社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</si>
  <si>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</si>
  <si>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</si>
  <si>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</si>
  <si>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</si>
  <si>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</si>
  <si>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</si>
  <si>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</si>
  <si>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</si>
  <si>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</si>
  <si>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</si>
  <si>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</si>
  <si>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</si>
  <si>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</si>
  <si>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</si>
  <si>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</si>
  <si>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</si>
  <si>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</si>
  <si>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</si>
  <si>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</si>
  <si>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</si>
  <si>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</si>
  <si>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</si>
  <si>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</si>
  <si>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</si>
  <si>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</si>
  <si>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</si>
  <si>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</si>
  <si>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</si>
  <si>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</si>
  <si>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</si>
  <si>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</si>
  <si>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</si>
  <si>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</si>
  <si>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</si>
  <si>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</si>
  <si>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</si>
  <si>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</si>
  <si>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</si>
  <si>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</si>
  <si>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</si>
  <si>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</si>
  <si>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</si>
  <si>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</si>
  <si>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現状において、経営の健全性及び効率性は確保されている。H28年度から37年度までを計画期間とする「経営戦略」に基づき、老朽化対策及び施設の耐震化などを着実に実施していくほか、県管理ダムを活用した発電所建設などにより、更なる経営の安定化を図る。
○経常収支比率…経営戦略期間中、継続して100％を維持
○老朽化対策…建設後、50年を経過する３発電所は大規模改修
　を順次行い、50年未満の発電所は設備改修や長寿命化を
　着実に実施
○施設等の耐震化
　発電所建屋：Ｈ29末　100％
　ダム施設　：Ｈ28末　100％</t>
    <rPh sb="0" eb="2">
      <t>ゲンジョウ</t>
    </rPh>
    <rPh sb="7" eb="9">
      <t>ケイエイ</t>
    </rPh>
    <rPh sb="10" eb="13">
      <t>ケンゼンセイ</t>
    </rPh>
    <rPh sb="13" eb="14">
      <t>オヨ</t>
    </rPh>
    <rPh sb="15" eb="18">
      <t>コウリツセイ</t>
    </rPh>
    <rPh sb="19" eb="21">
      <t>カクホ</t>
    </rPh>
    <rPh sb="30" eb="31">
      <t>ネン</t>
    </rPh>
    <rPh sb="31" eb="32">
      <t>ド</t>
    </rPh>
    <rPh sb="36" eb="37">
      <t>ネン</t>
    </rPh>
    <rPh sb="37" eb="38">
      <t>ド</t>
    </rPh>
    <rPh sb="41" eb="43">
      <t>ケイカク</t>
    </rPh>
    <rPh sb="43" eb="45">
      <t>キカン</t>
    </rPh>
    <rPh sb="49" eb="51">
      <t>ケイエイ</t>
    </rPh>
    <rPh sb="51" eb="53">
      <t>センリャク</t>
    </rPh>
    <rPh sb="55" eb="56">
      <t>モト</t>
    </rPh>
    <rPh sb="59" eb="62">
      <t>ロウキュウカ</t>
    </rPh>
    <rPh sb="62" eb="64">
      <t>タイサク</t>
    </rPh>
    <rPh sb="64" eb="65">
      <t>オヨ</t>
    </rPh>
    <rPh sb="66" eb="68">
      <t>シセツ</t>
    </rPh>
    <rPh sb="69" eb="72">
      <t>タイシンカ</t>
    </rPh>
    <rPh sb="75" eb="77">
      <t>チャクジツ</t>
    </rPh>
    <rPh sb="78" eb="80">
      <t>ジッシ</t>
    </rPh>
    <rPh sb="87" eb="88">
      <t>ケン</t>
    </rPh>
    <rPh sb="88" eb="90">
      <t>カンリ</t>
    </rPh>
    <rPh sb="93" eb="95">
      <t>カツヨウ</t>
    </rPh>
    <rPh sb="97" eb="99">
      <t>ハツデン</t>
    </rPh>
    <rPh sb="99" eb="100">
      <t>ショ</t>
    </rPh>
    <rPh sb="100" eb="102">
      <t>ケンセツ</t>
    </rPh>
    <rPh sb="108" eb="109">
      <t>サラ</t>
    </rPh>
    <rPh sb="111" eb="113">
      <t>ケイエイ</t>
    </rPh>
    <rPh sb="114" eb="117">
      <t>アンテイカ</t>
    </rPh>
    <rPh sb="118" eb="119">
      <t>ハカ</t>
    </rPh>
    <rPh sb="123" eb="125">
      <t>ケイジョウ</t>
    </rPh>
    <rPh sb="125" eb="127">
      <t>シュウシ</t>
    </rPh>
    <rPh sb="127" eb="129">
      <t>ヒリツ</t>
    </rPh>
    <rPh sb="130" eb="132">
      <t>ケイエイ</t>
    </rPh>
    <rPh sb="132" eb="134">
      <t>センリャク</t>
    </rPh>
    <rPh sb="134" eb="137">
      <t>キカンチュウ</t>
    </rPh>
    <rPh sb="138" eb="140">
      <t>ケイゾク</t>
    </rPh>
    <rPh sb="147" eb="149">
      <t>イジ</t>
    </rPh>
    <rPh sb="151" eb="154">
      <t>ロウキュウカ</t>
    </rPh>
    <rPh sb="154" eb="156">
      <t>タイサク</t>
    </rPh>
    <rPh sb="157" eb="159">
      <t>ケンセツ</t>
    </rPh>
    <rPh sb="159" eb="160">
      <t>ゴ</t>
    </rPh>
    <rPh sb="163" eb="164">
      <t>ネン</t>
    </rPh>
    <rPh sb="165" eb="167">
      <t>ケイカ</t>
    </rPh>
    <rPh sb="170" eb="172">
      <t>ハツデン</t>
    </rPh>
    <rPh sb="172" eb="173">
      <t>ショ</t>
    </rPh>
    <rPh sb="174" eb="177">
      <t>ダイキボ</t>
    </rPh>
    <rPh sb="177" eb="179">
      <t>カイシュウ</t>
    </rPh>
    <rPh sb="182" eb="184">
      <t>ジュンジ</t>
    </rPh>
    <rPh sb="184" eb="185">
      <t>オコナ</t>
    </rPh>
    <rPh sb="189" eb="190">
      <t>ネン</t>
    </rPh>
    <rPh sb="190" eb="192">
      <t>ミマン</t>
    </rPh>
    <rPh sb="193" eb="195">
      <t>ハツデン</t>
    </rPh>
    <rPh sb="195" eb="196">
      <t>ショ</t>
    </rPh>
    <rPh sb="197" eb="199">
      <t>セツビ</t>
    </rPh>
    <rPh sb="199" eb="201">
      <t>カイシュウ</t>
    </rPh>
    <rPh sb="202" eb="203">
      <t>チョウ</t>
    </rPh>
    <rPh sb="203" eb="206">
      <t>ジュミョウカ</t>
    </rPh>
    <rPh sb="209" eb="211">
      <t>チャクジツ</t>
    </rPh>
    <rPh sb="212" eb="214">
      <t>ジッシ</t>
    </rPh>
    <rPh sb="216" eb="218">
      <t>シセツ</t>
    </rPh>
    <rPh sb="218" eb="219">
      <t>トウ</t>
    </rPh>
    <rPh sb="220" eb="223">
      <t>タイシンカ</t>
    </rPh>
    <rPh sb="225" eb="227">
      <t>ハツデン</t>
    </rPh>
    <rPh sb="227" eb="228">
      <t>ショ</t>
    </rPh>
    <rPh sb="228" eb="230">
      <t>タテヤ</t>
    </rPh>
    <rPh sb="234" eb="235">
      <t>マツ</t>
    </rPh>
    <rPh sb="244" eb="246">
      <t>シセツ</t>
    </rPh>
    <rPh sb="251" eb="252">
      <t>マツ</t>
    </rPh>
    <phoneticPr fontId="3"/>
  </si>
  <si>
    <t>①経常収支比率、②営業収支比率
　H23年度は、発電所冠水事故による料金収入の減少並びに緊急修繕の実施により100％を下回ったが、H24年度以降は継続して100％を超えており、経営の健全性は確保されている。
　なお、H25年度は３発電所がFITに移行したことによる料金収入の増などにより上昇したが、うち１発電所が、H26年12月からFIT対象外となったことなどにより、H26年度以降は低下傾向となった。H28年度は、FIT対象外の売電単価が市場価格を踏まえた単価に移行した結果、大きく改善している。
③流動比率
　継続して100％以上を確保しており、短期的な債務の支払い能力は確保されている。
　なお、電気事業収益の増加を反映し、現金預金はH24年度以降増加を続けている。
④供給原価
　H24年度以降、全国平均値を下回っており、少ない費用で多くの発電をしているといえる。建設から40年以上経過した発電所が多く、減価償却費が少ないことや、職員数が他県に比べて少なく、人件費が低いことなどが要因である。
⑤EBITDA
　全国平均値並みかそれを上回る数値で推移しており、特にH25年度以降は純利益の増加に伴い、上昇している。H28年度は、FIT対象外の売電単価が市場価格を踏まえた単価に移行した結果、大きく改善している。
※各指標のH25年度以前の数値は、旧会計基準によるもの。</t>
    <rPh sb="1" eb="3">
      <t>ケイジョウ</t>
    </rPh>
    <rPh sb="3" eb="5">
      <t>シュウシ</t>
    </rPh>
    <rPh sb="5" eb="7">
      <t>ヒリツ</t>
    </rPh>
    <rPh sb="9" eb="11">
      <t>エイギョウ</t>
    </rPh>
    <rPh sb="11" eb="13">
      <t>シュウシ</t>
    </rPh>
    <rPh sb="13" eb="15">
      <t>ヒリツ</t>
    </rPh>
    <rPh sb="20" eb="22">
      <t>ネンド</t>
    </rPh>
    <rPh sb="24" eb="26">
      <t>ハツデン</t>
    </rPh>
    <rPh sb="26" eb="27">
      <t>ショ</t>
    </rPh>
    <rPh sb="27" eb="29">
      <t>カンスイ</t>
    </rPh>
    <rPh sb="29" eb="31">
      <t>ジコ</t>
    </rPh>
    <rPh sb="34" eb="36">
      <t>リョウキン</t>
    </rPh>
    <rPh sb="36" eb="38">
      <t>シュウニュウ</t>
    </rPh>
    <rPh sb="39" eb="41">
      <t>ゲンショウ</t>
    </rPh>
    <rPh sb="41" eb="42">
      <t>ナラ</t>
    </rPh>
    <rPh sb="44" eb="46">
      <t>キンキュウ</t>
    </rPh>
    <rPh sb="46" eb="48">
      <t>シュウゼン</t>
    </rPh>
    <rPh sb="49" eb="51">
      <t>ジッシ</t>
    </rPh>
    <rPh sb="59" eb="61">
      <t>シタマワ</t>
    </rPh>
    <rPh sb="68" eb="70">
      <t>ネンド</t>
    </rPh>
    <rPh sb="70" eb="72">
      <t>イコウ</t>
    </rPh>
    <rPh sb="73" eb="75">
      <t>ケイゾク</t>
    </rPh>
    <rPh sb="82" eb="83">
      <t>コ</t>
    </rPh>
    <rPh sb="88" eb="90">
      <t>ケイエイ</t>
    </rPh>
    <rPh sb="91" eb="94">
      <t>ケンゼンセイ</t>
    </rPh>
    <rPh sb="95" eb="97">
      <t>カクホ</t>
    </rPh>
    <rPh sb="111" eb="112">
      <t>ネン</t>
    </rPh>
    <rPh sb="112" eb="113">
      <t>ド</t>
    </rPh>
    <rPh sb="115" eb="117">
      <t>ハツデン</t>
    </rPh>
    <rPh sb="117" eb="118">
      <t>ショ</t>
    </rPh>
    <rPh sb="123" eb="125">
      <t>イコウ</t>
    </rPh>
    <rPh sb="132" eb="134">
      <t>リョウキン</t>
    </rPh>
    <rPh sb="134" eb="136">
      <t>シュウニュウ</t>
    </rPh>
    <rPh sb="137" eb="138">
      <t>ゾウ</t>
    </rPh>
    <rPh sb="143" eb="145">
      <t>ジョウショウ</t>
    </rPh>
    <rPh sb="152" eb="154">
      <t>ハツデン</t>
    </rPh>
    <rPh sb="154" eb="155">
      <t>ショ</t>
    </rPh>
    <rPh sb="169" eb="171">
      <t>タイショウ</t>
    </rPh>
    <rPh sb="171" eb="172">
      <t>ガイ</t>
    </rPh>
    <rPh sb="187" eb="188">
      <t>ネン</t>
    </rPh>
    <rPh sb="188" eb="189">
      <t>ド</t>
    </rPh>
    <rPh sb="189" eb="191">
      <t>イコウ</t>
    </rPh>
    <rPh sb="192" eb="194">
      <t>テイカ</t>
    </rPh>
    <rPh sb="194" eb="196">
      <t>ケイコウ</t>
    </rPh>
    <rPh sb="211" eb="213">
      <t>タイショウ</t>
    </rPh>
    <rPh sb="213" eb="214">
      <t>ガイ</t>
    </rPh>
    <rPh sb="215" eb="217">
      <t>バイデン</t>
    </rPh>
    <rPh sb="217" eb="219">
      <t>タンカ</t>
    </rPh>
    <rPh sb="220" eb="222">
      <t>シジョウ</t>
    </rPh>
    <rPh sb="222" eb="224">
      <t>カカク</t>
    </rPh>
    <rPh sb="225" eb="226">
      <t>フ</t>
    </rPh>
    <rPh sb="229" eb="231">
      <t>タンカ</t>
    </rPh>
    <rPh sb="232" eb="234">
      <t>イコウ</t>
    </rPh>
    <rPh sb="236" eb="238">
      <t>ケッカ</t>
    </rPh>
    <rPh sb="239" eb="240">
      <t>オオ</t>
    </rPh>
    <rPh sb="242" eb="244">
      <t>カイゼン</t>
    </rPh>
    <rPh sb="252" eb="254">
      <t>リュウドウ</t>
    </rPh>
    <rPh sb="254" eb="256">
      <t>ヒリツ</t>
    </rPh>
    <rPh sb="258" eb="260">
      <t>ケイゾク</t>
    </rPh>
    <rPh sb="266" eb="268">
      <t>イジョウ</t>
    </rPh>
    <rPh sb="269" eb="271">
      <t>カクホ</t>
    </rPh>
    <rPh sb="276" eb="279">
      <t>タンキテキ</t>
    </rPh>
    <rPh sb="280" eb="282">
      <t>サイム</t>
    </rPh>
    <rPh sb="283" eb="285">
      <t>シハラ</t>
    </rPh>
    <rPh sb="286" eb="288">
      <t>ノウリョク</t>
    </rPh>
    <rPh sb="289" eb="291">
      <t>カクホ</t>
    </rPh>
    <rPh sb="302" eb="304">
      <t>デンキ</t>
    </rPh>
    <rPh sb="304" eb="306">
      <t>ジギョウ</t>
    </rPh>
    <rPh sb="306" eb="308">
      <t>シュウエキ</t>
    </rPh>
    <rPh sb="309" eb="311">
      <t>ゾウカ</t>
    </rPh>
    <rPh sb="312" eb="314">
      <t>ハンエイ</t>
    </rPh>
    <rPh sb="316" eb="318">
      <t>ゲンキン</t>
    </rPh>
    <rPh sb="318" eb="320">
      <t>ヨキン</t>
    </rPh>
    <rPh sb="324" eb="328">
      <t>ネンドイコウ</t>
    </rPh>
    <rPh sb="328" eb="330">
      <t>ゾウカ</t>
    </rPh>
    <rPh sb="331" eb="332">
      <t>ツヅ</t>
    </rPh>
    <rPh sb="340" eb="342">
      <t>キョウキュウ</t>
    </rPh>
    <rPh sb="342" eb="344">
      <t>ゲンカ</t>
    </rPh>
    <rPh sb="349" eb="351">
      <t>ネンド</t>
    </rPh>
    <rPh sb="351" eb="353">
      <t>イコウ</t>
    </rPh>
    <rPh sb="354" eb="356">
      <t>ゼンコク</t>
    </rPh>
    <rPh sb="356" eb="358">
      <t>ヘイキン</t>
    </rPh>
    <rPh sb="358" eb="359">
      <t>チ</t>
    </rPh>
    <rPh sb="360" eb="362">
      <t>シタマワ</t>
    </rPh>
    <rPh sb="367" eb="368">
      <t>スク</t>
    </rPh>
    <rPh sb="370" eb="372">
      <t>ヒヨウ</t>
    </rPh>
    <rPh sb="373" eb="374">
      <t>オオ</t>
    </rPh>
    <rPh sb="376" eb="378">
      <t>ハツデン</t>
    </rPh>
    <rPh sb="388" eb="390">
      <t>ケンセツ</t>
    </rPh>
    <rPh sb="394" eb="397">
      <t>ネンイジョウ</t>
    </rPh>
    <rPh sb="397" eb="399">
      <t>ケイカ</t>
    </rPh>
    <rPh sb="401" eb="403">
      <t>ハツデン</t>
    </rPh>
    <rPh sb="403" eb="404">
      <t>ショ</t>
    </rPh>
    <rPh sb="405" eb="406">
      <t>オオ</t>
    </rPh>
    <rPh sb="408" eb="410">
      <t>ゲンカ</t>
    </rPh>
    <rPh sb="410" eb="412">
      <t>ショウキャク</t>
    </rPh>
    <rPh sb="412" eb="413">
      <t>ヒ</t>
    </rPh>
    <rPh sb="414" eb="415">
      <t>スク</t>
    </rPh>
    <rPh sb="421" eb="424">
      <t>ショクインスウ</t>
    </rPh>
    <rPh sb="425" eb="427">
      <t>タケン</t>
    </rPh>
    <rPh sb="428" eb="429">
      <t>クラ</t>
    </rPh>
    <rPh sb="431" eb="432">
      <t>スク</t>
    </rPh>
    <rPh sb="435" eb="438">
      <t>ジンケンヒ</t>
    </rPh>
    <rPh sb="439" eb="440">
      <t>ヒク</t>
    </rPh>
    <rPh sb="446" eb="448">
      <t>ヨウイン</t>
    </rPh>
    <rPh sb="463" eb="465">
      <t>ゼンコク</t>
    </rPh>
    <rPh sb="465" eb="467">
      <t>ヘイキン</t>
    </rPh>
    <rPh sb="467" eb="468">
      <t>チ</t>
    </rPh>
    <rPh sb="468" eb="469">
      <t>ナ</t>
    </rPh>
    <rPh sb="474" eb="476">
      <t>ウワマワ</t>
    </rPh>
    <rPh sb="477" eb="479">
      <t>スウチ</t>
    </rPh>
    <rPh sb="480" eb="482">
      <t>スイイ</t>
    </rPh>
    <rPh sb="487" eb="488">
      <t>トク</t>
    </rPh>
    <rPh sb="492" eb="493">
      <t>ネン</t>
    </rPh>
    <rPh sb="493" eb="494">
      <t>ド</t>
    </rPh>
    <rPh sb="494" eb="496">
      <t>イコウ</t>
    </rPh>
    <rPh sb="497" eb="500">
      <t>ジュンリエキ</t>
    </rPh>
    <rPh sb="501" eb="503">
      <t>ゾウカ</t>
    </rPh>
    <rPh sb="504" eb="505">
      <t>トモナ</t>
    </rPh>
    <rPh sb="507" eb="509">
      <t>ジョウショウ</t>
    </rPh>
    <rPh sb="542" eb="544">
      <t>タンカ</t>
    </rPh>
    <rPh sb="565" eb="568">
      <t>カクシヒョウ</t>
    </rPh>
    <rPh sb="572" eb="573">
      <t>ネン</t>
    </rPh>
    <rPh sb="573" eb="574">
      <t>ド</t>
    </rPh>
    <rPh sb="577" eb="579">
      <t>スウチ</t>
    </rPh>
    <rPh sb="581" eb="582">
      <t>キュウ</t>
    </rPh>
    <rPh sb="582" eb="584">
      <t>カイケイ</t>
    </rPh>
    <rPh sb="584" eb="586">
      <t>キジュン</t>
    </rPh>
    <phoneticPr fontId="3"/>
  </si>
  <si>
    <t>①設備利用率:H23年度以降40％以上を維持し、全国平均を上回っている。H27年度はダム流入量の増に伴う発電量の増加により上昇した。
②修繕費比率:H23年度は発電所冠水事故に伴う緊急修繕の実施により上昇したが、H25年度までは民間への事業譲渡を前提として修繕費を抑えていたこともあり、全国平均を下回っている。H26年度以降は、計画的に修繕を実施しており、特にH27年度は、既設発電所の水車発電機及び自動制御装置の改修工事等により上昇した。
③企業債残高対料金収入比率:H14年度からH25年度まで、企業債を発行していないため、漸減した。H26年度からは設備改良や新規発電所建設の財源として新たに企業債を発行したため、横ばいで推移しているが、H28年度はFIT対象外の売電単価を市場価格を踏まえた単価に移行した結果、比率は低下した。
④有形固定資産減価償却率:緩やかに上昇しており、数値は全国平均を若干下回っている。発電所の平均的な償却年数とされる、建設から40年を経過する発電所８箇所については、H28年２月に策定した「経営戦略」に基づき、計画的に大規模改修等を実施している。
⑤FIT収入割合:H25年１月から３発電所（奥木曽、大鹿第２、小渋第３）がFITに移行している。H26年12月から奥木曽発電所がFIT対象外となったため、H26年度以降漸減した。
　なお、H28年度はFIT対象外の売電単価が市場価格を踏まえた単価に移行した結果、更に低下した。
※②及び④のH25年度以前の数値は、旧会計基準によるもの。</t>
    <rPh sb="1" eb="3">
      <t>セツビ</t>
    </rPh>
    <rPh sb="3" eb="6">
      <t>リヨウリツ</t>
    </rPh>
    <rPh sb="10" eb="12">
      <t>ネンド</t>
    </rPh>
    <rPh sb="12" eb="14">
      <t>イコウ</t>
    </rPh>
    <rPh sb="17" eb="19">
      <t>イジョウ</t>
    </rPh>
    <rPh sb="20" eb="22">
      <t>イジ</t>
    </rPh>
    <rPh sb="24" eb="26">
      <t>ゼンコク</t>
    </rPh>
    <rPh sb="26" eb="28">
      <t>ヘイキン</t>
    </rPh>
    <rPh sb="29" eb="31">
      <t>ウワマワ</t>
    </rPh>
    <rPh sb="39" eb="40">
      <t>ネン</t>
    </rPh>
    <rPh sb="40" eb="41">
      <t>ド</t>
    </rPh>
    <rPh sb="44" eb="46">
      <t>リュウニュウ</t>
    </rPh>
    <rPh sb="46" eb="47">
      <t>リョウ</t>
    </rPh>
    <rPh sb="48" eb="49">
      <t>ゾウ</t>
    </rPh>
    <rPh sb="50" eb="51">
      <t>トモナ</t>
    </rPh>
    <rPh sb="52" eb="54">
      <t>ハツデン</t>
    </rPh>
    <rPh sb="54" eb="55">
      <t>リョウ</t>
    </rPh>
    <rPh sb="56" eb="58">
      <t>ゾウカ</t>
    </rPh>
    <rPh sb="61" eb="63">
      <t>ジョウショウ</t>
    </rPh>
    <rPh sb="69" eb="72">
      <t>シュウゼンヒ</t>
    </rPh>
    <rPh sb="72" eb="74">
      <t>ヒリツ</t>
    </rPh>
    <rPh sb="78" eb="79">
      <t>ネン</t>
    </rPh>
    <rPh sb="79" eb="80">
      <t>ド</t>
    </rPh>
    <rPh sb="81" eb="83">
      <t>ハツデン</t>
    </rPh>
    <rPh sb="83" eb="84">
      <t>ショ</t>
    </rPh>
    <rPh sb="84" eb="86">
      <t>カンスイ</t>
    </rPh>
    <rPh sb="86" eb="88">
      <t>ジコ</t>
    </rPh>
    <rPh sb="89" eb="90">
      <t>トモナ</t>
    </rPh>
    <rPh sb="91" eb="93">
      <t>キンキュウ</t>
    </rPh>
    <rPh sb="93" eb="95">
      <t>シュウゼン</t>
    </rPh>
    <rPh sb="96" eb="98">
      <t>ジッシ</t>
    </rPh>
    <rPh sb="101" eb="103">
      <t>ジョウショウ</t>
    </rPh>
    <rPh sb="110" eb="112">
      <t>ネンド</t>
    </rPh>
    <rPh sb="115" eb="117">
      <t>ミンカン</t>
    </rPh>
    <rPh sb="119" eb="121">
      <t>ジギョウ</t>
    </rPh>
    <rPh sb="121" eb="123">
      <t>ジョウト</t>
    </rPh>
    <rPh sb="124" eb="126">
      <t>ゼンテイ</t>
    </rPh>
    <rPh sb="129" eb="132">
      <t>シュウゼンヒ</t>
    </rPh>
    <rPh sb="133" eb="134">
      <t>オサ</t>
    </rPh>
    <rPh sb="144" eb="146">
      <t>ゼンコク</t>
    </rPh>
    <rPh sb="146" eb="148">
      <t>ヘイキン</t>
    </rPh>
    <rPh sb="149" eb="151">
      <t>シタマワ</t>
    </rPh>
    <rPh sb="159" eb="160">
      <t>ネン</t>
    </rPh>
    <rPh sb="160" eb="161">
      <t>ド</t>
    </rPh>
    <rPh sb="161" eb="163">
      <t>イコウ</t>
    </rPh>
    <rPh sb="165" eb="167">
      <t>ケイカク</t>
    </rPh>
    <rPh sb="167" eb="168">
      <t>テキ</t>
    </rPh>
    <rPh sb="169" eb="171">
      <t>シュウゼン</t>
    </rPh>
    <rPh sb="172" eb="174">
      <t>ジッシ</t>
    </rPh>
    <rPh sb="179" eb="180">
      <t>トク</t>
    </rPh>
    <rPh sb="184" eb="186">
      <t>ネンド</t>
    </rPh>
    <rPh sb="188" eb="190">
      <t>キセツ</t>
    </rPh>
    <rPh sb="190" eb="192">
      <t>ハツデン</t>
    </rPh>
    <rPh sb="192" eb="193">
      <t>ショ</t>
    </rPh>
    <rPh sb="194" eb="196">
      <t>スイシャ</t>
    </rPh>
    <rPh sb="196" eb="199">
      <t>ハツデンキ</t>
    </rPh>
    <rPh sb="199" eb="200">
      <t>オヨ</t>
    </rPh>
    <rPh sb="201" eb="203">
      <t>ジドウ</t>
    </rPh>
    <rPh sb="203" eb="205">
      <t>セイギョ</t>
    </rPh>
    <rPh sb="205" eb="207">
      <t>ソウチ</t>
    </rPh>
    <rPh sb="208" eb="210">
      <t>カイシュウ</t>
    </rPh>
    <rPh sb="210" eb="212">
      <t>コウジ</t>
    </rPh>
    <rPh sb="212" eb="213">
      <t>トウ</t>
    </rPh>
    <rPh sb="216" eb="218">
      <t>ジョウショウ</t>
    </rPh>
    <rPh sb="224" eb="226">
      <t>キギョウ</t>
    </rPh>
    <rPh sb="226" eb="227">
      <t>サイ</t>
    </rPh>
    <rPh sb="227" eb="229">
      <t>ザンダカ</t>
    </rPh>
    <rPh sb="229" eb="230">
      <t>タイ</t>
    </rPh>
    <rPh sb="230" eb="232">
      <t>リョウキン</t>
    </rPh>
    <rPh sb="232" eb="234">
      <t>シュウニュウ</t>
    </rPh>
    <rPh sb="234" eb="236">
      <t>ヒリツ</t>
    </rPh>
    <rPh sb="240" eb="241">
      <t>ネン</t>
    </rPh>
    <rPh sb="241" eb="242">
      <t>ド</t>
    </rPh>
    <rPh sb="247" eb="249">
      <t>ネンド</t>
    </rPh>
    <rPh sb="252" eb="254">
      <t>キギョウ</t>
    </rPh>
    <rPh sb="254" eb="255">
      <t>サイ</t>
    </rPh>
    <rPh sb="256" eb="258">
      <t>ハッコウ</t>
    </rPh>
    <rPh sb="266" eb="268">
      <t>ゼンゲン</t>
    </rPh>
    <rPh sb="274" eb="276">
      <t>ネンド</t>
    </rPh>
    <rPh sb="279" eb="281">
      <t>セツビ</t>
    </rPh>
    <rPh sb="281" eb="283">
      <t>カイリョウ</t>
    </rPh>
    <rPh sb="284" eb="286">
      <t>シンキ</t>
    </rPh>
    <rPh sb="286" eb="288">
      <t>ハツデン</t>
    </rPh>
    <rPh sb="288" eb="289">
      <t>ショ</t>
    </rPh>
    <rPh sb="289" eb="291">
      <t>ケンセツ</t>
    </rPh>
    <rPh sb="292" eb="294">
      <t>ザイゲン</t>
    </rPh>
    <rPh sb="297" eb="298">
      <t>アラ</t>
    </rPh>
    <rPh sb="300" eb="302">
      <t>キギョウ</t>
    </rPh>
    <rPh sb="302" eb="303">
      <t>サイ</t>
    </rPh>
    <rPh sb="304" eb="306">
      <t>ハッコウ</t>
    </rPh>
    <rPh sb="311" eb="312">
      <t>ヨコ</t>
    </rPh>
    <rPh sb="315" eb="317">
      <t>スイイ</t>
    </rPh>
    <rPh sb="360" eb="362">
      <t>ヒリツ</t>
    </rPh>
    <rPh sb="363" eb="365">
      <t>テイカ</t>
    </rPh>
    <rPh sb="371" eb="373">
      <t>ユウケイ</t>
    </rPh>
    <rPh sb="373" eb="375">
      <t>コテイ</t>
    </rPh>
    <rPh sb="375" eb="377">
      <t>シサン</t>
    </rPh>
    <rPh sb="377" eb="379">
      <t>ゲンカ</t>
    </rPh>
    <rPh sb="379" eb="381">
      <t>ショウキャク</t>
    </rPh>
    <rPh sb="381" eb="382">
      <t>リツ</t>
    </rPh>
    <rPh sb="383" eb="384">
      <t>ユル</t>
    </rPh>
    <rPh sb="387" eb="389">
      <t>ジョウショウ</t>
    </rPh>
    <rPh sb="394" eb="396">
      <t>スウチ</t>
    </rPh>
    <rPh sb="397" eb="399">
      <t>ゼンコク</t>
    </rPh>
    <rPh sb="399" eb="401">
      <t>ヘイキン</t>
    </rPh>
    <rPh sb="402" eb="404">
      <t>ジャッカン</t>
    </rPh>
    <rPh sb="404" eb="406">
      <t>シタマワ</t>
    </rPh>
    <rPh sb="411" eb="413">
      <t>ハツデン</t>
    </rPh>
    <rPh sb="413" eb="414">
      <t>ショ</t>
    </rPh>
    <rPh sb="415" eb="418">
      <t>ヘイキンテキ</t>
    </rPh>
    <rPh sb="419" eb="421">
      <t>ショウキャク</t>
    </rPh>
    <rPh sb="421" eb="423">
      <t>ネンスウ</t>
    </rPh>
    <rPh sb="428" eb="430">
      <t>ケンセツ</t>
    </rPh>
    <rPh sb="434" eb="435">
      <t>ネン</t>
    </rPh>
    <rPh sb="436" eb="438">
      <t>ケイカ</t>
    </rPh>
    <rPh sb="440" eb="443">
      <t>ハツ</t>
    </rPh>
    <rPh sb="444" eb="446">
      <t>カショ</t>
    </rPh>
    <rPh sb="455" eb="456">
      <t>ネン</t>
    </rPh>
    <rPh sb="457" eb="458">
      <t>ガツ</t>
    </rPh>
    <rPh sb="459" eb="461">
      <t>サクテイ</t>
    </rPh>
    <rPh sb="464" eb="466">
      <t>ケイエイ</t>
    </rPh>
    <rPh sb="466" eb="468">
      <t>センリャク</t>
    </rPh>
    <rPh sb="470" eb="471">
      <t>モト</t>
    </rPh>
    <rPh sb="474" eb="476">
      <t>ケイカク</t>
    </rPh>
    <rPh sb="476" eb="477">
      <t>テキ</t>
    </rPh>
    <rPh sb="478" eb="481">
      <t>ダイキボ</t>
    </rPh>
    <rPh sb="481" eb="483">
      <t>カイシュウ</t>
    </rPh>
    <rPh sb="483" eb="484">
      <t>トウ</t>
    </rPh>
    <rPh sb="485" eb="487">
      <t>ジッシ</t>
    </rPh>
    <rPh sb="498" eb="500">
      <t>シュウニュウ</t>
    </rPh>
    <rPh sb="500" eb="502">
      <t>ワリアイ</t>
    </rPh>
    <rPh sb="506" eb="507">
      <t>ネン</t>
    </rPh>
    <rPh sb="508" eb="509">
      <t>ガツ</t>
    </rPh>
    <rPh sb="512" eb="514">
      <t>ハツデン</t>
    </rPh>
    <rPh sb="514" eb="515">
      <t>ショ</t>
    </rPh>
    <rPh sb="516" eb="519">
      <t>オクキソ</t>
    </rPh>
    <rPh sb="520" eb="522">
      <t>オオシカ</t>
    </rPh>
    <rPh sb="522" eb="523">
      <t>ダイ</t>
    </rPh>
    <rPh sb="525" eb="526">
      <t>コ</t>
    </rPh>
    <rPh sb="526" eb="527">
      <t>シブ</t>
    </rPh>
    <rPh sb="527" eb="528">
      <t>ダイ</t>
    </rPh>
    <rPh sb="535" eb="537">
      <t>イコウ</t>
    </rPh>
    <rPh sb="574" eb="575">
      <t>ネン</t>
    </rPh>
    <rPh sb="575" eb="576">
      <t>ド</t>
    </rPh>
    <rPh sb="576" eb="578">
      <t>イコウ</t>
    </rPh>
    <rPh sb="578" eb="580">
      <t>ザンゲン</t>
    </rPh>
    <rPh sb="591" eb="592">
      <t>ネン</t>
    </rPh>
    <rPh sb="592" eb="593">
      <t>ド</t>
    </rPh>
    <rPh sb="597" eb="599">
      <t>タイショウ</t>
    </rPh>
    <rPh sb="599" eb="600">
      <t>ガイ</t>
    </rPh>
    <rPh sb="601" eb="603">
      <t>バイデン</t>
    </rPh>
    <rPh sb="603" eb="605">
      <t>タンカ</t>
    </rPh>
    <rPh sb="606" eb="608">
      <t>シジョウ</t>
    </rPh>
    <rPh sb="608" eb="610">
      <t>カカク</t>
    </rPh>
    <rPh sb="611" eb="612">
      <t>フ</t>
    </rPh>
    <rPh sb="615" eb="617">
      <t>タンカ</t>
    </rPh>
    <rPh sb="618" eb="620">
      <t>イコウ</t>
    </rPh>
    <rPh sb="622" eb="624">
      <t>ケッカ</t>
    </rPh>
    <rPh sb="625" eb="626">
      <t>サラ</t>
    </rPh>
    <rPh sb="627" eb="629">
      <t>テイカ</t>
    </rPh>
    <rPh sb="636" eb="637">
      <t>オヨ</t>
    </rPh>
    <rPh sb="643" eb="644">
      <t>ネン</t>
    </rPh>
    <rPh sb="644" eb="645">
      <t>ド</t>
    </rPh>
    <rPh sb="645" eb="647">
      <t>イゼン</t>
    </rPh>
    <rPh sb="648" eb="650">
      <t>スウチ</t>
    </rPh>
    <rPh sb="652" eb="653">
      <t>キュウ</t>
    </rPh>
    <rPh sb="653" eb="655">
      <t>カイケイ</t>
    </rPh>
    <rPh sb="655" eb="657">
      <t>キジュン</t>
    </rPh>
    <phoneticPr fontId="3"/>
  </si>
  <si>
    <t>平成31年9月30日　大鹿第２発電所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</si>
</sst>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5" fillId="0" borderId="16"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45" xfId="1" applyFont="1" applyFill="1" applyBorder="1" applyAlignment="1" applyProtection="1">
      <alignment horizontal="left" vertical="top" wrapText="1"/>
      <protection locked="0"/>
    </xf>
    <xf numFmtId="0" fontId="35" fillId="0" borderId="46" xfId="1" applyFont="1" applyFill="1" applyBorder="1" applyAlignment="1" applyProtection="1">
      <alignment horizontal="left" vertical="top" wrapText="1"/>
      <protection locked="0"/>
    </xf>
    <xf numFmtId="0" fontId="35"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5" fillId="0" borderId="16" xfId="1" applyFont="1" applyBorder="1" applyAlignment="1" applyProtection="1">
      <alignment horizontal="left" vertical="top" wrapText="1"/>
      <protection locked="0"/>
    </xf>
    <xf numFmtId="0" fontId="35" fillId="0" borderId="0" xfId="1" applyFont="1" applyBorder="1" applyAlignment="1" applyProtection="1">
      <alignment horizontal="left" vertical="top" wrapText="1"/>
      <protection locked="0"/>
    </xf>
    <xf numFmtId="0" fontId="35" fillId="0" borderId="17" xfId="1" applyFont="1" applyBorder="1" applyAlignment="1" applyProtection="1">
      <alignment horizontal="left" vertical="top" wrapText="1"/>
      <protection locked="0"/>
    </xf>
    <xf numFmtId="0" fontId="35" fillId="0" borderId="35" xfId="1" applyFont="1" applyBorder="1" applyAlignment="1" applyProtection="1">
      <alignment horizontal="left" vertical="top" wrapText="1"/>
      <protection locked="0"/>
    </xf>
    <xf numFmtId="0" fontId="35" fillId="0" borderId="36" xfId="1" applyFont="1" applyBorder="1" applyAlignment="1" applyProtection="1">
      <alignment horizontal="left" vertical="top" wrapText="1"/>
      <protection locked="0"/>
    </xf>
    <xf numFmtId="0" fontId="35"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6"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90</c:v>
                </c:pt>
                <c:pt idx="1">
                  <c:v>106.4</c:v>
                </c:pt>
                <c:pt idx="2">
                  <c:v>127.4</c:v>
                </c:pt>
                <c:pt idx="3">
                  <c:v>123.7</c:v>
                </c:pt>
                <c:pt idx="4">
                  <c:v>112.8</c:v>
                </c:pt>
              </c:numCache>
            </c:numRef>
          </c:val>
        </c:ser>
        <c:dLbls>
          <c:showLegendKey val="0"/>
          <c:showVal val="0"/>
          <c:showCatName val="0"/>
          <c:showSerName val="0"/>
          <c:showPercent val="0"/>
          <c:showBubbleSize val="0"/>
        </c:dLbls>
        <c:gapWidth val="180"/>
        <c:overlap val="-90"/>
        <c:axId val="209891112"/>
        <c:axId val="20989149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891112"/>
        <c:axId val="209891496"/>
      </c:lineChart>
      <c:catAx>
        <c:axId val="209891112"/>
        <c:scaling>
          <c:orientation val="minMax"/>
        </c:scaling>
        <c:delete val="0"/>
        <c:axPos val="b"/>
        <c:numFmt formatCode="ge" sourceLinked="1"/>
        <c:majorTickMark val="none"/>
        <c:minorTickMark val="none"/>
        <c:tickLblPos val="none"/>
        <c:crossAx val="209891496"/>
        <c:crosses val="autoZero"/>
        <c:auto val="0"/>
        <c:lblAlgn val="ctr"/>
        <c:lblOffset val="100"/>
        <c:noMultiLvlLbl val="1"/>
      </c:catAx>
      <c:valAx>
        <c:axId val="20989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891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103.2</c:v>
                </c:pt>
                <c:pt idx="1">
                  <c:v>118.6</c:v>
                </c:pt>
                <c:pt idx="2">
                  <c:v>142</c:v>
                </c:pt>
                <c:pt idx="3">
                  <c:v>128.1</c:v>
                </c:pt>
                <c:pt idx="4">
                  <c:v>114.7</c:v>
                </c:pt>
              </c:numCache>
            </c:numRef>
          </c:val>
        </c:ser>
        <c:dLbls>
          <c:showLegendKey val="0"/>
          <c:showVal val="0"/>
          <c:showCatName val="0"/>
          <c:showSerName val="0"/>
          <c:showPercent val="0"/>
          <c:showBubbleSize val="0"/>
        </c:dLbls>
        <c:gapWidth val="180"/>
        <c:overlap val="-90"/>
        <c:axId val="210575856"/>
        <c:axId val="21058033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0575856"/>
        <c:axId val="210580336"/>
      </c:lineChart>
      <c:catAx>
        <c:axId val="210575856"/>
        <c:scaling>
          <c:orientation val="minMax"/>
        </c:scaling>
        <c:delete val="0"/>
        <c:axPos val="b"/>
        <c:numFmt formatCode="ge" sourceLinked="1"/>
        <c:majorTickMark val="none"/>
        <c:minorTickMark val="none"/>
        <c:tickLblPos val="none"/>
        <c:crossAx val="210580336"/>
        <c:crosses val="autoZero"/>
        <c:auto val="0"/>
        <c:lblAlgn val="ctr"/>
        <c:lblOffset val="100"/>
        <c:noMultiLvlLbl val="1"/>
      </c:catAx>
      <c:valAx>
        <c:axId val="210580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575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3229</c:v>
                </c:pt>
                <c:pt idx="1">
                  <c:v>1502.8</c:v>
                </c:pt>
                <c:pt idx="2">
                  <c:v>1327.4</c:v>
                </c:pt>
                <c:pt idx="3">
                  <c:v>256.39999999999998</c:v>
                </c:pt>
                <c:pt idx="4">
                  <c:v>256.39999999999998</c:v>
                </c:pt>
              </c:numCache>
            </c:numRef>
          </c:val>
        </c:ser>
        <c:dLbls>
          <c:showLegendKey val="0"/>
          <c:showVal val="0"/>
          <c:showCatName val="0"/>
          <c:showSerName val="0"/>
          <c:showPercent val="0"/>
          <c:showBubbleSize val="0"/>
        </c:dLbls>
        <c:gapWidth val="180"/>
        <c:overlap val="-90"/>
        <c:axId val="210627040"/>
        <c:axId val="21062742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0627040"/>
        <c:axId val="210627424"/>
      </c:lineChart>
      <c:catAx>
        <c:axId val="210627040"/>
        <c:scaling>
          <c:orientation val="minMax"/>
        </c:scaling>
        <c:delete val="0"/>
        <c:axPos val="b"/>
        <c:numFmt formatCode="ge" sourceLinked="1"/>
        <c:majorTickMark val="none"/>
        <c:minorTickMark val="none"/>
        <c:tickLblPos val="none"/>
        <c:crossAx val="210627424"/>
        <c:crosses val="autoZero"/>
        <c:auto val="0"/>
        <c:lblAlgn val="ctr"/>
        <c:lblOffset val="100"/>
        <c:noMultiLvlLbl val="1"/>
      </c:catAx>
      <c:valAx>
        <c:axId val="21062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62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7898.5</c:v>
                </c:pt>
                <c:pt idx="1">
                  <c:v>7537.3</c:v>
                </c:pt>
                <c:pt idx="2">
                  <c:v>6574.7</c:v>
                </c:pt>
                <c:pt idx="3">
                  <c:v>7212.3</c:v>
                </c:pt>
                <c:pt idx="4">
                  <c:v>6642.4</c:v>
                </c:pt>
              </c:numCache>
            </c:numRef>
          </c:val>
        </c:ser>
        <c:dLbls>
          <c:showLegendKey val="0"/>
          <c:showVal val="0"/>
          <c:showCatName val="0"/>
          <c:showSerName val="0"/>
          <c:showPercent val="0"/>
          <c:showBubbleSize val="0"/>
        </c:dLbls>
        <c:gapWidth val="180"/>
        <c:overlap val="-90"/>
        <c:axId val="210648808"/>
        <c:axId val="20917008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0648808"/>
        <c:axId val="209170080"/>
      </c:lineChart>
      <c:catAx>
        <c:axId val="210648808"/>
        <c:scaling>
          <c:orientation val="minMax"/>
        </c:scaling>
        <c:delete val="0"/>
        <c:axPos val="b"/>
        <c:numFmt formatCode="ge" sourceLinked="1"/>
        <c:majorTickMark val="none"/>
        <c:minorTickMark val="none"/>
        <c:tickLblPos val="none"/>
        <c:crossAx val="209170080"/>
        <c:crosses val="autoZero"/>
        <c:auto val="0"/>
        <c:lblAlgn val="ctr"/>
        <c:lblOffset val="100"/>
        <c:noMultiLvlLbl val="1"/>
      </c:catAx>
      <c:valAx>
        <c:axId val="20917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648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1128935</c:v>
                </c:pt>
                <c:pt idx="1">
                  <c:v>1241070</c:v>
                </c:pt>
                <c:pt idx="2">
                  <c:v>1491243</c:v>
                </c:pt>
                <c:pt idx="3">
                  <c:v>1438753</c:v>
                </c:pt>
                <c:pt idx="4">
                  <c:v>1444415</c:v>
                </c:pt>
              </c:numCache>
            </c:numRef>
          </c:val>
        </c:ser>
        <c:dLbls>
          <c:showLegendKey val="0"/>
          <c:showVal val="0"/>
          <c:showCatName val="0"/>
          <c:showSerName val="0"/>
          <c:showPercent val="0"/>
          <c:showBubbleSize val="0"/>
        </c:dLbls>
        <c:gapWidth val="180"/>
        <c:overlap val="-90"/>
        <c:axId val="210744344"/>
        <c:axId val="2107447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0744344"/>
        <c:axId val="210744736"/>
      </c:lineChart>
      <c:catAx>
        <c:axId val="210744344"/>
        <c:scaling>
          <c:orientation val="minMax"/>
        </c:scaling>
        <c:delete val="0"/>
        <c:axPos val="b"/>
        <c:numFmt formatCode="ge" sourceLinked="1"/>
        <c:majorTickMark val="none"/>
        <c:minorTickMark val="none"/>
        <c:tickLblPos val="none"/>
        <c:crossAx val="210744736"/>
        <c:crosses val="autoZero"/>
        <c:auto val="0"/>
        <c:lblAlgn val="ctr"/>
        <c:lblOffset val="100"/>
        <c:noMultiLvlLbl val="1"/>
      </c:catAx>
      <c:valAx>
        <c:axId val="2107447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744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42.8</c:v>
                </c:pt>
                <c:pt idx="1">
                  <c:v>41.7</c:v>
                </c:pt>
                <c:pt idx="2">
                  <c:v>41.6</c:v>
                </c:pt>
                <c:pt idx="3">
                  <c:v>41.7</c:v>
                </c:pt>
                <c:pt idx="4">
                  <c:v>47.9</c:v>
                </c:pt>
              </c:numCache>
            </c:numRef>
          </c:val>
        </c:ser>
        <c:dLbls>
          <c:showLegendKey val="0"/>
          <c:showVal val="0"/>
          <c:showCatName val="0"/>
          <c:showSerName val="0"/>
          <c:showPercent val="0"/>
          <c:showBubbleSize val="0"/>
        </c:dLbls>
        <c:gapWidth val="180"/>
        <c:overlap val="-90"/>
        <c:axId val="210745912"/>
        <c:axId val="21074630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0745912"/>
        <c:axId val="210746304"/>
      </c:lineChart>
      <c:catAx>
        <c:axId val="210745912"/>
        <c:scaling>
          <c:orientation val="minMax"/>
        </c:scaling>
        <c:delete val="0"/>
        <c:axPos val="b"/>
        <c:numFmt formatCode="ge" sourceLinked="1"/>
        <c:majorTickMark val="none"/>
        <c:minorTickMark val="none"/>
        <c:tickLblPos val="none"/>
        <c:crossAx val="210746304"/>
        <c:crosses val="autoZero"/>
        <c:auto val="0"/>
        <c:lblAlgn val="ctr"/>
        <c:lblOffset val="100"/>
        <c:noMultiLvlLbl val="1"/>
      </c:catAx>
      <c:valAx>
        <c:axId val="21074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745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23.1</c:v>
                </c:pt>
                <c:pt idx="1">
                  <c:v>15.3</c:v>
                </c:pt>
                <c:pt idx="2">
                  <c:v>14.5</c:v>
                </c:pt>
                <c:pt idx="3">
                  <c:v>21.7</c:v>
                </c:pt>
                <c:pt idx="4">
                  <c:v>23.3</c:v>
                </c:pt>
              </c:numCache>
            </c:numRef>
          </c:val>
        </c:ser>
        <c:dLbls>
          <c:showLegendKey val="0"/>
          <c:showVal val="0"/>
          <c:showCatName val="0"/>
          <c:showSerName val="0"/>
          <c:showPercent val="0"/>
          <c:showBubbleSize val="0"/>
        </c:dLbls>
        <c:gapWidth val="180"/>
        <c:overlap val="-90"/>
        <c:axId val="210944928"/>
        <c:axId val="21094532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0944928"/>
        <c:axId val="210945320"/>
      </c:lineChart>
      <c:catAx>
        <c:axId val="210944928"/>
        <c:scaling>
          <c:orientation val="minMax"/>
        </c:scaling>
        <c:delete val="0"/>
        <c:axPos val="b"/>
        <c:numFmt formatCode="ge" sourceLinked="1"/>
        <c:majorTickMark val="none"/>
        <c:minorTickMark val="none"/>
        <c:tickLblPos val="none"/>
        <c:crossAx val="210945320"/>
        <c:crosses val="autoZero"/>
        <c:auto val="0"/>
        <c:lblAlgn val="ctr"/>
        <c:lblOffset val="100"/>
        <c:noMultiLvlLbl val="1"/>
      </c:catAx>
      <c:valAx>
        <c:axId val="210945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44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312</c:v>
                </c:pt>
                <c:pt idx="1">
                  <c:v>250.7</c:v>
                </c:pt>
                <c:pt idx="2">
                  <c:v>201.3</c:v>
                </c:pt>
                <c:pt idx="3">
                  <c:v>162.69999999999999</c:v>
                </c:pt>
                <c:pt idx="4">
                  <c:v>162.5</c:v>
                </c:pt>
              </c:numCache>
            </c:numRef>
          </c:val>
        </c:ser>
        <c:dLbls>
          <c:showLegendKey val="0"/>
          <c:showVal val="0"/>
          <c:showCatName val="0"/>
          <c:showSerName val="0"/>
          <c:showPercent val="0"/>
          <c:showBubbleSize val="0"/>
        </c:dLbls>
        <c:gapWidth val="180"/>
        <c:overlap val="-90"/>
        <c:axId val="210745520"/>
        <c:axId val="21074395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0745520"/>
        <c:axId val="210743952"/>
      </c:lineChart>
      <c:catAx>
        <c:axId val="210745520"/>
        <c:scaling>
          <c:orientation val="minMax"/>
        </c:scaling>
        <c:delete val="0"/>
        <c:axPos val="b"/>
        <c:numFmt formatCode="ge" sourceLinked="1"/>
        <c:majorTickMark val="none"/>
        <c:minorTickMark val="none"/>
        <c:tickLblPos val="none"/>
        <c:crossAx val="210743952"/>
        <c:crosses val="autoZero"/>
        <c:auto val="0"/>
        <c:lblAlgn val="ctr"/>
        <c:lblOffset val="100"/>
        <c:noMultiLvlLbl val="1"/>
      </c:catAx>
      <c:valAx>
        <c:axId val="21074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745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50.6</c:v>
                </c:pt>
                <c:pt idx="1">
                  <c:v>51.9</c:v>
                </c:pt>
                <c:pt idx="2">
                  <c:v>53.2</c:v>
                </c:pt>
                <c:pt idx="3">
                  <c:v>59.4</c:v>
                </c:pt>
                <c:pt idx="4">
                  <c:v>60.1</c:v>
                </c:pt>
              </c:numCache>
            </c:numRef>
          </c:val>
        </c:ser>
        <c:dLbls>
          <c:showLegendKey val="0"/>
          <c:showVal val="0"/>
          <c:showCatName val="0"/>
          <c:showSerName val="0"/>
          <c:showPercent val="0"/>
          <c:showBubbleSize val="0"/>
        </c:dLbls>
        <c:gapWidth val="180"/>
        <c:overlap val="-90"/>
        <c:axId val="210743168"/>
        <c:axId val="21094610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0743168"/>
        <c:axId val="210946104"/>
      </c:lineChart>
      <c:catAx>
        <c:axId val="210743168"/>
        <c:scaling>
          <c:orientation val="minMax"/>
        </c:scaling>
        <c:delete val="0"/>
        <c:axPos val="b"/>
        <c:numFmt formatCode="ge" sourceLinked="1"/>
        <c:majorTickMark val="none"/>
        <c:minorTickMark val="none"/>
        <c:tickLblPos val="none"/>
        <c:crossAx val="210946104"/>
        <c:crosses val="autoZero"/>
        <c:auto val="0"/>
        <c:lblAlgn val="ctr"/>
        <c:lblOffset val="100"/>
        <c:noMultiLvlLbl val="1"/>
      </c:catAx>
      <c:valAx>
        <c:axId val="210946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07431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4.2</c:v>
                </c:pt>
                <c:pt idx="2">
                  <c:v>30.3</c:v>
                </c:pt>
                <c:pt idx="3">
                  <c:v>25.7</c:v>
                </c:pt>
                <c:pt idx="4">
                  <c:v>17.600000000000001</c:v>
                </c:pt>
              </c:numCache>
            </c:numRef>
          </c:val>
        </c:ser>
        <c:dLbls>
          <c:showLegendKey val="0"/>
          <c:showVal val="0"/>
          <c:showCatName val="0"/>
          <c:showSerName val="0"/>
          <c:showPercent val="0"/>
          <c:showBubbleSize val="0"/>
        </c:dLbls>
        <c:gapWidth val="180"/>
        <c:overlap val="-90"/>
        <c:axId val="210946888"/>
        <c:axId val="21094728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0946888"/>
        <c:axId val="210947280"/>
      </c:lineChart>
      <c:catAx>
        <c:axId val="210946888"/>
        <c:scaling>
          <c:orientation val="minMax"/>
        </c:scaling>
        <c:delete val="0"/>
        <c:axPos val="b"/>
        <c:numFmt formatCode="ge" sourceLinked="1"/>
        <c:majorTickMark val="none"/>
        <c:minorTickMark val="none"/>
        <c:tickLblPos val="none"/>
        <c:crossAx val="210947280"/>
        <c:crosses val="autoZero"/>
        <c:auto val="0"/>
        <c:lblAlgn val="ctr"/>
        <c:lblOffset val="100"/>
        <c:noMultiLvlLbl val="1"/>
      </c:catAx>
      <c:valAx>
        <c:axId val="21094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46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42.8</c:v>
                </c:pt>
                <c:pt idx="1">
                  <c:v>41.7</c:v>
                </c:pt>
                <c:pt idx="2">
                  <c:v>41.6</c:v>
                </c:pt>
                <c:pt idx="3">
                  <c:v>41.7</c:v>
                </c:pt>
                <c:pt idx="4">
                  <c:v>47.9</c:v>
                </c:pt>
              </c:numCache>
            </c:numRef>
          </c:val>
        </c:ser>
        <c:dLbls>
          <c:showLegendKey val="0"/>
          <c:showVal val="0"/>
          <c:showCatName val="0"/>
          <c:showSerName val="0"/>
          <c:showPercent val="0"/>
          <c:showBubbleSize val="0"/>
        </c:dLbls>
        <c:gapWidth val="180"/>
        <c:overlap val="-90"/>
        <c:axId val="210948064"/>
        <c:axId val="21094845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0948064"/>
        <c:axId val="210948456"/>
      </c:lineChart>
      <c:catAx>
        <c:axId val="210948064"/>
        <c:scaling>
          <c:orientation val="minMax"/>
        </c:scaling>
        <c:delete val="0"/>
        <c:axPos val="b"/>
        <c:numFmt formatCode="ge" sourceLinked="1"/>
        <c:majorTickMark val="none"/>
        <c:minorTickMark val="none"/>
        <c:tickLblPos val="none"/>
        <c:crossAx val="210948456"/>
        <c:crosses val="autoZero"/>
        <c:auto val="0"/>
        <c:lblAlgn val="ctr"/>
        <c:lblOffset val="100"/>
        <c:noMultiLvlLbl val="1"/>
      </c:catAx>
      <c:valAx>
        <c:axId val="210948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4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23.1</c:v>
                </c:pt>
                <c:pt idx="1">
                  <c:v>15.3</c:v>
                </c:pt>
                <c:pt idx="2">
                  <c:v>14.5</c:v>
                </c:pt>
                <c:pt idx="3">
                  <c:v>21.7</c:v>
                </c:pt>
                <c:pt idx="4">
                  <c:v>23.3</c:v>
                </c:pt>
              </c:numCache>
            </c:numRef>
          </c:val>
        </c:ser>
        <c:dLbls>
          <c:showLegendKey val="0"/>
          <c:showVal val="0"/>
          <c:showCatName val="0"/>
          <c:showSerName val="0"/>
          <c:showPercent val="0"/>
          <c:showBubbleSize val="0"/>
        </c:dLbls>
        <c:gapWidth val="180"/>
        <c:overlap val="-90"/>
        <c:axId val="211267312"/>
        <c:axId val="21126770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1267312"/>
        <c:axId val="211267704"/>
      </c:lineChart>
      <c:catAx>
        <c:axId val="211267312"/>
        <c:scaling>
          <c:orientation val="minMax"/>
        </c:scaling>
        <c:delete val="0"/>
        <c:axPos val="b"/>
        <c:numFmt formatCode="ge" sourceLinked="1"/>
        <c:majorTickMark val="none"/>
        <c:minorTickMark val="none"/>
        <c:tickLblPos val="none"/>
        <c:crossAx val="211267704"/>
        <c:crosses val="autoZero"/>
        <c:auto val="0"/>
        <c:lblAlgn val="ctr"/>
        <c:lblOffset val="100"/>
        <c:noMultiLvlLbl val="1"/>
      </c:catAx>
      <c:valAx>
        <c:axId val="211267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26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312</c:v>
                </c:pt>
                <c:pt idx="1">
                  <c:v>250.7</c:v>
                </c:pt>
                <c:pt idx="2">
                  <c:v>201.3</c:v>
                </c:pt>
                <c:pt idx="3">
                  <c:v>162.69999999999999</c:v>
                </c:pt>
                <c:pt idx="4">
                  <c:v>162.5</c:v>
                </c:pt>
              </c:numCache>
            </c:numRef>
          </c:val>
        </c:ser>
        <c:dLbls>
          <c:showLegendKey val="0"/>
          <c:showVal val="0"/>
          <c:showCatName val="0"/>
          <c:showSerName val="0"/>
          <c:showPercent val="0"/>
          <c:showBubbleSize val="0"/>
        </c:dLbls>
        <c:gapWidth val="180"/>
        <c:overlap val="-90"/>
        <c:axId val="211268488"/>
        <c:axId val="21126888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1268488"/>
        <c:axId val="211268880"/>
      </c:lineChart>
      <c:catAx>
        <c:axId val="211268488"/>
        <c:scaling>
          <c:orientation val="minMax"/>
        </c:scaling>
        <c:delete val="0"/>
        <c:axPos val="b"/>
        <c:numFmt formatCode="ge" sourceLinked="1"/>
        <c:majorTickMark val="none"/>
        <c:minorTickMark val="none"/>
        <c:tickLblPos val="none"/>
        <c:crossAx val="211268880"/>
        <c:crosses val="autoZero"/>
        <c:auto val="0"/>
        <c:lblAlgn val="ctr"/>
        <c:lblOffset val="100"/>
        <c:noMultiLvlLbl val="1"/>
      </c:catAx>
      <c:valAx>
        <c:axId val="21126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12684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50.6</c:v>
                </c:pt>
                <c:pt idx="1">
                  <c:v>51.9</c:v>
                </c:pt>
                <c:pt idx="2">
                  <c:v>53.2</c:v>
                </c:pt>
                <c:pt idx="3">
                  <c:v>59.4</c:v>
                </c:pt>
                <c:pt idx="4">
                  <c:v>60.1</c:v>
                </c:pt>
              </c:numCache>
            </c:numRef>
          </c:val>
        </c:ser>
        <c:dLbls>
          <c:showLegendKey val="0"/>
          <c:showVal val="0"/>
          <c:showCatName val="0"/>
          <c:showSerName val="0"/>
          <c:showPercent val="0"/>
          <c:showBubbleSize val="0"/>
        </c:dLbls>
        <c:gapWidth val="180"/>
        <c:overlap val="-90"/>
        <c:axId val="211269664"/>
        <c:axId val="21127005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1269664"/>
        <c:axId val="211270056"/>
      </c:lineChart>
      <c:catAx>
        <c:axId val="211269664"/>
        <c:scaling>
          <c:orientation val="minMax"/>
        </c:scaling>
        <c:delete val="0"/>
        <c:axPos val="b"/>
        <c:numFmt formatCode="ge" sourceLinked="1"/>
        <c:majorTickMark val="none"/>
        <c:minorTickMark val="none"/>
        <c:tickLblPos val="none"/>
        <c:crossAx val="211270056"/>
        <c:crosses val="autoZero"/>
        <c:auto val="0"/>
        <c:lblAlgn val="ctr"/>
        <c:lblOffset val="100"/>
        <c:noMultiLvlLbl val="1"/>
      </c:catAx>
      <c:valAx>
        <c:axId val="211270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26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4.2</c:v>
                </c:pt>
                <c:pt idx="2">
                  <c:v>30.3</c:v>
                </c:pt>
                <c:pt idx="3">
                  <c:v>25.7</c:v>
                </c:pt>
                <c:pt idx="4">
                  <c:v>17.600000000000001</c:v>
                </c:pt>
              </c:numCache>
            </c:numRef>
          </c:val>
        </c:ser>
        <c:dLbls>
          <c:showLegendKey val="0"/>
          <c:showVal val="0"/>
          <c:showCatName val="0"/>
          <c:showSerName val="0"/>
          <c:showPercent val="0"/>
          <c:showBubbleSize val="0"/>
        </c:dLbls>
        <c:gapWidth val="180"/>
        <c:overlap val="-90"/>
        <c:axId val="211270840"/>
        <c:axId val="21144167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1270840"/>
        <c:axId val="211441672"/>
      </c:lineChart>
      <c:catAx>
        <c:axId val="211270840"/>
        <c:scaling>
          <c:orientation val="minMax"/>
        </c:scaling>
        <c:delete val="0"/>
        <c:axPos val="b"/>
        <c:numFmt formatCode="ge" sourceLinked="1"/>
        <c:majorTickMark val="none"/>
        <c:minorTickMark val="none"/>
        <c:tickLblPos val="none"/>
        <c:crossAx val="211441672"/>
        <c:crosses val="autoZero"/>
        <c:auto val="0"/>
        <c:lblAlgn val="ctr"/>
        <c:lblOffset val="100"/>
        <c:noMultiLvlLbl val="1"/>
      </c:catAx>
      <c:valAx>
        <c:axId val="211441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270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442456"/>
        <c:axId val="21144284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442456"/>
        <c:axId val="211442848"/>
      </c:lineChart>
      <c:catAx>
        <c:axId val="211442456"/>
        <c:scaling>
          <c:orientation val="minMax"/>
        </c:scaling>
        <c:delete val="0"/>
        <c:axPos val="b"/>
        <c:numFmt formatCode="ge" sourceLinked="1"/>
        <c:majorTickMark val="none"/>
        <c:minorTickMark val="none"/>
        <c:tickLblPos val="none"/>
        <c:crossAx val="211442848"/>
        <c:crosses val="autoZero"/>
        <c:auto val="0"/>
        <c:lblAlgn val="ctr"/>
        <c:lblOffset val="100"/>
        <c:noMultiLvlLbl val="1"/>
      </c:catAx>
      <c:valAx>
        <c:axId val="21144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42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443632"/>
        <c:axId val="21144402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443632"/>
        <c:axId val="211444024"/>
      </c:lineChart>
      <c:catAx>
        <c:axId val="211443632"/>
        <c:scaling>
          <c:orientation val="minMax"/>
        </c:scaling>
        <c:delete val="0"/>
        <c:axPos val="b"/>
        <c:numFmt formatCode="ge" sourceLinked="1"/>
        <c:majorTickMark val="none"/>
        <c:minorTickMark val="none"/>
        <c:tickLblPos val="none"/>
        <c:crossAx val="211444024"/>
        <c:crosses val="autoZero"/>
        <c:auto val="0"/>
        <c:lblAlgn val="ctr"/>
        <c:lblOffset val="100"/>
        <c:noMultiLvlLbl val="1"/>
      </c:catAx>
      <c:valAx>
        <c:axId val="21144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4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444808"/>
        <c:axId val="21144520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444808"/>
        <c:axId val="211445200"/>
      </c:lineChart>
      <c:catAx>
        <c:axId val="211444808"/>
        <c:scaling>
          <c:orientation val="minMax"/>
        </c:scaling>
        <c:delete val="0"/>
        <c:axPos val="b"/>
        <c:numFmt formatCode="ge" sourceLinked="1"/>
        <c:majorTickMark val="none"/>
        <c:minorTickMark val="none"/>
        <c:tickLblPos val="none"/>
        <c:crossAx val="211445200"/>
        <c:crosses val="autoZero"/>
        <c:auto val="0"/>
        <c:lblAlgn val="ctr"/>
        <c:lblOffset val="100"/>
        <c:noMultiLvlLbl val="1"/>
      </c:catAx>
      <c:valAx>
        <c:axId val="21144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4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628688"/>
        <c:axId val="21162908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28688"/>
        <c:axId val="211629080"/>
      </c:lineChart>
      <c:catAx>
        <c:axId val="211628688"/>
        <c:scaling>
          <c:orientation val="minMax"/>
        </c:scaling>
        <c:delete val="0"/>
        <c:axPos val="b"/>
        <c:numFmt formatCode="ge" sourceLinked="1"/>
        <c:majorTickMark val="none"/>
        <c:minorTickMark val="none"/>
        <c:tickLblPos val="none"/>
        <c:crossAx val="211629080"/>
        <c:crosses val="autoZero"/>
        <c:auto val="0"/>
        <c:lblAlgn val="ctr"/>
        <c:lblOffset val="100"/>
        <c:noMultiLvlLbl val="1"/>
      </c:catAx>
      <c:valAx>
        <c:axId val="211629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28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629472"/>
        <c:axId val="21162986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29472"/>
        <c:axId val="211629864"/>
      </c:lineChart>
      <c:catAx>
        <c:axId val="211629472"/>
        <c:scaling>
          <c:orientation val="minMax"/>
        </c:scaling>
        <c:delete val="0"/>
        <c:axPos val="b"/>
        <c:numFmt formatCode="ge" sourceLinked="1"/>
        <c:majorTickMark val="none"/>
        <c:minorTickMark val="none"/>
        <c:tickLblPos val="none"/>
        <c:crossAx val="211629864"/>
        <c:crosses val="autoZero"/>
        <c:auto val="0"/>
        <c:lblAlgn val="ctr"/>
        <c:lblOffset val="100"/>
        <c:noMultiLvlLbl val="1"/>
      </c:catAx>
      <c:valAx>
        <c:axId val="211629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2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630648"/>
        <c:axId val="21163104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30648"/>
        <c:axId val="211631040"/>
      </c:lineChart>
      <c:catAx>
        <c:axId val="211630648"/>
        <c:scaling>
          <c:orientation val="minMax"/>
        </c:scaling>
        <c:delete val="0"/>
        <c:axPos val="b"/>
        <c:numFmt formatCode="ge" sourceLinked="1"/>
        <c:majorTickMark val="none"/>
        <c:minorTickMark val="none"/>
        <c:tickLblPos val="none"/>
        <c:crossAx val="211631040"/>
        <c:crosses val="autoZero"/>
        <c:auto val="0"/>
        <c:lblAlgn val="ctr"/>
        <c:lblOffset val="100"/>
        <c:noMultiLvlLbl val="1"/>
      </c:catAx>
      <c:valAx>
        <c:axId val="21163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30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656576"/>
        <c:axId val="21165696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56576"/>
        <c:axId val="211656968"/>
      </c:lineChart>
      <c:catAx>
        <c:axId val="211656576"/>
        <c:scaling>
          <c:orientation val="minMax"/>
        </c:scaling>
        <c:delete val="0"/>
        <c:axPos val="b"/>
        <c:numFmt formatCode="ge" sourceLinked="1"/>
        <c:majorTickMark val="none"/>
        <c:minorTickMark val="none"/>
        <c:tickLblPos val="none"/>
        <c:crossAx val="211656968"/>
        <c:crosses val="autoZero"/>
        <c:auto val="0"/>
        <c:lblAlgn val="ctr"/>
        <c:lblOffset val="100"/>
        <c:noMultiLvlLbl val="1"/>
      </c:catAx>
      <c:valAx>
        <c:axId val="211656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5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657752"/>
        <c:axId val="21165814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57752"/>
        <c:axId val="211658144"/>
      </c:lineChart>
      <c:catAx>
        <c:axId val="211657752"/>
        <c:scaling>
          <c:orientation val="minMax"/>
        </c:scaling>
        <c:delete val="0"/>
        <c:axPos val="b"/>
        <c:numFmt formatCode="ge" sourceLinked="1"/>
        <c:majorTickMark val="none"/>
        <c:minorTickMark val="none"/>
        <c:tickLblPos val="none"/>
        <c:crossAx val="211658144"/>
        <c:crosses val="autoZero"/>
        <c:auto val="0"/>
        <c:lblAlgn val="ctr"/>
        <c:lblOffset val="100"/>
        <c:noMultiLvlLbl val="1"/>
      </c:catAx>
      <c:valAx>
        <c:axId val="21165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57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658928"/>
        <c:axId val="21165932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58928"/>
        <c:axId val="211659320"/>
      </c:lineChart>
      <c:catAx>
        <c:axId val="211658928"/>
        <c:scaling>
          <c:orientation val="minMax"/>
        </c:scaling>
        <c:delete val="0"/>
        <c:axPos val="b"/>
        <c:numFmt formatCode="ge" sourceLinked="1"/>
        <c:majorTickMark val="none"/>
        <c:minorTickMark val="none"/>
        <c:tickLblPos val="none"/>
        <c:crossAx val="211659320"/>
        <c:crosses val="autoZero"/>
        <c:auto val="0"/>
        <c:lblAlgn val="ctr"/>
        <c:lblOffset val="100"/>
        <c:noMultiLvlLbl val="1"/>
      </c:catAx>
      <c:valAx>
        <c:axId val="21165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589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1660104"/>
        <c:axId val="34989191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60104"/>
        <c:axId val="349891912"/>
      </c:lineChart>
      <c:catAx>
        <c:axId val="211660104"/>
        <c:scaling>
          <c:orientation val="minMax"/>
        </c:scaling>
        <c:delete val="0"/>
        <c:axPos val="b"/>
        <c:numFmt formatCode="ge" sourceLinked="1"/>
        <c:majorTickMark val="none"/>
        <c:minorTickMark val="none"/>
        <c:tickLblPos val="none"/>
        <c:crossAx val="349891912"/>
        <c:crosses val="autoZero"/>
        <c:auto val="0"/>
        <c:lblAlgn val="ctr"/>
        <c:lblOffset val="100"/>
        <c:noMultiLvlLbl val="1"/>
      </c:catAx>
      <c:valAx>
        <c:axId val="349891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60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92696"/>
        <c:axId val="34989308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92696"/>
        <c:axId val="349893088"/>
      </c:lineChart>
      <c:catAx>
        <c:axId val="349892696"/>
        <c:scaling>
          <c:orientation val="minMax"/>
        </c:scaling>
        <c:delete val="0"/>
        <c:axPos val="b"/>
        <c:numFmt formatCode="ge" sourceLinked="1"/>
        <c:majorTickMark val="none"/>
        <c:minorTickMark val="none"/>
        <c:tickLblPos val="none"/>
        <c:crossAx val="349893088"/>
        <c:crosses val="autoZero"/>
        <c:auto val="0"/>
        <c:lblAlgn val="ctr"/>
        <c:lblOffset val="100"/>
        <c:noMultiLvlLbl val="1"/>
      </c:catAx>
      <c:valAx>
        <c:axId val="34989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92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93872"/>
        <c:axId val="34989426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93872"/>
        <c:axId val="349894264"/>
      </c:lineChart>
      <c:catAx>
        <c:axId val="349893872"/>
        <c:scaling>
          <c:orientation val="minMax"/>
        </c:scaling>
        <c:delete val="0"/>
        <c:axPos val="b"/>
        <c:numFmt formatCode="ge" sourceLinked="1"/>
        <c:majorTickMark val="none"/>
        <c:minorTickMark val="none"/>
        <c:tickLblPos val="none"/>
        <c:crossAx val="349894264"/>
        <c:crosses val="autoZero"/>
        <c:auto val="0"/>
        <c:lblAlgn val="ctr"/>
        <c:lblOffset val="100"/>
        <c:noMultiLvlLbl val="1"/>
      </c:catAx>
      <c:valAx>
        <c:axId val="349894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9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95048"/>
        <c:axId val="34989544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95048"/>
        <c:axId val="349895440"/>
      </c:lineChart>
      <c:catAx>
        <c:axId val="349895048"/>
        <c:scaling>
          <c:orientation val="minMax"/>
        </c:scaling>
        <c:delete val="0"/>
        <c:axPos val="b"/>
        <c:numFmt formatCode="ge" sourceLinked="1"/>
        <c:majorTickMark val="none"/>
        <c:minorTickMark val="none"/>
        <c:tickLblPos val="none"/>
        <c:crossAx val="349895440"/>
        <c:crosses val="autoZero"/>
        <c:auto val="0"/>
        <c:lblAlgn val="ctr"/>
        <c:lblOffset val="100"/>
        <c:noMultiLvlLbl val="1"/>
      </c:catAx>
      <c:valAx>
        <c:axId val="34989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95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22120"/>
        <c:axId val="35012251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22120"/>
        <c:axId val="350122512"/>
      </c:lineChart>
      <c:catAx>
        <c:axId val="350122120"/>
        <c:scaling>
          <c:orientation val="minMax"/>
        </c:scaling>
        <c:delete val="0"/>
        <c:axPos val="b"/>
        <c:numFmt formatCode="ge" sourceLinked="1"/>
        <c:majorTickMark val="none"/>
        <c:minorTickMark val="none"/>
        <c:tickLblPos val="none"/>
        <c:crossAx val="350122512"/>
        <c:crosses val="autoZero"/>
        <c:auto val="0"/>
        <c:lblAlgn val="ctr"/>
        <c:lblOffset val="100"/>
        <c:noMultiLvlLbl val="1"/>
      </c:catAx>
      <c:valAx>
        <c:axId val="35012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22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23296"/>
        <c:axId val="35012368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23296"/>
        <c:axId val="350123688"/>
      </c:lineChart>
      <c:catAx>
        <c:axId val="350123296"/>
        <c:scaling>
          <c:orientation val="minMax"/>
        </c:scaling>
        <c:delete val="0"/>
        <c:axPos val="b"/>
        <c:numFmt formatCode="ge" sourceLinked="1"/>
        <c:majorTickMark val="none"/>
        <c:minorTickMark val="none"/>
        <c:tickLblPos val="none"/>
        <c:crossAx val="350123688"/>
        <c:crosses val="autoZero"/>
        <c:auto val="0"/>
        <c:lblAlgn val="ctr"/>
        <c:lblOffset val="100"/>
        <c:noMultiLvlLbl val="1"/>
      </c:catAx>
      <c:valAx>
        <c:axId val="350123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23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342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342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342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342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342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3429"/>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3430"/>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3431"/>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3432"/>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3433"/>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3434"/>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3435"/>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3436"/>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3437"/>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3438"/>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3439"/>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3440"/>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3441"/>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3442"/>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3443"/>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3444"/>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3445"/>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3446"/>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3447"/>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3448"/>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3449"/>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3450"/>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3451"/>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3452"/>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3453"/>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3454"/>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3455"/>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3456"/>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3457"/>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3458"/>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3459"/>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3460"/>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3461"/>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3462"/>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3463"/>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13464"/>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13465"/>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13466"/>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13467"/>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13468"/>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長野県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74</v>
      </c>
      <c r="K3" s="124"/>
      <c r="L3" s="124"/>
      <c r="M3" s="124"/>
      <c r="N3" s="125">
        <f>データ!L6</f>
        <v>14</v>
      </c>
      <c r="O3" s="125"/>
      <c r="P3" s="125"/>
      <c r="Q3" s="126"/>
      <c r="R3" s="1"/>
      <c r="S3" s="127" t="s">
        <v>8</v>
      </c>
      <c r="T3" s="128"/>
      <c r="U3" s="128"/>
      <c r="V3" s="128"/>
      <c r="W3" s="128"/>
      <c r="X3" s="128"/>
      <c r="Y3" s="128"/>
      <c r="Z3" s="128"/>
      <c r="AA3" s="128"/>
      <c r="AB3" s="128"/>
      <c r="AC3" s="128"/>
      <c r="AD3" s="128"/>
      <c r="AE3" s="128"/>
      <c r="AF3" s="128"/>
      <c r="AG3" s="128"/>
      <c r="AH3" s="129"/>
      <c r="AI3" s="1"/>
      <c r="AJ3" s="1"/>
      <c r="AK3" s="113" t="s">
        <v>172</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t="str">
        <f>データ!O6</f>
        <v>-</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124</v>
      </c>
      <c r="C7" s="143"/>
      <c r="D7" s="143"/>
      <c r="E7" s="143"/>
      <c r="F7" s="144" t="s">
        <v>174</v>
      </c>
      <c r="G7" s="144"/>
      <c r="H7" s="144"/>
      <c r="I7" s="144"/>
      <c r="J7" s="145" t="str">
        <f>データ!S6</f>
        <v>無</v>
      </c>
      <c r="K7" s="145"/>
      <c r="L7" s="145"/>
      <c r="M7" s="145"/>
      <c r="N7" s="144" t="s">
        <v>127</v>
      </c>
      <c r="O7" s="144"/>
      <c r="P7" s="144"/>
      <c r="Q7" s="14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7" t="s">
        <v>17</v>
      </c>
      <c r="C8" s="148"/>
      <c r="D8" s="148"/>
      <c r="E8" s="149"/>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0" t="str">
        <f>データ!U6</f>
        <v>-</v>
      </c>
      <c r="C9" s="151"/>
      <c r="D9" s="151"/>
      <c r="E9" s="152"/>
      <c r="F9" s="153"/>
      <c r="G9" s="153"/>
      <c r="H9" s="153"/>
      <c r="I9" s="153"/>
      <c r="J9" s="154"/>
      <c r="K9" s="154"/>
      <c r="L9" s="154"/>
      <c r="M9" s="154"/>
      <c r="N9" s="153"/>
      <c r="O9" s="153"/>
      <c r="P9" s="153"/>
      <c r="Q9" s="155"/>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2"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6">
        <f>データ!B10</f>
        <v>40544</v>
      </c>
      <c r="G11" s="157"/>
      <c r="H11" s="156">
        <f>データ!C10</f>
        <v>40909</v>
      </c>
      <c r="I11" s="157"/>
      <c r="J11" s="156">
        <f>データ!D10</f>
        <v>41275</v>
      </c>
      <c r="K11" s="157"/>
      <c r="L11" s="156">
        <f>データ!E10</f>
        <v>41640</v>
      </c>
      <c r="M11" s="157"/>
      <c r="N11" s="156">
        <f>データ!F10</f>
        <v>42005</v>
      </c>
      <c r="O11" s="158"/>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9">
        <f>データ!V6</f>
        <v>372281</v>
      </c>
      <c r="G12" s="160"/>
      <c r="H12" s="159">
        <f>データ!W6</f>
        <v>361736</v>
      </c>
      <c r="I12" s="160"/>
      <c r="J12" s="159">
        <f>データ!X6</f>
        <v>360558</v>
      </c>
      <c r="K12" s="160"/>
      <c r="L12" s="159">
        <f>データ!Y6</f>
        <v>361506</v>
      </c>
      <c r="M12" s="160"/>
      <c r="N12" s="138">
        <f>データ!Z6</f>
        <v>416583</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7" t="s">
        <v>22</v>
      </c>
      <c r="C13" s="148"/>
      <c r="D13" s="148"/>
      <c r="E13" s="149"/>
      <c r="F13" s="159" t="str">
        <f>データ!AA6</f>
        <v>-</v>
      </c>
      <c r="G13" s="160"/>
      <c r="H13" s="159" t="str">
        <f>データ!AB6</f>
        <v>-</v>
      </c>
      <c r="I13" s="160"/>
      <c r="J13" s="159" t="str">
        <f>データ!AC6</f>
        <v>-</v>
      </c>
      <c r="K13" s="160"/>
      <c r="L13" s="159" t="str">
        <f>データ!AD6</f>
        <v>-</v>
      </c>
      <c r="M13" s="160"/>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7" t="s">
        <v>23</v>
      </c>
      <c r="C14" s="148"/>
      <c r="D14" s="148"/>
      <c r="E14" s="149"/>
      <c r="F14" s="159" t="str">
        <f>データ!AF6</f>
        <v>-</v>
      </c>
      <c r="G14" s="160"/>
      <c r="H14" s="159" t="str">
        <f>データ!AG6</f>
        <v>-</v>
      </c>
      <c r="I14" s="160"/>
      <c r="J14" s="159" t="str">
        <f>データ!AH6</f>
        <v>-</v>
      </c>
      <c r="K14" s="160"/>
      <c r="L14" s="159" t="str">
        <f>データ!AI6</f>
        <v>-</v>
      </c>
      <c r="M14" s="160"/>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3" t="s">
        <v>24</v>
      </c>
      <c r="C15" s="164"/>
      <c r="D15" s="164"/>
      <c r="E15" s="165"/>
      <c r="F15" s="166" t="str">
        <f>データ!AK6</f>
        <v>-</v>
      </c>
      <c r="G15" s="166"/>
      <c r="H15" s="166" t="str">
        <f>データ!AL6</f>
        <v>-</v>
      </c>
      <c r="I15" s="166"/>
      <c r="J15" s="166" t="str">
        <f>データ!AM6</f>
        <v>-</v>
      </c>
      <c r="K15" s="166"/>
      <c r="L15" s="166" t="str">
        <f>データ!AN6</f>
        <v>-</v>
      </c>
      <c r="M15" s="166"/>
      <c r="N15" s="167" t="str">
        <f>データ!AO6</f>
        <v>-</v>
      </c>
      <c r="O15" s="168"/>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9" t="s">
        <v>25</v>
      </c>
      <c r="C16" s="170"/>
      <c r="D16" s="170"/>
      <c r="E16" s="171"/>
      <c r="F16" s="172">
        <f>データ!AP6</f>
        <v>372281</v>
      </c>
      <c r="G16" s="172"/>
      <c r="H16" s="172">
        <f>データ!AQ6</f>
        <v>361736</v>
      </c>
      <c r="I16" s="172"/>
      <c r="J16" s="172">
        <f>データ!AR6</f>
        <v>360558</v>
      </c>
      <c r="K16" s="172"/>
      <c r="L16" s="172">
        <f>データ!AS6</f>
        <v>361506</v>
      </c>
      <c r="M16" s="172"/>
      <c r="N16" s="161">
        <f>データ!AT6</f>
        <v>416583</v>
      </c>
      <c r="O16" s="162"/>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3"/>
      <c r="C18" s="174"/>
      <c r="D18" s="174"/>
      <c r="E18" s="174"/>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9" t="s">
        <v>28</v>
      </c>
      <c r="C19" s="170"/>
      <c r="D19" s="170"/>
      <c r="E19" s="171"/>
      <c r="F19" s="175">
        <f>データ!AU6</f>
        <v>2354725</v>
      </c>
      <c r="G19" s="175"/>
      <c r="H19" s="175"/>
      <c r="I19" s="175">
        <f>データ!AV6</f>
        <v>504105</v>
      </c>
      <c r="J19" s="175"/>
      <c r="K19" s="175"/>
      <c r="L19" s="175">
        <f>データ!AW6</f>
        <v>2858830</v>
      </c>
      <c r="M19" s="175"/>
      <c r="N19" s="175"/>
      <c r="O19" s="176"/>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7" t="s">
        <v>32</v>
      </c>
      <c r="AL39" s="178"/>
      <c r="AM39" s="178"/>
      <c r="AN39" s="178"/>
      <c r="AO39" s="178"/>
      <c r="AP39" s="178"/>
      <c r="AQ39" s="17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173</v>
      </c>
      <c r="AL40" s="114"/>
      <c r="AM40" s="114"/>
      <c r="AN40" s="114"/>
      <c r="AO40" s="114"/>
      <c r="AP40" s="114"/>
      <c r="AQ40" s="115"/>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80"/>
      <c r="C42" s="181"/>
      <c r="D42" s="181"/>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7" t="s">
        <v>34</v>
      </c>
      <c r="AL97" s="178"/>
      <c r="AM97" s="178"/>
      <c r="AN97" s="178"/>
      <c r="AO97" s="178"/>
      <c r="AP97" s="178"/>
      <c r="AQ97" s="179"/>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2"/>
      <c r="AL98" s="183"/>
      <c r="AM98" s="183"/>
      <c r="AN98" s="183"/>
      <c r="AO98" s="183"/>
      <c r="AP98" s="183"/>
      <c r="AQ98" s="184"/>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5" t="s">
        <v>171</v>
      </c>
      <c r="AL99" s="186"/>
      <c r="AM99" s="186"/>
      <c r="AN99" s="186"/>
      <c r="AO99" s="186"/>
      <c r="AP99" s="186"/>
      <c r="AQ99" s="187"/>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5"/>
      <c r="AL100" s="186"/>
      <c r="AM100" s="186"/>
      <c r="AN100" s="186"/>
      <c r="AO100" s="186"/>
      <c r="AP100" s="186"/>
      <c r="AQ100" s="187"/>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5"/>
      <c r="AL101" s="186"/>
      <c r="AM101" s="186"/>
      <c r="AN101" s="186"/>
      <c r="AO101" s="186"/>
      <c r="AP101" s="186"/>
      <c r="AQ101" s="187"/>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5"/>
      <c r="AL102" s="186"/>
      <c r="AM102" s="186"/>
      <c r="AN102" s="186"/>
      <c r="AO102" s="186"/>
      <c r="AP102" s="186"/>
      <c r="AQ102" s="187"/>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5"/>
      <c r="AL103" s="186"/>
      <c r="AM103" s="186"/>
      <c r="AN103" s="186"/>
      <c r="AO103" s="186"/>
      <c r="AP103" s="186"/>
      <c r="AQ103" s="187"/>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5"/>
      <c r="AL104" s="186"/>
      <c r="AM104" s="186"/>
      <c r="AN104" s="186"/>
      <c r="AO104" s="186"/>
      <c r="AP104" s="186"/>
      <c r="AQ104" s="187"/>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5"/>
      <c r="AL105" s="186"/>
      <c r="AM105" s="186"/>
      <c r="AN105" s="186"/>
      <c r="AO105" s="186"/>
      <c r="AP105" s="186"/>
      <c r="AQ105" s="187"/>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5"/>
      <c r="AL106" s="186"/>
      <c r="AM106" s="186"/>
      <c r="AN106" s="186"/>
      <c r="AO106" s="186"/>
      <c r="AP106" s="186"/>
      <c r="AQ106" s="187"/>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5"/>
      <c r="AL107" s="186"/>
      <c r="AM107" s="186"/>
      <c r="AN107" s="186"/>
      <c r="AO107" s="186"/>
      <c r="AP107" s="186"/>
      <c r="AQ107" s="187"/>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5"/>
      <c r="AL108" s="186"/>
      <c r="AM108" s="186"/>
      <c r="AN108" s="186"/>
      <c r="AO108" s="186"/>
      <c r="AP108" s="186"/>
      <c r="AQ108" s="187"/>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5"/>
      <c r="AL109" s="186"/>
      <c r="AM109" s="186"/>
      <c r="AN109" s="186"/>
      <c r="AO109" s="186"/>
      <c r="AP109" s="186"/>
      <c r="AQ109" s="187"/>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5"/>
      <c r="AL110" s="186"/>
      <c r="AM110" s="186"/>
      <c r="AN110" s="186"/>
      <c r="AO110" s="186"/>
      <c r="AP110" s="186"/>
      <c r="AQ110" s="187"/>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5"/>
      <c r="AL111" s="186"/>
      <c r="AM111" s="186"/>
      <c r="AN111" s="186"/>
      <c r="AO111" s="186"/>
      <c r="AP111" s="186"/>
      <c r="AQ111" s="187"/>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5"/>
      <c r="AL112" s="186"/>
      <c r="AM112" s="186"/>
      <c r="AN112" s="186"/>
      <c r="AO112" s="186"/>
      <c r="AP112" s="186"/>
      <c r="AQ112" s="187"/>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5"/>
      <c r="AL113" s="186"/>
      <c r="AM113" s="186"/>
      <c r="AN113" s="186"/>
      <c r="AO113" s="186"/>
      <c r="AP113" s="186"/>
      <c r="AQ113" s="187"/>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5"/>
      <c r="AL114" s="186"/>
      <c r="AM114" s="186"/>
      <c r="AN114" s="186"/>
      <c r="AO114" s="186"/>
      <c r="AP114" s="186"/>
      <c r="AQ114" s="187"/>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5"/>
      <c r="AL115" s="186"/>
      <c r="AM115" s="186"/>
      <c r="AN115" s="186"/>
      <c r="AO115" s="186"/>
      <c r="AP115" s="186"/>
      <c r="AQ115" s="187"/>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5"/>
      <c r="AL116" s="186"/>
      <c r="AM116" s="186"/>
      <c r="AN116" s="186"/>
      <c r="AO116" s="186"/>
      <c r="AP116" s="186"/>
      <c r="AQ116" s="187"/>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8"/>
      <c r="AL117" s="189"/>
      <c r="AM117" s="189"/>
      <c r="AN117" s="189"/>
      <c r="AO117" s="189"/>
      <c r="AP117" s="189"/>
      <c r="AQ117" s="190"/>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39.6">
      <c r="A6" s="45" t="s">
        <v>113</v>
      </c>
      <c r="B6" s="63" t="str">
        <f>B7</f>
        <v>2015</v>
      </c>
      <c r="C6" s="63" t="str">
        <f t="shared" ref="C6:AW6" si="6">C7</f>
        <v>200000</v>
      </c>
      <c r="D6" s="63" t="str">
        <f t="shared" si="6"/>
        <v>46</v>
      </c>
      <c r="E6" s="63" t="str">
        <f t="shared" si="6"/>
        <v>04</v>
      </c>
      <c r="F6" s="63" t="str">
        <f t="shared" si="6"/>
        <v>0</v>
      </c>
      <c r="G6" s="63" t="str">
        <f t="shared" si="6"/>
        <v>000</v>
      </c>
      <c r="H6" s="63" t="str">
        <f t="shared" si="6"/>
        <v>長野県</v>
      </c>
      <c r="I6" s="63" t="str">
        <f t="shared" si="6"/>
        <v>法適用</v>
      </c>
      <c r="J6" s="63" t="str">
        <f t="shared" si="6"/>
        <v>電気事業</v>
      </c>
      <c r="K6" s="64">
        <f t="shared" si="6"/>
        <v>74</v>
      </c>
      <c r="L6" s="65">
        <f t="shared" si="6"/>
        <v>14</v>
      </c>
      <c r="M6" s="65" t="str">
        <f t="shared" si="6"/>
        <v>-</v>
      </c>
      <c r="N6" s="65" t="str">
        <f t="shared" si="6"/>
        <v>-</v>
      </c>
      <c r="O6" s="65" t="str">
        <f t="shared" si="6"/>
        <v>-</v>
      </c>
      <c r="P6" s="65" t="str">
        <f t="shared" si="6"/>
        <v>-</v>
      </c>
      <c r="Q6" s="66" t="str">
        <f>Q7</f>
        <v>平成32年3月31日　美和発電所ほか</v>
      </c>
      <c r="R6" s="67" t="str">
        <f t="shared" si="6"/>
        <v>平成31年9月31日　大鹿第２発電所</v>
      </c>
      <c r="S6" s="63" t="str">
        <f t="shared" si="6"/>
        <v>無</v>
      </c>
      <c r="T6" s="67" t="str">
        <f t="shared" si="6"/>
        <v>中部電力株式会社</v>
      </c>
      <c r="U6" s="64" t="str">
        <f t="shared" si="6"/>
        <v>-</v>
      </c>
      <c r="V6" s="65">
        <f>V7</f>
        <v>372281</v>
      </c>
      <c r="W6" s="65">
        <f t="shared" si="6"/>
        <v>361736</v>
      </c>
      <c r="X6" s="65">
        <f t="shared" si="6"/>
        <v>360558</v>
      </c>
      <c r="Y6" s="65">
        <f t="shared" si="6"/>
        <v>361506</v>
      </c>
      <c r="Z6" s="65">
        <f t="shared" si="6"/>
        <v>416583</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372281</v>
      </c>
      <c r="AQ6" s="65">
        <f t="shared" si="6"/>
        <v>361736</v>
      </c>
      <c r="AR6" s="65">
        <f t="shared" si="6"/>
        <v>360558</v>
      </c>
      <c r="AS6" s="65">
        <f t="shared" si="6"/>
        <v>361506</v>
      </c>
      <c r="AT6" s="65">
        <f t="shared" si="6"/>
        <v>416583</v>
      </c>
      <c r="AU6" s="65">
        <f t="shared" si="6"/>
        <v>2354725</v>
      </c>
      <c r="AV6" s="65">
        <f t="shared" si="6"/>
        <v>504105</v>
      </c>
      <c r="AW6" s="65">
        <f t="shared" si="6"/>
        <v>2858830</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114</v>
      </c>
      <c r="C7" s="73" t="s">
        <v>115</v>
      </c>
      <c r="D7" s="73" t="s">
        <v>116</v>
      </c>
      <c r="E7" s="73" t="s">
        <v>117</v>
      </c>
      <c r="F7" s="73" t="s">
        <v>118</v>
      </c>
      <c r="G7" s="73" t="s">
        <v>119</v>
      </c>
      <c r="H7" s="73" t="s">
        <v>120</v>
      </c>
      <c r="I7" s="73" t="s">
        <v>121</v>
      </c>
      <c r="J7" s="73" t="s">
        <v>122</v>
      </c>
      <c r="K7" s="74">
        <v>74</v>
      </c>
      <c r="L7" s="75">
        <v>14</v>
      </c>
      <c r="M7" s="75" t="s">
        <v>123</v>
      </c>
      <c r="N7" s="76" t="s">
        <v>123</v>
      </c>
      <c r="O7" s="76" t="s">
        <v>123</v>
      </c>
      <c r="P7" s="76" t="s">
        <v>123</v>
      </c>
      <c r="Q7" s="77" t="s">
        <v>124</v>
      </c>
      <c r="R7" s="77" t="s">
        <v>125</v>
      </c>
      <c r="S7" s="78" t="s">
        <v>126</v>
      </c>
      <c r="T7" s="77" t="s">
        <v>127</v>
      </c>
      <c r="U7" s="74" t="s">
        <v>123</v>
      </c>
      <c r="V7" s="76">
        <v>372281</v>
      </c>
      <c r="W7" s="76">
        <v>361736</v>
      </c>
      <c r="X7" s="76">
        <v>360558</v>
      </c>
      <c r="Y7" s="76">
        <v>361506</v>
      </c>
      <c r="Z7" s="76">
        <v>416583</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372281</v>
      </c>
      <c r="AQ7" s="76">
        <v>361736</v>
      </c>
      <c r="AR7" s="76">
        <v>360558</v>
      </c>
      <c r="AS7" s="76">
        <v>361506</v>
      </c>
      <c r="AT7" s="76">
        <v>416583</v>
      </c>
      <c r="AU7" s="76">
        <v>2354725</v>
      </c>
      <c r="AV7" s="76">
        <v>504105</v>
      </c>
      <c r="AW7" s="76">
        <v>2858830</v>
      </c>
      <c r="AX7" s="79">
        <v>90</v>
      </c>
      <c r="AY7" s="79">
        <v>106.4</v>
      </c>
      <c r="AZ7" s="79">
        <v>127.4</v>
      </c>
      <c r="BA7" s="79">
        <v>123.7</v>
      </c>
      <c r="BB7" s="79">
        <v>112.8</v>
      </c>
      <c r="BC7" s="79">
        <v>108.4</v>
      </c>
      <c r="BD7" s="79">
        <v>110.1</v>
      </c>
      <c r="BE7" s="79">
        <v>119.7</v>
      </c>
      <c r="BF7" s="79">
        <v>125.7</v>
      </c>
      <c r="BG7" s="79">
        <v>129.69999999999999</v>
      </c>
      <c r="BH7" s="79">
        <v>100</v>
      </c>
      <c r="BI7" s="79">
        <v>103.2</v>
      </c>
      <c r="BJ7" s="79">
        <v>118.6</v>
      </c>
      <c r="BK7" s="79">
        <v>142</v>
      </c>
      <c r="BL7" s="79">
        <v>128.1</v>
      </c>
      <c r="BM7" s="79">
        <v>114.7</v>
      </c>
      <c r="BN7" s="79">
        <v>112.4</v>
      </c>
      <c r="BO7" s="79">
        <v>112.7</v>
      </c>
      <c r="BP7" s="79">
        <v>121.8</v>
      </c>
      <c r="BQ7" s="79">
        <v>124.8</v>
      </c>
      <c r="BR7" s="79">
        <v>130.4</v>
      </c>
      <c r="BS7" s="79">
        <v>100</v>
      </c>
      <c r="BT7" s="79">
        <v>3229</v>
      </c>
      <c r="BU7" s="79">
        <v>1502.8</v>
      </c>
      <c r="BV7" s="79">
        <v>1327.4</v>
      </c>
      <c r="BW7" s="79">
        <v>256.39999999999998</v>
      </c>
      <c r="BX7" s="79">
        <v>256.39999999999998</v>
      </c>
      <c r="BY7" s="79">
        <v>1465.9</v>
      </c>
      <c r="BZ7" s="79">
        <v>1317.9</v>
      </c>
      <c r="CA7" s="79">
        <v>992.4</v>
      </c>
      <c r="CB7" s="79">
        <v>632.6</v>
      </c>
      <c r="CC7" s="79">
        <v>712.7</v>
      </c>
      <c r="CD7" s="79">
        <v>100</v>
      </c>
      <c r="CE7" s="79">
        <v>7898.5</v>
      </c>
      <c r="CF7" s="79">
        <v>7537.3</v>
      </c>
      <c r="CG7" s="79">
        <v>6574.7</v>
      </c>
      <c r="CH7" s="79">
        <v>7212.3</v>
      </c>
      <c r="CI7" s="79">
        <v>6642.4</v>
      </c>
      <c r="CJ7" s="79">
        <v>7540.4</v>
      </c>
      <c r="CK7" s="79">
        <v>7970</v>
      </c>
      <c r="CL7" s="79">
        <v>7914.4</v>
      </c>
      <c r="CM7" s="79">
        <v>7493.6</v>
      </c>
      <c r="CN7" s="79">
        <v>8013.5</v>
      </c>
      <c r="CO7" s="76">
        <v>1128935</v>
      </c>
      <c r="CP7" s="76">
        <v>1241070</v>
      </c>
      <c r="CQ7" s="76">
        <v>1491243</v>
      </c>
      <c r="CR7" s="76">
        <v>1438753</v>
      </c>
      <c r="CS7" s="76">
        <v>1444415</v>
      </c>
      <c r="CT7" s="76">
        <v>1059040</v>
      </c>
      <c r="CU7" s="76">
        <v>1043769</v>
      </c>
      <c r="CV7" s="76">
        <v>1160012</v>
      </c>
      <c r="CW7" s="76">
        <v>1146099</v>
      </c>
      <c r="CX7" s="76">
        <v>1494682</v>
      </c>
      <c r="CY7" s="76">
        <v>99050</v>
      </c>
      <c r="CZ7" s="79">
        <v>42.8</v>
      </c>
      <c r="DA7" s="79">
        <v>41.7</v>
      </c>
      <c r="DB7" s="79">
        <v>41.6</v>
      </c>
      <c r="DC7" s="79">
        <v>41.7</v>
      </c>
      <c r="DD7" s="79">
        <v>47.9</v>
      </c>
      <c r="DE7" s="79">
        <v>40.200000000000003</v>
      </c>
      <c r="DF7" s="79">
        <v>37.299999999999997</v>
      </c>
      <c r="DG7" s="79">
        <v>36.299999999999997</v>
      </c>
      <c r="DH7" s="79">
        <v>38.4</v>
      </c>
      <c r="DI7" s="79">
        <v>37.700000000000003</v>
      </c>
      <c r="DJ7" s="79">
        <v>23.1</v>
      </c>
      <c r="DK7" s="79">
        <v>15.3</v>
      </c>
      <c r="DL7" s="79">
        <v>14.5</v>
      </c>
      <c r="DM7" s="79">
        <v>21.7</v>
      </c>
      <c r="DN7" s="79">
        <v>23.3</v>
      </c>
      <c r="DO7" s="79">
        <v>22.5</v>
      </c>
      <c r="DP7" s="79">
        <v>22.3</v>
      </c>
      <c r="DQ7" s="79">
        <v>22.1</v>
      </c>
      <c r="DR7" s="79">
        <v>21.1</v>
      </c>
      <c r="DS7" s="79">
        <v>20</v>
      </c>
      <c r="DT7" s="79">
        <v>312</v>
      </c>
      <c r="DU7" s="79">
        <v>250.7</v>
      </c>
      <c r="DV7" s="79">
        <v>201.3</v>
      </c>
      <c r="DW7" s="79">
        <v>162.69999999999999</v>
      </c>
      <c r="DX7" s="79">
        <v>162.5</v>
      </c>
      <c r="DY7" s="79">
        <v>160.30000000000001</v>
      </c>
      <c r="DZ7" s="79">
        <v>146.19999999999999</v>
      </c>
      <c r="EA7" s="79">
        <v>130.5</v>
      </c>
      <c r="EB7" s="79">
        <v>129.19999999999999</v>
      </c>
      <c r="EC7" s="79">
        <v>110.2</v>
      </c>
      <c r="ED7" s="79">
        <v>50.6</v>
      </c>
      <c r="EE7" s="79">
        <v>51.9</v>
      </c>
      <c r="EF7" s="79">
        <v>53.2</v>
      </c>
      <c r="EG7" s="79">
        <v>59.4</v>
      </c>
      <c r="EH7" s="79">
        <v>60.1</v>
      </c>
      <c r="EI7" s="79">
        <v>56.2</v>
      </c>
      <c r="EJ7" s="79">
        <v>57</v>
      </c>
      <c r="EK7" s="79">
        <v>57.7</v>
      </c>
      <c r="EL7" s="79">
        <v>59.8</v>
      </c>
      <c r="EM7" s="79">
        <v>59.6</v>
      </c>
      <c r="EN7" s="79" t="s">
        <v>123</v>
      </c>
      <c r="EO7" s="79">
        <v>4.2</v>
      </c>
      <c r="EP7" s="79">
        <v>30.3</v>
      </c>
      <c r="EQ7" s="79">
        <v>25.7</v>
      </c>
      <c r="ER7" s="79">
        <v>17.600000000000001</v>
      </c>
      <c r="ES7" s="79" t="s">
        <v>123</v>
      </c>
      <c r="ET7" s="79">
        <v>2.8</v>
      </c>
      <c r="EU7" s="79">
        <v>15.4</v>
      </c>
      <c r="EV7" s="79">
        <v>16.2</v>
      </c>
      <c r="EW7" s="79">
        <v>17.8</v>
      </c>
      <c r="EX7" s="76">
        <v>99050</v>
      </c>
      <c r="EY7" s="79">
        <v>42.8</v>
      </c>
      <c r="EZ7" s="79">
        <v>41.7</v>
      </c>
      <c r="FA7" s="79">
        <v>41.6</v>
      </c>
      <c r="FB7" s="79">
        <v>41.7</v>
      </c>
      <c r="FC7" s="79">
        <v>47.9</v>
      </c>
      <c r="FD7" s="79">
        <v>40.4</v>
      </c>
      <c r="FE7" s="79">
        <v>37.5</v>
      </c>
      <c r="FF7" s="79">
        <v>37</v>
      </c>
      <c r="FG7" s="79">
        <v>39.5</v>
      </c>
      <c r="FH7" s="79">
        <v>39.1</v>
      </c>
      <c r="FI7" s="79">
        <v>23.1</v>
      </c>
      <c r="FJ7" s="79">
        <v>15.3</v>
      </c>
      <c r="FK7" s="79">
        <v>14.5</v>
      </c>
      <c r="FL7" s="79">
        <v>21.7</v>
      </c>
      <c r="FM7" s="79">
        <v>23.3</v>
      </c>
      <c r="FN7" s="79">
        <v>23.5</v>
      </c>
      <c r="FO7" s="79">
        <v>23.1</v>
      </c>
      <c r="FP7" s="79">
        <v>22.6</v>
      </c>
      <c r="FQ7" s="79">
        <v>22</v>
      </c>
      <c r="FR7" s="79">
        <v>21.4</v>
      </c>
      <c r="FS7" s="79">
        <v>312</v>
      </c>
      <c r="FT7" s="79">
        <v>250.7</v>
      </c>
      <c r="FU7" s="79">
        <v>201.3</v>
      </c>
      <c r="FV7" s="79">
        <v>162.69999999999999</v>
      </c>
      <c r="FW7" s="79">
        <v>162.5</v>
      </c>
      <c r="FX7" s="79">
        <v>160.4</v>
      </c>
      <c r="FY7" s="79">
        <v>146</v>
      </c>
      <c r="FZ7" s="79">
        <v>121.2</v>
      </c>
      <c r="GA7" s="79">
        <v>106.1</v>
      </c>
      <c r="GB7" s="79">
        <v>89.6</v>
      </c>
      <c r="GC7" s="79">
        <v>50.6</v>
      </c>
      <c r="GD7" s="79">
        <v>51.9</v>
      </c>
      <c r="GE7" s="79">
        <v>53.2</v>
      </c>
      <c r="GF7" s="79">
        <v>59.4</v>
      </c>
      <c r="GG7" s="79">
        <v>60.1</v>
      </c>
      <c r="GH7" s="79">
        <v>56.7</v>
      </c>
      <c r="GI7" s="79">
        <v>57.6</v>
      </c>
      <c r="GJ7" s="79">
        <v>58.6</v>
      </c>
      <c r="GK7" s="79">
        <v>61.3</v>
      </c>
      <c r="GL7" s="79">
        <v>61.7</v>
      </c>
      <c r="GM7" s="79" t="s">
        <v>123</v>
      </c>
      <c r="GN7" s="79">
        <v>4.2</v>
      </c>
      <c r="GO7" s="79">
        <v>30.3</v>
      </c>
      <c r="GP7" s="79">
        <v>25.7</v>
      </c>
      <c r="GQ7" s="79">
        <v>17.600000000000001</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14</v>
      </c>
      <c r="MU7" s="79">
        <v>14</v>
      </c>
      <c r="MV7" s="79">
        <v>14</v>
      </c>
      <c r="MW7" s="79">
        <v>14</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（最大出力合計99,050kW）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（最大出力合計99,050kW）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90</v>
      </c>
      <c r="AY11" s="91">
        <f>AY7</f>
        <v>106.4</v>
      </c>
      <c r="AZ11" s="91">
        <f>AZ7</f>
        <v>127.4</v>
      </c>
      <c r="BA11" s="91">
        <f>BA7</f>
        <v>123.7</v>
      </c>
      <c r="BB11" s="91">
        <f>BB7</f>
        <v>112.8</v>
      </c>
      <c r="BC11" s="80"/>
      <c r="BD11" s="80"/>
      <c r="BE11" s="80"/>
      <c r="BF11" s="80"/>
      <c r="BG11" s="80"/>
      <c r="BH11" s="90" t="s">
        <v>136</v>
      </c>
      <c r="BI11" s="91">
        <f>BI7</f>
        <v>103.2</v>
      </c>
      <c r="BJ11" s="91">
        <f>BJ7</f>
        <v>118.6</v>
      </c>
      <c r="BK11" s="91">
        <f>BK7</f>
        <v>142</v>
      </c>
      <c r="BL11" s="91">
        <f>BL7</f>
        <v>128.1</v>
      </c>
      <c r="BM11" s="91">
        <f>BM7</f>
        <v>114.7</v>
      </c>
      <c r="BN11" s="80"/>
      <c r="BO11" s="80"/>
      <c r="BP11" s="80"/>
      <c r="BQ11" s="80"/>
      <c r="BR11" s="80"/>
      <c r="BS11" s="90" t="s">
        <v>136</v>
      </c>
      <c r="BT11" s="91">
        <f>BT7</f>
        <v>3229</v>
      </c>
      <c r="BU11" s="91">
        <f>BU7</f>
        <v>1502.8</v>
      </c>
      <c r="BV11" s="91">
        <f>BV7</f>
        <v>1327.4</v>
      </c>
      <c r="BW11" s="91">
        <f>BW7</f>
        <v>256.39999999999998</v>
      </c>
      <c r="BX11" s="91">
        <f>BX7</f>
        <v>256.39999999999998</v>
      </c>
      <c r="BY11" s="80"/>
      <c r="BZ11" s="80"/>
      <c r="CA11" s="80"/>
      <c r="CB11" s="80"/>
      <c r="CC11" s="80"/>
      <c r="CD11" s="90" t="s">
        <v>136</v>
      </c>
      <c r="CE11" s="91">
        <f>CE7</f>
        <v>7898.5</v>
      </c>
      <c r="CF11" s="91">
        <f>CF7</f>
        <v>7537.3</v>
      </c>
      <c r="CG11" s="91">
        <f>CG7</f>
        <v>6574.7</v>
      </c>
      <c r="CH11" s="91">
        <f>CH7</f>
        <v>7212.3</v>
      </c>
      <c r="CI11" s="91">
        <f>CI7</f>
        <v>6642.4</v>
      </c>
      <c r="CJ11" s="80"/>
      <c r="CK11" s="80"/>
      <c r="CL11" s="80"/>
      <c r="CM11" s="80"/>
      <c r="CN11" s="90" t="s">
        <v>136</v>
      </c>
      <c r="CO11" s="92">
        <f>CO7</f>
        <v>1128935</v>
      </c>
      <c r="CP11" s="92">
        <f>CP7</f>
        <v>1241070</v>
      </c>
      <c r="CQ11" s="92">
        <f>CQ7</f>
        <v>1491243</v>
      </c>
      <c r="CR11" s="92">
        <f>CR7</f>
        <v>1438753</v>
      </c>
      <c r="CS11" s="92">
        <f>CS7</f>
        <v>1444415</v>
      </c>
      <c r="CT11" s="80"/>
      <c r="CU11" s="80"/>
      <c r="CV11" s="80"/>
      <c r="CW11" s="80"/>
      <c r="CX11" s="80"/>
      <c r="CY11" s="90" t="s">
        <v>136</v>
      </c>
      <c r="CZ11" s="91">
        <f>CZ7</f>
        <v>42.8</v>
      </c>
      <c r="DA11" s="91">
        <f>DA7</f>
        <v>41.7</v>
      </c>
      <c r="DB11" s="91">
        <f>DB7</f>
        <v>41.6</v>
      </c>
      <c r="DC11" s="91">
        <f>DC7</f>
        <v>41.7</v>
      </c>
      <c r="DD11" s="91">
        <f>DD7</f>
        <v>47.9</v>
      </c>
      <c r="DE11" s="80"/>
      <c r="DF11" s="80"/>
      <c r="DG11" s="80"/>
      <c r="DH11" s="80"/>
      <c r="DI11" s="90" t="s">
        <v>136</v>
      </c>
      <c r="DJ11" s="91">
        <f>DJ7</f>
        <v>23.1</v>
      </c>
      <c r="DK11" s="91">
        <f>DK7</f>
        <v>15.3</v>
      </c>
      <c r="DL11" s="91">
        <f>DL7</f>
        <v>14.5</v>
      </c>
      <c r="DM11" s="91">
        <f>DM7</f>
        <v>21.7</v>
      </c>
      <c r="DN11" s="91">
        <f>DN7</f>
        <v>23.3</v>
      </c>
      <c r="DO11" s="80"/>
      <c r="DP11" s="80"/>
      <c r="DQ11" s="80"/>
      <c r="DR11" s="80"/>
      <c r="DS11" s="90" t="s">
        <v>136</v>
      </c>
      <c r="DT11" s="91">
        <f>DT7</f>
        <v>312</v>
      </c>
      <c r="DU11" s="91">
        <f>DU7</f>
        <v>250.7</v>
      </c>
      <c r="DV11" s="91">
        <f>DV7</f>
        <v>201.3</v>
      </c>
      <c r="DW11" s="91">
        <f>DW7</f>
        <v>162.69999999999999</v>
      </c>
      <c r="DX11" s="91">
        <f>DX7</f>
        <v>162.5</v>
      </c>
      <c r="DY11" s="80"/>
      <c r="DZ11" s="80"/>
      <c r="EA11" s="80"/>
      <c r="EB11" s="80"/>
      <c r="EC11" s="90" t="s">
        <v>137</v>
      </c>
      <c r="ED11" s="91">
        <f>ED7</f>
        <v>50.6</v>
      </c>
      <c r="EE11" s="91">
        <f>EE7</f>
        <v>51.9</v>
      </c>
      <c r="EF11" s="91">
        <f>EF7</f>
        <v>53.2</v>
      </c>
      <c r="EG11" s="91">
        <f>EG7</f>
        <v>59.4</v>
      </c>
      <c r="EH11" s="91">
        <f>EH7</f>
        <v>60.1</v>
      </c>
      <c r="EI11" s="80"/>
      <c r="EJ11" s="80"/>
      <c r="EK11" s="80"/>
      <c r="EL11" s="80"/>
      <c r="EM11" s="90" t="s">
        <v>136</v>
      </c>
      <c r="EN11" s="91" t="str">
        <f>EN7</f>
        <v>-</v>
      </c>
      <c r="EO11" s="91">
        <f>EO7</f>
        <v>4.2</v>
      </c>
      <c r="EP11" s="91">
        <f>EP7</f>
        <v>30.3</v>
      </c>
      <c r="EQ11" s="91">
        <f>EQ7</f>
        <v>25.7</v>
      </c>
      <c r="ER11" s="91">
        <f>ER7</f>
        <v>17.600000000000001</v>
      </c>
      <c r="ES11" s="80"/>
      <c r="ET11" s="80"/>
      <c r="EU11" s="80"/>
      <c r="EV11" s="80"/>
      <c r="EW11" s="80"/>
      <c r="EX11" s="90" t="s">
        <v>138</v>
      </c>
      <c r="EY11" s="91">
        <f>EY7</f>
        <v>42.8</v>
      </c>
      <c r="EZ11" s="91">
        <f>EZ7</f>
        <v>41.7</v>
      </c>
      <c r="FA11" s="91">
        <f>FA7</f>
        <v>41.6</v>
      </c>
      <c r="FB11" s="91">
        <f>FB7</f>
        <v>41.7</v>
      </c>
      <c r="FC11" s="91">
        <f>FC7</f>
        <v>47.9</v>
      </c>
      <c r="FD11" s="80"/>
      <c r="FE11" s="80"/>
      <c r="FF11" s="80"/>
      <c r="FG11" s="80"/>
      <c r="FH11" s="90" t="s">
        <v>136</v>
      </c>
      <c r="FI11" s="91">
        <f>FI7</f>
        <v>23.1</v>
      </c>
      <c r="FJ11" s="91">
        <f>FJ7</f>
        <v>15.3</v>
      </c>
      <c r="FK11" s="91">
        <f>FK7</f>
        <v>14.5</v>
      </c>
      <c r="FL11" s="91">
        <f>FL7</f>
        <v>21.7</v>
      </c>
      <c r="FM11" s="91">
        <f>FM7</f>
        <v>23.3</v>
      </c>
      <c r="FN11" s="80"/>
      <c r="FO11" s="80"/>
      <c r="FP11" s="80"/>
      <c r="FQ11" s="80"/>
      <c r="FR11" s="90" t="s">
        <v>136</v>
      </c>
      <c r="FS11" s="91">
        <f>FS7</f>
        <v>312</v>
      </c>
      <c r="FT11" s="91">
        <f>FT7</f>
        <v>250.7</v>
      </c>
      <c r="FU11" s="91">
        <f>FU7</f>
        <v>201.3</v>
      </c>
      <c r="FV11" s="91">
        <f>FV7</f>
        <v>162.69999999999999</v>
      </c>
      <c r="FW11" s="91">
        <f>FW7</f>
        <v>162.5</v>
      </c>
      <c r="FX11" s="80"/>
      <c r="FY11" s="80"/>
      <c r="FZ11" s="80"/>
      <c r="GA11" s="80"/>
      <c r="GB11" s="90" t="s">
        <v>136</v>
      </c>
      <c r="GC11" s="91">
        <f>GC7</f>
        <v>50.6</v>
      </c>
      <c r="GD11" s="91">
        <f>GD7</f>
        <v>51.9</v>
      </c>
      <c r="GE11" s="91">
        <f>GE7</f>
        <v>53.2</v>
      </c>
      <c r="GF11" s="91">
        <f>GF7</f>
        <v>59.4</v>
      </c>
      <c r="GG11" s="91">
        <f>GG7</f>
        <v>60.1</v>
      </c>
      <c r="GH11" s="80"/>
      <c r="GI11" s="80"/>
      <c r="GJ11" s="80"/>
      <c r="GK11" s="80"/>
      <c r="GL11" s="90" t="s">
        <v>136</v>
      </c>
      <c r="GM11" s="91" t="str">
        <f>GM7</f>
        <v>-</v>
      </c>
      <c r="GN11" s="91">
        <f>GN7</f>
        <v>4.2</v>
      </c>
      <c r="GO11" s="91">
        <f>GO7</f>
        <v>30.3</v>
      </c>
      <c r="GP11" s="91">
        <f>GP7</f>
        <v>25.7</v>
      </c>
      <c r="GQ11" s="91">
        <f>GQ7</f>
        <v>17.600000000000001</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t="str">
        <f>KX7</f>
        <v>-</v>
      </c>
      <c r="KY11" s="91" t="str">
        <f>KY7</f>
        <v>-</v>
      </c>
      <c r="KZ11" s="91" t="str">
        <f>KZ7</f>
        <v>-</v>
      </c>
      <c r="LA11" s="80"/>
      <c r="LB11" s="80"/>
      <c r="LC11" s="80"/>
      <c r="LD11" s="80"/>
      <c r="LE11" s="90" t="s">
        <v>136</v>
      </c>
      <c r="LF11" s="91" t="str">
        <f>LF7</f>
        <v>-</v>
      </c>
      <c r="LG11" s="91" t="str">
        <f>LG7</f>
        <v>-</v>
      </c>
      <c r="LH11" s="91" t="str">
        <f>LH7</f>
        <v>-</v>
      </c>
      <c r="LI11" s="91" t="str">
        <f>LI7</f>
        <v>-</v>
      </c>
      <c r="LJ11" s="91" t="str">
        <f>LJ7</f>
        <v>-</v>
      </c>
      <c r="LK11" s="80"/>
      <c r="LL11" s="80"/>
      <c r="LM11" s="80"/>
      <c r="LN11" s="80"/>
      <c r="LO11" s="90" t="s">
        <v>136</v>
      </c>
      <c r="LP11" s="91" t="str">
        <f>LP7</f>
        <v>-</v>
      </c>
      <c r="LQ11" s="91" t="str">
        <f>LQ7</f>
        <v>-</v>
      </c>
      <c r="LR11" s="91" t="str">
        <f>LR7</f>
        <v>-</v>
      </c>
      <c r="LS11" s="91" t="str">
        <f>LS7</f>
        <v>-</v>
      </c>
      <c r="LT11" s="91" t="str">
        <f>LT7</f>
        <v>-</v>
      </c>
      <c r="LU11" s="80"/>
      <c r="LV11" s="80"/>
      <c r="LW11" s="80"/>
      <c r="LX11" s="80"/>
      <c r="LY11" s="90" t="s">
        <v>136</v>
      </c>
      <c r="LZ11" s="91" t="str">
        <f>LZ7</f>
        <v>-</v>
      </c>
      <c r="MA11" s="91" t="str">
        <f>MA7</f>
        <v>-</v>
      </c>
      <c r="MB11" s="91" t="str">
        <f>MB7</f>
        <v>-</v>
      </c>
      <c r="MC11" s="91" t="str">
        <f>MC7</f>
        <v>-</v>
      </c>
      <c r="MD11" s="91" t="str">
        <f>MD7</f>
        <v>-</v>
      </c>
      <c r="ME11" s="80"/>
      <c r="MF11" s="80"/>
      <c r="MG11" s="80"/>
      <c r="MH11" s="80"/>
      <c r="MI11" s="90" t="s">
        <v>136</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139</v>
      </c>
      <c r="AX12" s="91">
        <f>BC7</f>
        <v>108.4</v>
      </c>
      <c r="AY12" s="91">
        <f>BD7</f>
        <v>110.1</v>
      </c>
      <c r="AZ12" s="91">
        <f>BE7</f>
        <v>119.7</v>
      </c>
      <c r="BA12" s="91">
        <f>BF7</f>
        <v>125.7</v>
      </c>
      <c r="BB12" s="91">
        <f>BG7</f>
        <v>129.69999999999999</v>
      </c>
      <c r="BC12" s="80"/>
      <c r="BD12" s="80"/>
      <c r="BE12" s="80"/>
      <c r="BF12" s="80"/>
      <c r="BG12" s="80"/>
      <c r="BH12" s="90" t="s">
        <v>139</v>
      </c>
      <c r="BI12" s="91">
        <f>BN7</f>
        <v>112.4</v>
      </c>
      <c r="BJ12" s="91">
        <f>BO7</f>
        <v>112.7</v>
      </c>
      <c r="BK12" s="91">
        <f>BP7</f>
        <v>121.8</v>
      </c>
      <c r="BL12" s="91">
        <f>BQ7</f>
        <v>124.8</v>
      </c>
      <c r="BM12" s="91">
        <f>BR7</f>
        <v>130.4</v>
      </c>
      <c r="BN12" s="80"/>
      <c r="BO12" s="80"/>
      <c r="BP12" s="80"/>
      <c r="BQ12" s="80"/>
      <c r="BR12" s="80"/>
      <c r="BS12" s="90" t="s">
        <v>139</v>
      </c>
      <c r="BT12" s="91">
        <f>BY7</f>
        <v>1465.9</v>
      </c>
      <c r="BU12" s="91">
        <f>BZ7</f>
        <v>1317.9</v>
      </c>
      <c r="BV12" s="91">
        <f>CA7</f>
        <v>992.4</v>
      </c>
      <c r="BW12" s="91">
        <f>CB7</f>
        <v>632.6</v>
      </c>
      <c r="BX12" s="91">
        <f>CC7</f>
        <v>712.7</v>
      </c>
      <c r="BY12" s="80"/>
      <c r="BZ12" s="80"/>
      <c r="CA12" s="80"/>
      <c r="CB12" s="80"/>
      <c r="CC12" s="80"/>
      <c r="CD12" s="90" t="s">
        <v>139</v>
      </c>
      <c r="CE12" s="91">
        <f>CJ7</f>
        <v>7540.4</v>
      </c>
      <c r="CF12" s="91">
        <f>CK7</f>
        <v>7970</v>
      </c>
      <c r="CG12" s="91">
        <f>CL7</f>
        <v>7914.4</v>
      </c>
      <c r="CH12" s="91">
        <f>CM7</f>
        <v>7493.6</v>
      </c>
      <c r="CI12" s="91">
        <f>CN7</f>
        <v>8013.5</v>
      </c>
      <c r="CJ12" s="80"/>
      <c r="CK12" s="80"/>
      <c r="CL12" s="80"/>
      <c r="CM12" s="80"/>
      <c r="CN12" s="90" t="s">
        <v>139</v>
      </c>
      <c r="CO12" s="92">
        <f>CT7</f>
        <v>1059040</v>
      </c>
      <c r="CP12" s="92">
        <f>CU7</f>
        <v>1043769</v>
      </c>
      <c r="CQ12" s="92">
        <f>CV7</f>
        <v>1160012</v>
      </c>
      <c r="CR12" s="92">
        <f>CW7</f>
        <v>1146099</v>
      </c>
      <c r="CS12" s="92">
        <f>CX7</f>
        <v>1494682</v>
      </c>
      <c r="CT12" s="80"/>
      <c r="CU12" s="80"/>
      <c r="CV12" s="80"/>
      <c r="CW12" s="80"/>
      <c r="CX12" s="80"/>
      <c r="CY12" s="90" t="s">
        <v>139</v>
      </c>
      <c r="CZ12" s="91">
        <f>DE7</f>
        <v>40.200000000000003</v>
      </c>
      <c r="DA12" s="91">
        <f>DF7</f>
        <v>37.299999999999997</v>
      </c>
      <c r="DB12" s="91">
        <f>DG7</f>
        <v>36.299999999999997</v>
      </c>
      <c r="DC12" s="91">
        <f>DH7</f>
        <v>38.4</v>
      </c>
      <c r="DD12" s="91">
        <f>DI7</f>
        <v>37.700000000000003</v>
      </c>
      <c r="DE12" s="80"/>
      <c r="DF12" s="80"/>
      <c r="DG12" s="80"/>
      <c r="DH12" s="80"/>
      <c r="DI12" s="90" t="s">
        <v>140</v>
      </c>
      <c r="DJ12" s="91">
        <f>DO7</f>
        <v>22.5</v>
      </c>
      <c r="DK12" s="91">
        <f>DP7</f>
        <v>22.3</v>
      </c>
      <c r="DL12" s="91">
        <f>DQ7</f>
        <v>22.1</v>
      </c>
      <c r="DM12" s="91">
        <f>DR7</f>
        <v>21.1</v>
      </c>
      <c r="DN12" s="91">
        <f>DS7</f>
        <v>20</v>
      </c>
      <c r="DO12" s="80"/>
      <c r="DP12" s="80"/>
      <c r="DQ12" s="80"/>
      <c r="DR12" s="80"/>
      <c r="DS12" s="90" t="s">
        <v>140</v>
      </c>
      <c r="DT12" s="91">
        <f>DY7</f>
        <v>160.30000000000001</v>
      </c>
      <c r="DU12" s="91">
        <f>DZ7</f>
        <v>146.19999999999999</v>
      </c>
      <c r="DV12" s="91">
        <f>EA7</f>
        <v>130.5</v>
      </c>
      <c r="DW12" s="91">
        <f>EB7</f>
        <v>129.19999999999999</v>
      </c>
      <c r="DX12" s="91">
        <f>EC7</f>
        <v>110.2</v>
      </c>
      <c r="DY12" s="80"/>
      <c r="DZ12" s="80"/>
      <c r="EA12" s="80"/>
      <c r="EB12" s="80"/>
      <c r="EC12" s="90" t="s">
        <v>139</v>
      </c>
      <c r="ED12" s="91">
        <f>EI7</f>
        <v>56.2</v>
      </c>
      <c r="EE12" s="91">
        <f>EJ7</f>
        <v>57</v>
      </c>
      <c r="EF12" s="91">
        <f>EK7</f>
        <v>57.7</v>
      </c>
      <c r="EG12" s="91">
        <f>EL7</f>
        <v>59.8</v>
      </c>
      <c r="EH12" s="91">
        <f>EM7</f>
        <v>59.6</v>
      </c>
      <c r="EI12" s="80"/>
      <c r="EJ12" s="80"/>
      <c r="EK12" s="80"/>
      <c r="EL12" s="80"/>
      <c r="EM12" s="90" t="s">
        <v>139</v>
      </c>
      <c r="EN12" s="91" t="str">
        <f>ES7</f>
        <v>-</v>
      </c>
      <c r="EO12" s="91">
        <f>ET7</f>
        <v>2.8</v>
      </c>
      <c r="EP12" s="91">
        <f>EU7</f>
        <v>15.4</v>
      </c>
      <c r="EQ12" s="91">
        <f>EV7</f>
        <v>16.2</v>
      </c>
      <c r="ER12" s="91">
        <f>EW7</f>
        <v>17.8</v>
      </c>
      <c r="ES12" s="80"/>
      <c r="ET12" s="80"/>
      <c r="EU12" s="80"/>
      <c r="EV12" s="80"/>
      <c r="EW12" s="80"/>
      <c r="EX12" s="90" t="s">
        <v>139</v>
      </c>
      <c r="EY12" s="91">
        <f>IF($EY$8,FD7,"-")</f>
        <v>40.4</v>
      </c>
      <c r="EZ12" s="91">
        <f>IF($EY$8,FE7,"-")</f>
        <v>37.5</v>
      </c>
      <c r="FA12" s="91">
        <f>IF($EY$8,FF7,"-")</f>
        <v>37</v>
      </c>
      <c r="FB12" s="91">
        <f>IF($EY$8,FG7,"-")</f>
        <v>39.5</v>
      </c>
      <c r="FC12" s="91">
        <f>IF($EY$8,FH7,"-")</f>
        <v>39.1</v>
      </c>
      <c r="FD12" s="80"/>
      <c r="FE12" s="80"/>
      <c r="FF12" s="80"/>
      <c r="FG12" s="80"/>
      <c r="FH12" s="90" t="s">
        <v>139</v>
      </c>
      <c r="FI12" s="91">
        <f>IF($FI$8,FN7,"-")</f>
        <v>23.5</v>
      </c>
      <c r="FJ12" s="91">
        <f>IF($FI$8,FO7,"-")</f>
        <v>23.1</v>
      </c>
      <c r="FK12" s="91">
        <f>IF($FI$8,FP7,"-")</f>
        <v>22.6</v>
      </c>
      <c r="FL12" s="91">
        <f>IF($FI$8,FQ7,"-")</f>
        <v>22</v>
      </c>
      <c r="FM12" s="91">
        <f>IF($FI$8,FR7,"-")</f>
        <v>21.4</v>
      </c>
      <c r="FN12" s="80"/>
      <c r="FO12" s="80"/>
      <c r="FP12" s="80"/>
      <c r="FQ12" s="80"/>
      <c r="FR12" s="90" t="s">
        <v>139</v>
      </c>
      <c r="FS12" s="91">
        <f>IF($FS$8,FX7,"-")</f>
        <v>160.4</v>
      </c>
      <c r="FT12" s="91">
        <f>IF($FS$8,FY7,"-")</f>
        <v>146</v>
      </c>
      <c r="FU12" s="91">
        <f>IF($FS$8,FZ7,"-")</f>
        <v>121.2</v>
      </c>
      <c r="FV12" s="91">
        <f>IF($FS$8,GA7,"-")</f>
        <v>106.1</v>
      </c>
      <c r="FW12" s="91">
        <f>IF($FS$8,GB7,"-")</f>
        <v>89.6</v>
      </c>
      <c r="FX12" s="80"/>
      <c r="FY12" s="80"/>
      <c r="FZ12" s="80"/>
      <c r="GA12" s="80"/>
      <c r="GB12" s="90" t="s">
        <v>139</v>
      </c>
      <c r="GC12" s="91">
        <f>IF($GC$8,GH7,"-")</f>
        <v>56.7</v>
      </c>
      <c r="GD12" s="91">
        <f>IF($GC$8,GI7,"-")</f>
        <v>57.6</v>
      </c>
      <c r="GE12" s="91">
        <f>IF($GC$8,GJ7,"-")</f>
        <v>58.6</v>
      </c>
      <c r="GF12" s="91">
        <f>IF($GC$8,GK7,"-")</f>
        <v>61.3</v>
      </c>
      <c r="GG12" s="91">
        <f>IF($GC$8,GL7,"-")</f>
        <v>61.7</v>
      </c>
      <c r="GH12" s="80"/>
      <c r="GI12" s="80"/>
      <c r="GJ12" s="80"/>
      <c r="GK12" s="80"/>
      <c r="GL12" s="90" t="s">
        <v>139</v>
      </c>
      <c r="GM12" s="91" t="str">
        <f>IF($GM$8,GR7,"-")</f>
        <v>-</v>
      </c>
      <c r="GN12" s="91">
        <f>IF($GM$8,GS7,"-")</f>
        <v>1.8</v>
      </c>
      <c r="GO12" s="91">
        <f>IF($GM$8,GT7,"-")</f>
        <v>12.3</v>
      </c>
      <c r="GP12" s="91">
        <f>IF($GM$8,GU7,"-")</f>
        <v>11.9</v>
      </c>
      <c r="GQ12" s="91">
        <f>IF($GM$8,GV7,"-")</f>
        <v>13.3</v>
      </c>
      <c r="GR12" s="80"/>
      <c r="GS12" s="80"/>
      <c r="GT12" s="80"/>
      <c r="GU12" s="80"/>
      <c r="GV12" s="80"/>
      <c r="GW12" s="90" t="s">
        <v>139</v>
      </c>
      <c r="GX12" s="91" t="str">
        <f>IF($GX$8,HC7,"-")</f>
        <v>-</v>
      </c>
      <c r="GY12" s="91" t="str">
        <f>IF($GX$8,HD7,"-")</f>
        <v>-</v>
      </c>
      <c r="GZ12" s="91" t="str">
        <f>IF($GX$8,HE7,"-")</f>
        <v>-</v>
      </c>
      <c r="HA12" s="91" t="str">
        <f>IF($GX$8,HF7,"-")</f>
        <v>-</v>
      </c>
      <c r="HB12" s="91" t="str">
        <f>IF($GX$8,HG7,"-")</f>
        <v>-</v>
      </c>
      <c r="HC12" s="80"/>
      <c r="HD12" s="80"/>
      <c r="HE12" s="80"/>
      <c r="HF12" s="80"/>
      <c r="HG12" s="90" t="s">
        <v>139</v>
      </c>
      <c r="HH12" s="91" t="str">
        <f>IF($HH$8,HM7,"-")</f>
        <v>-</v>
      </c>
      <c r="HI12" s="91" t="str">
        <f>IF($HH$8,HN7,"-")</f>
        <v>-</v>
      </c>
      <c r="HJ12" s="91" t="str">
        <f>IF($HH$8,HO7,"-")</f>
        <v>-</v>
      </c>
      <c r="HK12" s="91" t="str">
        <f>IF($HH$8,HP7,"-")</f>
        <v>-</v>
      </c>
      <c r="HL12" s="91" t="str">
        <f>IF($HH$8,HQ7,"-")</f>
        <v>-</v>
      </c>
      <c r="HM12" s="80"/>
      <c r="HN12" s="80"/>
      <c r="HO12" s="80"/>
      <c r="HP12" s="80"/>
      <c r="HQ12" s="90" t="s">
        <v>139</v>
      </c>
      <c r="HR12" s="91" t="str">
        <f>IF($HR$8,HW7,"-")</f>
        <v>-</v>
      </c>
      <c r="HS12" s="91" t="str">
        <f>IF($HR$8,HX7,"-")</f>
        <v>-</v>
      </c>
      <c r="HT12" s="91" t="str">
        <f>IF($HR$8,HY7,"-")</f>
        <v>-</v>
      </c>
      <c r="HU12" s="91" t="str">
        <f>IF($HR$8,HZ7,"-")</f>
        <v>-</v>
      </c>
      <c r="HV12" s="91" t="str">
        <f>IF($HR$8,IA7,"-")</f>
        <v>-</v>
      </c>
      <c r="HW12" s="80"/>
      <c r="HX12" s="80"/>
      <c r="HY12" s="80"/>
      <c r="HZ12" s="80"/>
      <c r="IA12" s="90" t="s">
        <v>139</v>
      </c>
      <c r="IB12" s="91" t="str">
        <f>IF($IB$8,IG7,"-")</f>
        <v>-</v>
      </c>
      <c r="IC12" s="91" t="str">
        <f>IF($IB$8,IH7,"-")</f>
        <v>-</v>
      </c>
      <c r="ID12" s="91" t="str">
        <f>IF($IB$8,II7,"-")</f>
        <v>-</v>
      </c>
      <c r="IE12" s="91" t="str">
        <f>IF($IB$8,IJ7,"-")</f>
        <v>-</v>
      </c>
      <c r="IF12" s="91" t="str">
        <f>IF($IB$8,IK7,"-")</f>
        <v>-</v>
      </c>
      <c r="IG12" s="80"/>
      <c r="IH12" s="80"/>
      <c r="II12" s="80"/>
      <c r="IJ12" s="80"/>
      <c r="IK12" s="90" t="s">
        <v>139</v>
      </c>
      <c r="IL12" s="91" t="str">
        <f>IF($IL$8,IQ7,"-")</f>
        <v>-</v>
      </c>
      <c r="IM12" s="91" t="str">
        <f>IF($IL$8,IR7,"-")</f>
        <v>-</v>
      </c>
      <c r="IN12" s="91" t="str">
        <f>IF($IL$8,IS7,"-")</f>
        <v>-</v>
      </c>
      <c r="IO12" s="91" t="str">
        <f>IF($IL$8,IT7,"-")</f>
        <v>-</v>
      </c>
      <c r="IP12" s="91" t="str">
        <f>IF($IL$8,IU7,"-")</f>
        <v>-</v>
      </c>
      <c r="IQ12" s="80"/>
      <c r="IR12" s="80"/>
      <c r="IS12" s="80"/>
      <c r="IT12" s="80"/>
      <c r="IU12" s="80"/>
      <c r="IV12" s="90" t="s">
        <v>139</v>
      </c>
      <c r="IW12" s="91" t="str">
        <f>IF($IW$8,JB7,"-")</f>
        <v>-</v>
      </c>
      <c r="IX12" s="91" t="str">
        <f>IF($IW$8,JC7,"-")</f>
        <v>-</v>
      </c>
      <c r="IY12" s="91" t="str">
        <f>IF($IW$8,JD7,"-")</f>
        <v>-</v>
      </c>
      <c r="IZ12" s="91" t="str">
        <f>IF($IW$8,JE7,"-")</f>
        <v>-</v>
      </c>
      <c r="JA12" s="91" t="str">
        <f>IF($IW$8,JF7,"-")</f>
        <v>-</v>
      </c>
      <c r="JB12" s="80"/>
      <c r="JC12" s="80"/>
      <c r="JD12" s="80"/>
      <c r="JE12" s="80"/>
      <c r="JF12" s="90" t="s">
        <v>139</v>
      </c>
      <c r="JG12" s="91" t="str">
        <f>IF($JG$8,JL7,"-")</f>
        <v>-</v>
      </c>
      <c r="JH12" s="91" t="str">
        <f>IF($JG$8,JM7,"-")</f>
        <v>-</v>
      </c>
      <c r="JI12" s="91" t="str">
        <f>IF($JG$8,JN7,"-")</f>
        <v>-</v>
      </c>
      <c r="JJ12" s="91" t="str">
        <f>IF($JG$8,JO7,"-")</f>
        <v>-</v>
      </c>
      <c r="JK12" s="91" t="str">
        <f>IF($JG$8,JP7,"-")</f>
        <v>-</v>
      </c>
      <c r="JL12" s="80"/>
      <c r="JM12" s="80"/>
      <c r="JN12" s="80"/>
      <c r="JO12" s="80"/>
      <c r="JP12" s="90" t="s">
        <v>139</v>
      </c>
      <c r="JQ12" s="91" t="str">
        <f>IF($JQ$8,JV7,"-")</f>
        <v>-</v>
      </c>
      <c r="JR12" s="91" t="str">
        <f>IF($JQ$8,JW7,"-")</f>
        <v>-</v>
      </c>
      <c r="JS12" s="91" t="str">
        <f>IF($JQ$8,JX7,"-")</f>
        <v>-</v>
      </c>
      <c r="JT12" s="91" t="str">
        <f>IF($JQ$8,JY7,"-")</f>
        <v>-</v>
      </c>
      <c r="JU12" s="91" t="str">
        <f>IF($JQ$8,JZ7,"-")</f>
        <v>-</v>
      </c>
      <c r="JV12" s="80"/>
      <c r="JW12" s="80"/>
      <c r="JX12" s="80"/>
      <c r="JY12" s="80"/>
      <c r="JZ12" s="90" t="s">
        <v>139</v>
      </c>
      <c r="KA12" s="91" t="str">
        <f>IF($KA$8,KF7,"-")</f>
        <v>-</v>
      </c>
      <c r="KB12" s="91" t="str">
        <f>IF($KA$8,KG7,"-")</f>
        <v>-</v>
      </c>
      <c r="KC12" s="91" t="str">
        <f>IF($KA$8,KH7,"-")</f>
        <v>-</v>
      </c>
      <c r="KD12" s="91" t="str">
        <f>IF($KA$8,KI7,"-")</f>
        <v>-</v>
      </c>
      <c r="KE12" s="91" t="str">
        <f>IF($KA$8,KJ7,"-")</f>
        <v>-</v>
      </c>
      <c r="KF12" s="80"/>
      <c r="KG12" s="80"/>
      <c r="KH12" s="80"/>
      <c r="KI12" s="80"/>
      <c r="KJ12" s="90" t="s">
        <v>139</v>
      </c>
      <c r="KK12" s="91" t="str">
        <f>IF($KK$8,KP7,"-")</f>
        <v>-</v>
      </c>
      <c r="KL12" s="91" t="str">
        <f>IF($KK$8,KQ7,"-")</f>
        <v>-</v>
      </c>
      <c r="KM12" s="91" t="str">
        <f>IF($KK$8,KR7,"-")</f>
        <v>-</v>
      </c>
      <c r="KN12" s="91" t="str">
        <f>IF($KK$8,KS7,"-")</f>
        <v>-</v>
      </c>
      <c r="KO12" s="91" t="str">
        <f>IF($KK$8,KT7,"-")</f>
        <v>-</v>
      </c>
      <c r="KP12" s="80"/>
      <c r="KQ12" s="80"/>
      <c r="KR12" s="80"/>
      <c r="KS12" s="80"/>
      <c r="KT12" s="80"/>
      <c r="KU12" s="90" t="s">
        <v>139</v>
      </c>
      <c r="KV12" s="91" t="str">
        <f>IF($KV$8,LA7,"-")</f>
        <v>-</v>
      </c>
      <c r="KW12" s="91" t="str">
        <f>IF($KV$8,LB7,"-")</f>
        <v>-</v>
      </c>
      <c r="KX12" s="91" t="str">
        <f>IF($KV$8,LC7,"-")</f>
        <v>-</v>
      </c>
      <c r="KY12" s="91" t="str">
        <f>IF($KV$8,LD7,"-")</f>
        <v>-</v>
      </c>
      <c r="KZ12" s="91" t="str">
        <f>IF($KV$8,LE7,"-")</f>
        <v>-</v>
      </c>
      <c r="LA12" s="80"/>
      <c r="LB12" s="80"/>
      <c r="LC12" s="80"/>
      <c r="LD12" s="80"/>
      <c r="LE12" s="90" t="s">
        <v>139</v>
      </c>
      <c r="LF12" s="91" t="str">
        <f>IF($LF$8,LK7,"-")</f>
        <v>-</v>
      </c>
      <c r="LG12" s="91" t="str">
        <f>IF($LF$8,LL7,"-")</f>
        <v>-</v>
      </c>
      <c r="LH12" s="91" t="str">
        <f>IF($LF$8,LM7,"-")</f>
        <v>-</v>
      </c>
      <c r="LI12" s="91" t="str">
        <f>IF($LF$8,LN7,"-")</f>
        <v>-</v>
      </c>
      <c r="LJ12" s="91" t="str">
        <f>IF($LF$8,LO7,"-")</f>
        <v>-</v>
      </c>
      <c r="LK12" s="80"/>
      <c r="LL12" s="80"/>
      <c r="LM12" s="80"/>
      <c r="LN12" s="80"/>
      <c r="LO12" s="90" t="s">
        <v>139</v>
      </c>
      <c r="LP12" s="91" t="str">
        <f>IF($LP$8,LU7,"-")</f>
        <v>-</v>
      </c>
      <c r="LQ12" s="91" t="str">
        <f>IF($LP$8,LV7,"-")</f>
        <v>-</v>
      </c>
      <c r="LR12" s="91" t="str">
        <f>IF($LP$8,LW7,"-")</f>
        <v>-</v>
      </c>
      <c r="LS12" s="91" t="str">
        <f>IF($LP$8,LX7,"-")</f>
        <v>-</v>
      </c>
      <c r="LT12" s="91" t="str">
        <f>IF($LP$8,LY7,"-")</f>
        <v>-</v>
      </c>
      <c r="LU12" s="80"/>
      <c r="LV12" s="80"/>
      <c r="LW12" s="80"/>
      <c r="LX12" s="80"/>
      <c r="LY12" s="90" t="s">
        <v>139</v>
      </c>
      <c r="LZ12" s="91" t="str">
        <f>IF($LZ$8,ME7,"-")</f>
        <v>-</v>
      </c>
      <c r="MA12" s="91" t="str">
        <f>IF($LZ$8,MF7,"-")</f>
        <v>-</v>
      </c>
      <c r="MB12" s="91" t="str">
        <f>IF($LZ$8,MG7,"-")</f>
        <v>-</v>
      </c>
      <c r="MC12" s="91" t="str">
        <f>IF($LZ$8,MH7,"-")</f>
        <v>-</v>
      </c>
      <c r="MD12" s="91" t="str">
        <f>IF($LZ$8,MI7,"-")</f>
        <v>-</v>
      </c>
      <c r="ME12" s="80"/>
      <c r="MF12" s="80"/>
      <c r="MG12" s="80"/>
      <c r="MH12" s="80"/>
      <c r="MI12" s="90" t="s">
        <v>139</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141</v>
      </c>
      <c r="AX13" s="91">
        <f>$BH$7</f>
        <v>100</v>
      </c>
      <c r="AY13" s="91">
        <f>$BH$7</f>
        <v>100</v>
      </c>
      <c r="AZ13" s="91">
        <f>$BH$7</f>
        <v>100</v>
      </c>
      <c r="BA13" s="91">
        <f>$BH$7</f>
        <v>100</v>
      </c>
      <c r="BB13" s="91">
        <f>$BH$7</f>
        <v>100</v>
      </c>
      <c r="BC13" s="80"/>
      <c r="BD13" s="80"/>
      <c r="BE13" s="80"/>
      <c r="BF13" s="80"/>
      <c r="BG13" s="80"/>
      <c r="BH13" s="90" t="s">
        <v>141</v>
      </c>
      <c r="BI13" s="91">
        <f>$BS$7</f>
        <v>100</v>
      </c>
      <c r="BJ13" s="91">
        <f>$BS$7</f>
        <v>100</v>
      </c>
      <c r="BK13" s="91">
        <f>$BS$7</f>
        <v>100</v>
      </c>
      <c r="BL13" s="91">
        <f>$BS$7</f>
        <v>100</v>
      </c>
      <c r="BM13" s="91">
        <f>$BS$7</f>
        <v>100</v>
      </c>
      <c r="BN13" s="80"/>
      <c r="BO13" s="80"/>
      <c r="BP13" s="80"/>
      <c r="BQ13" s="80"/>
      <c r="BR13" s="80"/>
      <c r="BS13" s="90" t="s">
        <v>141</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142</v>
      </c>
      <c r="C14" s="95"/>
      <c r="D14" s="96"/>
      <c r="E14" s="95"/>
      <c r="F14" s="192" t="s">
        <v>143</v>
      </c>
      <c r="G14" s="19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144</v>
      </c>
      <c r="C15" s="191"/>
      <c r="D15" s="96"/>
      <c r="E15" s="93">
        <v>1</v>
      </c>
      <c r="F15" s="191" t="s">
        <v>145</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146</v>
      </c>
      <c r="AX15" s="98"/>
      <c r="AY15" s="98"/>
      <c r="AZ15" s="98"/>
      <c r="BA15" s="98"/>
      <c r="BB15" s="98"/>
      <c r="BC15" s="96"/>
      <c r="BD15" s="96"/>
      <c r="BE15" s="96"/>
      <c r="BF15" s="96"/>
      <c r="BG15" s="96"/>
      <c r="BH15" s="97" t="s">
        <v>146</v>
      </c>
      <c r="BI15" s="98"/>
      <c r="BJ15" s="98"/>
      <c r="BK15" s="98"/>
      <c r="BL15" s="98"/>
      <c r="BM15" s="98"/>
      <c r="BN15" s="96"/>
      <c r="BO15" s="96"/>
      <c r="BP15" s="96"/>
      <c r="BQ15" s="96"/>
      <c r="BR15" s="96"/>
      <c r="BS15" s="97" t="s">
        <v>146</v>
      </c>
      <c r="BT15" s="98"/>
      <c r="BU15" s="98"/>
      <c r="BV15" s="98"/>
      <c r="BW15" s="98"/>
      <c r="BX15" s="98"/>
      <c r="BY15" s="96"/>
      <c r="BZ15" s="96"/>
      <c r="CA15" s="96"/>
      <c r="CB15" s="96"/>
      <c r="CC15" s="96"/>
      <c r="CD15" s="97" t="s">
        <v>146</v>
      </c>
      <c r="CE15" s="98"/>
      <c r="CF15" s="98"/>
      <c r="CG15" s="98"/>
      <c r="CH15" s="98"/>
      <c r="CI15" s="98"/>
      <c r="CJ15" s="96"/>
      <c r="CK15" s="96"/>
      <c r="CL15" s="96"/>
      <c r="CM15" s="96"/>
      <c r="CN15" s="97" t="s">
        <v>146</v>
      </c>
      <c r="CO15" s="98"/>
      <c r="CP15" s="98"/>
      <c r="CQ15" s="98"/>
      <c r="CR15" s="98"/>
      <c r="CS15" s="98"/>
      <c r="CT15" s="96"/>
      <c r="CU15" s="96"/>
      <c r="CV15" s="96"/>
      <c r="CW15" s="96"/>
      <c r="CX15" s="96"/>
      <c r="CY15" s="97" t="s">
        <v>146</v>
      </c>
      <c r="CZ15" s="98"/>
      <c r="DA15" s="98"/>
      <c r="DB15" s="98"/>
      <c r="DC15" s="98"/>
      <c r="DD15" s="98"/>
      <c r="DE15" s="96"/>
      <c r="DF15" s="96"/>
      <c r="DG15" s="96"/>
      <c r="DH15" s="96"/>
      <c r="DI15" s="97" t="s">
        <v>146</v>
      </c>
      <c r="DJ15" s="98"/>
      <c r="DK15" s="98"/>
      <c r="DL15" s="98"/>
      <c r="DM15" s="98"/>
      <c r="DN15" s="98"/>
      <c r="DO15" s="96"/>
      <c r="DP15" s="96"/>
      <c r="DQ15" s="96"/>
      <c r="DR15" s="96"/>
      <c r="DS15" s="97" t="s">
        <v>146</v>
      </c>
      <c r="DT15" s="98"/>
      <c r="DU15" s="98"/>
      <c r="DV15" s="98"/>
      <c r="DW15" s="98"/>
      <c r="DX15" s="98"/>
      <c r="DY15" s="96"/>
      <c r="DZ15" s="96"/>
      <c r="EA15" s="96"/>
      <c r="EB15" s="96"/>
      <c r="EC15" s="97" t="s">
        <v>146</v>
      </c>
      <c r="ED15" s="98"/>
      <c r="EE15" s="98"/>
      <c r="EF15" s="98"/>
      <c r="EG15" s="98"/>
      <c r="EH15" s="98"/>
      <c r="EI15" s="96"/>
      <c r="EJ15" s="96"/>
      <c r="EK15" s="96"/>
      <c r="EL15" s="96"/>
      <c r="EM15" s="97" t="s">
        <v>146</v>
      </c>
      <c r="EN15" s="98"/>
      <c r="EO15" s="98"/>
      <c r="EP15" s="98"/>
      <c r="EQ15" s="98"/>
      <c r="ER15" s="98"/>
      <c r="ES15" s="96"/>
      <c r="ET15" s="96"/>
      <c r="EU15" s="96"/>
      <c r="EV15" s="96"/>
      <c r="EW15" s="96"/>
      <c r="EX15" s="97" t="s">
        <v>146</v>
      </c>
      <c r="EY15" s="98"/>
      <c r="EZ15" s="98"/>
      <c r="FA15" s="98"/>
      <c r="FB15" s="98"/>
      <c r="FC15" s="98"/>
      <c r="FD15" s="96"/>
      <c r="FE15" s="96"/>
      <c r="FF15" s="96"/>
      <c r="FG15" s="96"/>
      <c r="FH15" s="97" t="s">
        <v>146</v>
      </c>
      <c r="FI15" s="98"/>
      <c r="FJ15" s="98"/>
      <c r="FK15" s="98"/>
      <c r="FL15" s="98"/>
      <c r="FM15" s="98"/>
      <c r="FN15" s="96"/>
      <c r="FO15" s="96"/>
      <c r="FP15" s="96"/>
      <c r="FQ15" s="96"/>
      <c r="FR15" s="97" t="s">
        <v>146</v>
      </c>
      <c r="FS15" s="98"/>
      <c r="FT15" s="98"/>
      <c r="FU15" s="98"/>
      <c r="FV15" s="98"/>
      <c r="FW15" s="98"/>
      <c r="FX15" s="96"/>
      <c r="FY15" s="96"/>
      <c r="FZ15" s="96"/>
      <c r="GA15" s="96"/>
      <c r="GB15" s="97" t="s">
        <v>146</v>
      </c>
      <c r="GC15" s="98"/>
      <c r="GD15" s="98"/>
      <c r="GE15" s="98"/>
      <c r="GF15" s="98"/>
      <c r="GG15" s="98"/>
      <c r="GH15" s="96"/>
      <c r="GI15" s="96"/>
      <c r="GJ15" s="96"/>
      <c r="GK15" s="96"/>
      <c r="GL15" s="97" t="s">
        <v>146</v>
      </c>
      <c r="GM15" s="98"/>
      <c r="GN15" s="98"/>
      <c r="GO15" s="98"/>
      <c r="GP15" s="98"/>
      <c r="GQ15" s="98"/>
      <c r="GR15" s="96"/>
      <c r="GS15" s="96"/>
      <c r="GT15" s="96"/>
      <c r="GU15" s="96"/>
      <c r="GV15" s="96"/>
      <c r="GW15" s="97" t="s">
        <v>146</v>
      </c>
      <c r="GX15" s="98"/>
      <c r="GY15" s="98"/>
      <c r="GZ15" s="98"/>
      <c r="HA15" s="98"/>
      <c r="HB15" s="98"/>
      <c r="HC15" s="96"/>
      <c r="HD15" s="96"/>
      <c r="HE15" s="96"/>
      <c r="HF15" s="96"/>
      <c r="HG15" s="97" t="s">
        <v>146</v>
      </c>
      <c r="HH15" s="98"/>
      <c r="HI15" s="98"/>
      <c r="HJ15" s="98"/>
      <c r="HK15" s="98"/>
      <c r="HL15" s="98"/>
      <c r="HM15" s="96"/>
      <c r="HN15" s="96"/>
      <c r="HO15" s="96"/>
      <c r="HP15" s="96"/>
      <c r="HQ15" s="97" t="s">
        <v>146</v>
      </c>
      <c r="HR15" s="98"/>
      <c r="HS15" s="98"/>
      <c r="HT15" s="98"/>
      <c r="HU15" s="98"/>
      <c r="HV15" s="98"/>
      <c r="HW15" s="96"/>
      <c r="HX15" s="96"/>
      <c r="HY15" s="96"/>
      <c r="HZ15" s="96"/>
      <c r="IA15" s="97" t="s">
        <v>146</v>
      </c>
      <c r="IB15" s="98"/>
      <c r="IC15" s="98"/>
      <c r="ID15" s="98"/>
      <c r="IE15" s="98"/>
      <c r="IF15" s="98"/>
      <c r="IG15" s="96"/>
      <c r="IH15" s="96"/>
      <c r="II15" s="96"/>
      <c r="IJ15" s="96"/>
      <c r="IK15" s="97" t="s">
        <v>146</v>
      </c>
      <c r="IL15" s="98"/>
      <c r="IM15" s="98"/>
      <c r="IN15" s="98"/>
      <c r="IO15" s="98"/>
      <c r="IP15" s="98"/>
      <c r="IQ15" s="96"/>
      <c r="IR15" s="96"/>
      <c r="IS15" s="96"/>
      <c r="IT15" s="96"/>
      <c r="IU15" s="96"/>
      <c r="IV15" s="97" t="s">
        <v>146</v>
      </c>
      <c r="IW15" s="98"/>
      <c r="IX15" s="98"/>
      <c r="IY15" s="98"/>
      <c r="IZ15" s="98"/>
      <c r="JA15" s="98"/>
      <c r="JB15" s="96"/>
      <c r="JC15" s="96"/>
      <c r="JD15" s="96"/>
      <c r="JE15" s="96"/>
      <c r="JF15" s="97" t="s">
        <v>146</v>
      </c>
      <c r="JG15" s="98"/>
      <c r="JH15" s="98"/>
      <c r="JI15" s="98"/>
      <c r="JJ15" s="98"/>
      <c r="JK15" s="98"/>
      <c r="JL15" s="96"/>
      <c r="JM15" s="96"/>
      <c r="JN15" s="96"/>
      <c r="JO15" s="96"/>
      <c r="JP15" s="97" t="s">
        <v>146</v>
      </c>
      <c r="JQ15" s="98"/>
      <c r="JR15" s="98"/>
      <c r="JS15" s="98"/>
      <c r="JT15" s="98"/>
      <c r="JU15" s="98"/>
      <c r="JV15" s="96"/>
      <c r="JW15" s="96"/>
      <c r="JX15" s="96"/>
      <c r="JY15" s="96"/>
      <c r="JZ15" s="97" t="s">
        <v>146</v>
      </c>
      <c r="KA15" s="98"/>
      <c r="KB15" s="98"/>
      <c r="KC15" s="98"/>
      <c r="KD15" s="98"/>
      <c r="KE15" s="98"/>
      <c r="KF15" s="96"/>
      <c r="KG15" s="96"/>
      <c r="KH15" s="96"/>
      <c r="KI15" s="96"/>
      <c r="KJ15" s="97" t="s">
        <v>146</v>
      </c>
      <c r="KK15" s="98"/>
      <c r="KL15" s="98"/>
      <c r="KM15" s="98"/>
      <c r="KN15" s="98"/>
      <c r="KO15" s="98"/>
      <c r="KP15" s="96"/>
      <c r="KQ15" s="96"/>
      <c r="KR15" s="96"/>
      <c r="KS15" s="96"/>
      <c r="KT15" s="96"/>
      <c r="KU15" s="97" t="s">
        <v>146</v>
      </c>
      <c r="KV15" s="98"/>
      <c r="KW15" s="98"/>
      <c r="KX15" s="98"/>
      <c r="KY15" s="98"/>
      <c r="KZ15" s="98"/>
      <c r="LA15" s="96"/>
      <c r="LB15" s="96"/>
      <c r="LC15" s="96"/>
      <c r="LD15" s="96"/>
      <c r="LE15" s="97" t="s">
        <v>146</v>
      </c>
      <c r="LF15" s="98"/>
      <c r="LG15" s="98"/>
      <c r="LH15" s="98"/>
      <c r="LI15" s="98"/>
      <c r="LJ15" s="98"/>
      <c r="LK15" s="96"/>
      <c r="LL15" s="96"/>
      <c r="LM15" s="96"/>
      <c r="LN15" s="96"/>
      <c r="LO15" s="97" t="s">
        <v>146</v>
      </c>
      <c r="LP15" s="98"/>
      <c r="LQ15" s="98"/>
      <c r="LR15" s="98"/>
      <c r="LS15" s="98"/>
      <c r="LT15" s="98"/>
      <c r="LU15" s="96"/>
      <c r="LV15" s="96"/>
      <c r="LW15" s="96"/>
      <c r="LX15" s="96"/>
      <c r="LY15" s="97" t="s">
        <v>146</v>
      </c>
      <c r="LZ15" s="98"/>
      <c r="MA15" s="98"/>
      <c r="MB15" s="98"/>
      <c r="MC15" s="98"/>
      <c r="MD15" s="98"/>
      <c r="ME15" s="96"/>
      <c r="MF15" s="96"/>
      <c r="MG15" s="96"/>
      <c r="MH15" s="96"/>
      <c r="MI15" s="97" t="s">
        <v>146</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147</v>
      </c>
      <c r="C16" s="191"/>
      <c r="D16" s="96"/>
      <c r="E16" s="93">
        <f>E15+1</f>
        <v>2</v>
      </c>
      <c r="F16" s="191" t="s">
        <v>148</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149</v>
      </c>
      <c r="C17" s="191"/>
      <c r="D17" s="96"/>
      <c r="E17" s="93">
        <f t="shared" ref="E17" si="8">E16+1</f>
        <v>3</v>
      </c>
      <c r="F17" s="191" t="s">
        <v>150</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151</v>
      </c>
      <c r="AX17" s="101">
        <f>IF(AX7="-",NA(),AX7)</f>
        <v>90</v>
      </c>
      <c r="AY17" s="101">
        <f t="shared" ref="AY17:BB17" si="9">IF(AY7="-",NA(),AY7)</f>
        <v>106.4</v>
      </c>
      <c r="AZ17" s="101">
        <f t="shared" si="9"/>
        <v>127.4</v>
      </c>
      <c r="BA17" s="101">
        <f t="shared" si="9"/>
        <v>123.7</v>
      </c>
      <c r="BB17" s="101">
        <f t="shared" si="9"/>
        <v>112.8</v>
      </c>
      <c r="BC17" s="96"/>
      <c r="BD17" s="96"/>
      <c r="BE17" s="96"/>
      <c r="BF17" s="96"/>
      <c r="BG17" s="96"/>
      <c r="BH17" s="100" t="s">
        <v>151</v>
      </c>
      <c r="BI17" s="101">
        <f>IF(BI7="-",NA(),BI7)</f>
        <v>103.2</v>
      </c>
      <c r="BJ17" s="101">
        <f t="shared" ref="BJ17:BM17" si="10">IF(BJ7="-",NA(),BJ7)</f>
        <v>118.6</v>
      </c>
      <c r="BK17" s="101">
        <f t="shared" si="10"/>
        <v>142</v>
      </c>
      <c r="BL17" s="101">
        <f t="shared" si="10"/>
        <v>128.1</v>
      </c>
      <c r="BM17" s="101">
        <f t="shared" si="10"/>
        <v>114.7</v>
      </c>
      <c r="BN17" s="96"/>
      <c r="BO17" s="96"/>
      <c r="BP17" s="96"/>
      <c r="BQ17" s="96"/>
      <c r="BR17" s="96"/>
      <c r="BS17" s="100" t="s">
        <v>151</v>
      </c>
      <c r="BT17" s="101">
        <f>IF(BT7="-",NA(),BT7)</f>
        <v>3229</v>
      </c>
      <c r="BU17" s="101">
        <f t="shared" ref="BU17:BX17" si="11">IF(BU7="-",NA(),BU7)</f>
        <v>1502.8</v>
      </c>
      <c r="BV17" s="101">
        <f t="shared" si="11"/>
        <v>1327.4</v>
      </c>
      <c r="BW17" s="101">
        <f t="shared" si="11"/>
        <v>256.39999999999998</v>
      </c>
      <c r="BX17" s="101">
        <f t="shared" si="11"/>
        <v>256.39999999999998</v>
      </c>
      <c r="BY17" s="96"/>
      <c r="BZ17" s="96"/>
      <c r="CA17" s="96"/>
      <c r="CB17" s="96"/>
      <c r="CC17" s="96"/>
      <c r="CD17" s="100" t="s">
        <v>151</v>
      </c>
      <c r="CE17" s="101">
        <f>IF(CE7="-",NA(),CE7)</f>
        <v>7898.5</v>
      </c>
      <c r="CF17" s="101">
        <f t="shared" ref="CF17:CI17" si="12">IF(CF7="-",NA(),CF7)</f>
        <v>7537.3</v>
      </c>
      <c r="CG17" s="101">
        <f t="shared" si="12"/>
        <v>6574.7</v>
      </c>
      <c r="CH17" s="101">
        <f t="shared" si="12"/>
        <v>7212.3</v>
      </c>
      <c r="CI17" s="101">
        <f t="shared" si="12"/>
        <v>6642.4</v>
      </c>
      <c r="CJ17" s="96"/>
      <c r="CK17" s="96"/>
      <c r="CL17" s="96"/>
      <c r="CM17" s="96"/>
      <c r="CN17" s="100" t="s">
        <v>151</v>
      </c>
      <c r="CO17" s="102">
        <f>IF(CO7="-",NA(),CO7)</f>
        <v>1128935</v>
      </c>
      <c r="CP17" s="102">
        <f t="shared" ref="CP17:CS17" si="13">IF(CP7="-",NA(),CP7)</f>
        <v>1241070</v>
      </c>
      <c r="CQ17" s="102">
        <f t="shared" si="13"/>
        <v>1491243</v>
      </c>
      <c r="CR17" s="102">
        <f t="shared" si="13"/>
        <v>1438753</v>
      </c>
      <c r="CS17" s="102">
        <f t="shared" si="13"/>
        <v>1444415</v>
      </c>
      <c r="CT17" s="96"/>
      <c r="CU17" s="96"/>
      <c r="CV17" s="96"/>
      <c r="CW17" s="96"/>
      <c r="CX17" s="96"/>
      <c r="CY17" s="100" t="s">
        <v>151</v>
      </c>
      <c r="CZ17" s="101">
        <f>IF(CZ7="-",NA(),CZ7)</f>
        <v>42.8</v>
      </c>
      <c r="DA17" s="101">
        <f t="shared" ref="DA17:DD17" si="14">IF(DA7="-",NA(),DA7)</f>
        <v>41.7</v>
      </c>
      <c r="DB17" s="101">
        <f t="shared" si="14"/>
        <v>41.6</v>
      </c>
      <c r="DC17" s="101">
        <f t="shared" si="14"/>
        <v>41.7</v>
      </c>
      <c r="DD17" s="101">
        <f t="shared" si="14"/>
        <v>47.9</v>
      </c>
      <c r="DE17" s="96"/>
      <c r="DF17" s="96"/>
      <c r="DG17" s="96"/>
      <c r="DH17" s="96"/>
      <c r="DI17" s="100" t="s">
        <v>151</v>
      </c>
      <c r="DJ17" s="101">
        <f>IF(DJ7="-",NA(),DJ7)</f>
        <v>23.1</v>
      </c>
      <c r="DK17" s="101">
        <f t="shared" ref="DK17:DN17" si="15">IF(DK7="-",NA(),DK7)</f>
        <v>15.3</v>
      </c>
      <c r="DL17" s="101">
        <f t="shared" si="15"/>
        <v>14.5</v>
      </c>
      <c r="DM17" s="101">
        <f t="shared" si="15"/>
        <v>21.7</v>
      </c>
      <c r="DN17" s="101">
        <f t="shared" si="15"/>
        <v>23.3</v>
      </c>
      <c r="DO17" s="96"/>
      <c r="DP17" s="96"/>
      <c r="DQ17" s="96"/>
      <c r="DR17" s="96"/>
      <c r="DS17" s="100" t="s">
        <v>151</v>
      </c>
      <c r="DT17" s="101">
        <f>IF(DT7="-",NA(),DT7)</f>
        <v>312</v>
      </c>
      <c r="DU17" s="101">
        <f t="shared" ref="DU17:DX17" si="16">IF(DU7="-",NA(),DU7)</f>
        <v>250.7</v>
      </c>
      <c r="DV17" s="101">
        <f t="shared" si="16"/>
        <v>201.3</v>
      </c>
      <c r="DW17" s="101">
        <f t="shared" si="16"/>
        <v>162.69999999999999</v>
      </c>
      <c r="DX17" s="101">
        <f t="shared" si="16"/>
        <v>162.5</v>
      </c>
      <c r="DY17" s="96"/>
      <c r="DZ17" s="96"/>
      <c r="EA17" s="96"/>
      <c r="EB17" s="96"/>
      <c r="EC17" s="100" t="s">
        <v>151</v>
      </c>
      <c r="ED17" s="101">
        <f>IF(ED7="-",NA(),ED7)</f>
        <v>50.6</v>
      </c>
      <c r="EE17" s="101">
        <f t="shared" ref="EE17:EH17" si="17">IF(EE7="-",NA(),EE7)</f>
        <v>51.9</v>
      </c>
      <c r="EF17" s="101">
        <f t="shared" si="17"/>
        <v>53.2</v>
      </c>
      <c r="EG17" s="101">
        <f t="shared" si="17"/>
        <v>59.4</v>
      </c>
      <c r="EH17" s="101">
        <f t="shared" si="17"/>
        <v>60.1</v>
      </c>
      <c r="EI17" s="96"/>
      <c r="EJ17" s="96"/>
      <c r="EK17" s="96"/>
      <c r="EL17" s="96"/>
      <c r="EM17" s="100" t="s">
        <v>151</v>
      </c>
      <c r="EN17" s="101" t="e">
        <f>IF(EN7="-",NA(),EN7)</f>
        <v>#N/A</v>
      </c>
      <c r="EO17" s="101">
        <f t="shared" ref="EO17:ER17" si="18">IF(EO7="-",NA(),EO7)</f>
        <v>4.2</v>
      </c>
      <c r="EP17" s="101">
        <f t="shared" si="18"/>
        <v>30.3</v>
      </c>
      <c r="EQ17" s="101">
        <f t="shared" si="18"/>
        <v>25.7</v>
      </c>
      <c r="ER17" s="101">
        <f t="shared" si="18"/>
        <v>17.600000000000001</v>
      </c>
      <c r="ES17" s="96"/>
      <c r="ET17" s="96"/>
      <c r="EU17" s="96"/>
      <c r="EV17" s="96"/>
      <c r="EW17" s="96"/>
      <c r="EX17" s="100" t="s">
        <v>151</v>
      </c>
      <c r="EY17" s="101">
        <f>IF(EY7="-",NA(),EY7)</f>
        <v>42.8</v>
      </c>
      <c r="EZ17" s="101">
        <f t="shared" ref="EZ17:FC17" si="19">IF(EZ7="-",NA(),EZ7)</f>
        <v>41.7</v>
      </c>
      <c r="FA17" s="101">
        <f t="shared" si="19"/>
        <v>41.6</v>
      </c>
      <c r="FB17" s="101">
        <f t="shared" si="19"/>
        <v>41.7</v>
      </c>
      <c r="FC17" s="101">
        <f t="shared" si="19"/>
        <v>47.9</v>
      </c>
      <c r="FD17" s="96"/>
      <c r="FE17" s="96"/>
      <c r="FF17" s="96"/>
      <c r="FG17" s="96"/>
      <c r="FH17" s="100" t="s">
        <v>151</v>
      </c>
      <c r="FI17" s="101">
        <f>IF(FI7="-",NA(),FI7)</f>
        <v>23.1</v>
      </c>
      <c r="FJ17" s="101">
        <f t="shared" ref="FJ17:FM17" si="20">IF(FJ7="-",NA(),FJ7)</f>
        <v>15.3</v>
      </c>
      <c r="FK17" s="101">
        <f t="shared" si="20"/>
        <v>14.5</v>
      </c>
      <c r="FL17" s="101">
        <f t="shared" si="20"/>
        <v>21.7</v>
      </c>
      <c r="FM17" s="101">
        <f t="shared" si="20"/>
        <v>23.3</v>
      </c>
      <c r="FN17" s="96"/>
      <c r="FO17" s="96"/>
      <c r="FP17" s="96"/>
      <c r="FQ17" s="96"/>
      <c r="FR17" s="100" t="s">
        <v>151</v>
      </c>
      <c r="FS17" s="101">
        <f>IF(FS7="-",NA(),FS7)</f>
        <v>312</v>
      </c>
      <c r="FT17" s="101">
        <f t="shared" ref="FT17:FW17" si="21">IF(FT7="-",NA(),FT7)</f>
        <v>250.7</v>
      </c>
      <c r="FU17" s="101">
        <f t="shared" si="21"/>
        <v>201.3</v>
      </c>
      <c r="FV17" s="101">
        <f t="shared" si="21"/>
        <v>162.69999999999999</v>
      </c>
      <c r="FW17" s="101">
        <f t="shared" si="21"/>
        <v>162.5</v>
      </c>
      <c r="FX17" s="96"/>
      <c r="FY17" s="96"/>
      <c r="FZ17" s="96"/>
      <c r="GA17" s="96"/>
      <c r="GB17" s="100" t="s">
        <v>151</v>
      </c>
      <c r="GC17" s="101">
        <f>IF(GC7="-",NA(),GC7)</f>
        <v>50.6</v>
      </c>
      <c r="GD17" s="101">
        <f t="shared" ref="GD17:GG17" si="22">IF(GD7="-",NA(),GD7)</f>
        <v>51.9</v>
      </c>
      <c r="GE17" s="101">
        <f t="shared" si="22"/>
        <v>53.2</v>
      </c>
      <c r="GF17" s="101">
        <f t="shared" si="22"/>
        <v>59.4</v>
      </c>
      <c r="GG17" s="101">
        <f t="shared" si="22"/>
        <v>60.1</v>
      </c>
      <c r="GH17" s="96"/>
      <c r="GI17" s="96"/>
      <c r="GJ17" s="96"/>
      <c r="GK17" s="96"/>
      <c r="GL17" s="100" t="s">
        <v>151</v>
      </c>
      <c r="GM17" s="101" t="e">
        <f>IF(GM7="-",NA(),GM7)</f>
        <v>#N/A</v>
      </c>
      <c r="GN17" s="101">
        <f t="shared" ref="GN17:GQ17" si="23">IF(GN7="-",NA(),GN7)</f>
        <v>4.2</v>
      </c>
      <c r="GO17" s="101">
        <f t="shared" si="23"/>
        <v>30.3</v>
      </c>
      <c r="GP17" s="101">
        <f t="shared" si="23"/>
        <v>25.7</v>
      </c>
      <c r="GQ17" s="101">
        <f t="shared" si="23"/>
        <v>17.600000000000001</v>
      </c>
      <c r="GR17" s="96"/>
      <c r="GS17" s="96"/>
      <c r="GT17" s="96"/>
      <c r="GU17" s="96"/>
      <c r="GV17" s="96"/>
      <c r="GW17" s="100" t="s">
        <v>151</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151</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151</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151</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151</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151</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151</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151</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151</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151</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151</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151</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151</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151</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151</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152</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153</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153</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153</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153</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153</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153</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153</v>
      </c>
      <c r="DJ18" s="101">
        <f>IF(DO7="-",NA(),DO7)</f>
        <v>22.5</v>
      </c>
      <c r="DK18" s="101">
        <f t="shared" ref="DK18:DN18" si="45">IF(DP7="-",NA(),DP7)</f>
        <v>22.3</v>
      </c>
      <c r="DL18" s="101">
        <f t="shared" si="45"/>
        <v>22.1</v>
      </c>
      <c r="DM18" s="101">
        <f t="shared" si="45"/>
        <v>21.1</v>
      </c>
      <c r="DN18" s="101">
        <f t="shared" si="45"/>
        <v>20</v>
      </c>
      <c r="DO18" s="96"/>
      <c r="DP18" s="96"/>
      <c r="DQ18" s="96"/>
      <c r="DR18" s="96"/>
      <c r="DS18" s="100" t="s">
        <v>153</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153</v>
      </c>
      <c r="ED18" s="101">
        <f>IF(EI7="-",NA(),EI7)</f>
        <v>56.2</v>
      </c>
      <c r="EE18" s="101">
        <f t="shared" ref="EE18:EH18" si="47">IF(EJ7="-",NA(),EJ7)</f>
        <v>57</v>
      </c>
      <c r="EF18" s="101">
        <f t="shared" si="47"/>
        <v>57.7</v>
      </c>
      <c r="EG18" s="101">
        <f t="shared" si="47"/>
        <v>59.8</v>
      </c>
      <c r="EH18" s="101">
        <f t="shared" si="47"/>
        <v>59.6</v>
      </c>
      <c r="EI18" s="96"/>
      <c r="EJ18" s="96"/>
      <c r="EK18" s="96"/>
      <c r="EL18" s="96"/>
      <c r="EM18" s="100" t="s">
        <v>153</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153</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153</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153</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153</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153</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153</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153</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153</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153</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153</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153</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153</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153</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153</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153</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153</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153</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153</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153</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153</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154</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141</v>
      </c>
      <c r="AX19" s="101">
        <f>$BH$7</f>
        <v>100</v>
      </c>
      <c r="AY19" s="101">
        <f t="shared" ref="AY19:BB19" si="49">$BH$7</f>
        <v>100</v>
      </c>
      <c r="AZ19" s="101">
        <f t="shared" si="49"/>
        <v>100</v>
      </c>
      <c r="BA19" s="101">
        <f t="shared" si="49"/>
        <v>100</v>
      </c>
      <c r="BB19" s="101">
        <f t="shared" si="49"/>
        <v>100</v>
      </c>
      <c r="BC19" s="96"/>
      <c r="BD19" s="96"/>
      <c r="BE19" s="96"/>
      <c r="BF19" s="96"/>
      <c r="BG19" s="96"/>
      <c r="BH19" s="103" t="s">
        <v>141</v>
      </c>
      <c r="BI19" s="101">
        <f>$BS$7</f>
        <v>100</v>
      </c>
      <c r="BJ19" s="101">
        <f>$BS$7</f>
        <v>100</v>
      </c>
      <c r="BK19" s="101">
        <f>$BS$7</f>
        <v>100</v>
      </c>
      <c r="BL19" s="101">
        <f>$BS$7</f>
        <v>100</v>
      </c>
      <c r="BM19" s="101">
        <f>$BS$7</f>
        <v>100</v>
      </c>
      <c r="BN19" s="96"/>
      <c r="BO19" s="96"/>
      <c r="BP19" s="96"/>
      <c r="BQ19" s="96"/>
      <c r="BR19" s="96"/>
      <c r="BS19" s="103" t="s">
        <v>141</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155</v>
      </c>
      <c r="C20" s="191"/>
      <c r="D20" s="96"/>
    </row>
    <row r="21" spans="1:373">
      <c r="A21" s="93">
        <f t="shared" si="7"/>
        <v>7</v>
      </c>
      <c r="B21" s="191" t="s">
        <v>156</v>
      </c>
      <c r="C21" s="191"/>
      <c r="D21" s="96"/>
    </row>
    <row r="22" spans="1:373">
      <c r="A22" s="93">
        <f t="shared" si="7"/>
        <v>8</v>
      </c>
      <c r="B22" s="191" t="s">
        <v>157</v>
      </c>
      <c r="C22" s="191"/>
      <c r="D22" s="96"/>
      <c r="E22" s="193" t="s">
        <v>158</v>
      </c>
      <c r="F22" s="194"/>
      <c r="G22" s="194"/>
      <c r="H22" s="194"/>
      <c r="I22" s="195"/>
    </row>
    <row r="23" spans="1:373">
      <c r="A23" s="93">
        <f t="shared" si="7"/>
        <v>9</v>
      </c>
      <c r="B23" s="191" t="s">
        <v>159</v>
      </c>
      <c r="C23" s="191"/>
      <c r="D23" s="96"/>
      <c r="E23" s="196"/>
      <c r="F23" s="197"/>
      <c r="G23" s="197"/>
      <c r="H23" s="197"/>
      <c r="I23" s="198"/>
    </row>
    <row r="24" spans="1:373">
      <c r="A24" s="93">
        <f t="shared" si="7"/>
        <v>10</v>
      </c>
      <c r="B24" s="191" t="s">
        <v>160</v>
      </c>
      <c r="C24" s="191"/>
      <c r="D24" s="96"/>
      <c r="E24" s="196"/>
      <c r="F24" s="197"/>
      <c r="G24" s="197"/>
      <c r="H24" s="197"/>
      <c r="I24" s="198"/>
    </row>
    <row r="25" spans="1:373">
      <c r="A25" s="93">
        <f t="shared" si="7"/>
        <v>11</v>
      </c>
      <c r="B25" s="191" t="s">
        <v>161</v>
      </c>
      <c r="C25" s="191"/>
      <c r="D25" s="96"/>
      <c r="E25" s="196"/>
      <c r="F25" s="197"/>
      <c r="G25" s="197"/>
      <c r="H25" s="197"/>
      <c r="I25" s="198"/>
    </row>
    <row r="26" spans="1:373">
      <c r="A26" s="93">
        <f t="shared" si="7"/>
        <v>12</v>
      </c>
      <c r="B26" s="191" t="s">
        <v>162</v>
      </c>
      <c r="C26" s="191"/>
      <c r="D26" s="96"/>
      <c r="E26" s="196"/>
      <c r="F26" s="197"/>
      <c r="G26" s="197"/>
      <c r="H26" s="197"/>
      <c r="I26" s="198"/>
    </row>
    <row r="27" spans="1:373">
      <c r="A27" s="93">
        <f t="shared" si="7"/>
        <v>13</v>
      </c>
      <c r="B27" s="191" t="s">
        <v>163</v>
      </c>
      <c r="C27" s="191"/>
      <c r="D27" s="96"/>
      <c r="E27" s="196"/>
      <c r="F27" s="197"/>
      <c r="G27" s="197"/>
      <c r="H27" s="197"/>
      <c r="I27" s="198"/>
    </row>
    <row r="28" spans="1:373">
      <c r="A28" s="93">
        <f t="shared" si="7"/>
        <v>14</v>
      </c>
      <c r="B28" s="191" t="s">
        <v>164</v>
      </c>
      <c r="C28" s="191"/>
      <c r="D28" s="96"/>
      <c r="E28" s="196"/>
      <c r="F28" s="197"/>
      <c r="G28" s="197"/>
      <c r="H28" s="197"/>
      <c r="I28" s="198"/>
    </row>
    <row r="29" spans="1:373">
      <c r="A29" s="93">
        <f t="shared" si="7"/>
        <v>15</v>
      </c>
      <c r="B29" s="191" t="s">
        <v>165</v>
      </c>
      <c r="C29" s="191"/>
      <c r="D29" s="96"/>
      <c r="E29" s="196"/>
      <c r="F29" s="197"/>
      <c r="G29" s="197"/>
      <c r="H29" s="197"/>
      <c r="I29" s="198"/>
    </row>
    <row r="30" spans="1:373">
      <c r="A30" s="93">
        <f t="shared" si="7"/>
        <v>16</v>
      </c>
      <c r="B30" s="191" t="s">
        <v>166</v>
      </c>
      <c r="C30" s="191"/>
      <c r="D30" s="96"/>
      <c r="E30" s="196"/>
      <c r="F30" s="197"/>
      <c r="G30" s="197"/>
      <c r="H30" s="197"/>
      <c r="I30" s="198"/>
    </row>
    <row r="31" spans="1:373">
      <c r="A31" s="93">
        <f t="shared" si="7"/>
        <v>17</v>
      </c>
      <c r="B31" s="191" t="s">
        <v>167</v>
      </c>
      <c r="C31" s="191"/>
      <c r="D31" s="96"/>
      <c r="E31" s="196"/>
      <c r="F31" s="197"/>
      <c r="G31" s="197"/>
      <c r="H31" s="197"/>
      <c r="I31" s="198"/>
    </row>
    <row r="32" spans="1:373">
      <c r="A32" s="93">
        <f t="shared" si="7"/>
        <v>18</v>
      </c>
      <c r="B32" s="191" t="s">
        <v>168</v>
      </c>
      <c r="C32" s="191"/>
      <c r="D32" s="96"/>
      <c r="E32" s="196"/>
      <c r="F32" s="197"/>
      <c r="G32" s="197"/>
      <c r="H32" s="197"/>
      <c r="I32" s="198"/>
    </row>
    <row r="33" spans="1:9">
      <c r="A33" s="93">
        <f t="shared" si="7"/>
        <v>19</v>
      </c>
      <c r="B33" s="191" t="s">
        <v>169</v>
      </c>
      <c r="C33" s="191"/>
      <c r="D33" s="96"/>
      <c r="E33" s="196"/>
      <c r="F33" s="197"/>
      <c r="G33" s="197"/>
      <c r="H33" s="197"/>
      <c r="I33" s="198"/>
    </row>
    <row r="34" spans="1:9">
      <c r="A34" s="93">
        <f t="shared" si="7"/>
        <v>20</v>
      </c>
      <c r="B34" s="191" t="s">
        <v>170</v>
      </c>
      <c r="C34" s="191"/>
      <c r="D34" s="96"/>
      <c r="E34" s="196"/>
      <c r="F34" s="197"/>
      <c r="G34" s="197"/>
      <c r="H34" s="197"/>
      <c r="I34" s="198"/>
    </row>
    <row r="35" spans="1:9" ht="25.5" customHeight="1">
      <c r="E35" s="199"/>
      <c r="F35" s="200"/>
      <c r="G35" s="200"/>
      <c r="H35" s="200"/>
      <c r="I35" s="201"/>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2017-08-01T07:04:18Z</cp:lastPrinted>
  <dcterms:created xsi:type="dcterms:W3CDTF">2017-06-20T03:23:43Z</dcterms:created>
  <dcterms:modified xsi:type="dcterms:W3CDTF">2017-08-23T11:36:46Z</dcterms:modified>
</cp:coreProperties>
</file>