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2120" windowHeight="8352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<sst xmlns="http://schemas.openxmlformats.org/spreadsheetml/2006/main" count="66" uniqueCount="63">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</sst>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1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0" xfId="101" applyNumberFormat="1" applyFont="1" applyBorder="1" applyAlignment="1">
      <alignment horizontal="right"/>
      <protection/>
    </xf>
    <xf numFmtId="41" fontId="2" fillId="0" borderId="0" xfId="101" applyNumberFormat="1" applyFont="1" applyAlignment="1">
      <alignment horizontal="right"/>
      <protection/>
    </xf>
    <xf numFmtId="41" fontId="2" fillId="0" borderId="0" xfId="101" applyNumberFormat="1" applyFont="1" applyAlignment="1">
      <alignment vertical="center"/>
      <protection/>
    </xf>
    <xf numFmtId="41" fontId="2" fillId="0" borderId="0" xfId="101" applyNumberFormat="1" applyFont="1" applyAlignment="1">
      <alignment horizontal="right" vertical="center"/>
      <protection/>
    </xf>
    <xf numFmtId="176" fontId="2" fillId="0" borderId="15" xfId="101" applyNumberFormat="1" applyFont="1" applyBorder="1" applyAlignment="1">
      <alignment vertical="center"/>
      <protection/>
    </xf>
    <xf numFmtId="176" fontId="2" fillId="0" borderId="15" xfId="101" applyNumberFormat="1" applyFont="1" applyBorder="1" applyAlignment="1">
      <alignment horizontal="right" vertical="center"/>
      <protection/>
    </xf>
    <xf numFmtId="176" fontId="2" fillId="0" borderId="15" xfId="10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1" fontId="2" fillId="0" borderId="15" xfId="101" applyNumberFormat="1" applyFont="1" applyBorder="1" applyAlignment="1">
      <alignment horizontal="right"/>
      <protection/>
    </xf>
    <xf numFmtId="41" fontId="3" fillId="0" borderId="16" xfId="101" applyNumberFormat="1" applyFont="1" applyBorder="1" applyAlignment="1">
      <alignment/>
      <protection/>
    </xf>
    <xf numFmtId="41" fontId="2" fillId="0" borderId="17" xfId="101" applyNumberFormat="1" applyFont="1" applyBorder="1" applyAlignment="1">
      <alignment/>
      <protection/>
    </xf>
    <xf numFmtId="41" fontId="2" fillId="0" borderId="18" xfId="101" applyNumberFormat="1" applyFont="1" applyBorder="1" applyAlignment="1">
      <alignment horizontal="right"/>
      <protection/>
    </xf>
    <xf numFmtId="41" fontId="2" fillId="0" borderId="19" xfId="101" applyNumberFormat="1" applyFont="1" applyBorder="1" applyAlignment="1">
      <alignment horizontal="right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16.125" style="1" bestFit="1" customWidth="1"/>
    <col min="3" max="3" width="14.625" style="1" customWidth="1"/>
    <col min="4" max="4" width="16.125" style="1" bestFit="1" customWidth="1"/>
    <col min="5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4" t="s">
        <v>50</v>
      </c>
    </row>
    <row r="2" spans="1:13" s="22" customFormat="1" ht="10.5">
      <c r="A2" s="21" t="s">
        <v>62</v>
      </c>
      <c r="M2" s="23" t="s">
        <v>0</v>
      </c>
    </row>
    <row r="3" spans="1:13" ht="21" customHeight="1">
      <c r="A3" s="29" t="s">
        <v>2</v>
      </c>
      <c r="B3" s="32" t="s">
        <v>1</v>
      </c>
      <c r="C3" s="33"/>
      <c r="D3" s="34"/>
      <c r="E3" s="32" t="s">
        <v>54</v>
      </c>
      <c r="F3" s="33"/>
      <c r="G3" s="34"/>
      <c r="H3" s="29" t="s">
        <v>55</v>
      </c>
      <c r="I3" s="29" t="s">
        <v>56</v>
      </c>
      <c r="J3" s="29" t="s">
        <v>57</v>
      </c>
      <c r="K3" s="29" t="s">
        <v>59</v>
      </c>
      <c r="L3" s="29" t="s">
        <v>61</v>
      </c>
      <c r="M3" s="29" t="s">
        <v>58</v>
      </c>
    </row>
    <row r="4" spans="1:13" ht="12.75" customHeight="1">
      <c r="A4" s="30"/>
      <c r="B4" s="37" t="s">
        <v>51</v>
      </c>
      <c r="C4" s="37" t="s">
        <v>52</v>
      </c>
      <c r="D4" s="37" t="s">
        <v>53</v>
      </c>
      <c r="E4" s="37" t="s">
        <v>51</v>
      </c>
      <c r="F4" s="37" t="s">
        <v>52</v>
      </c>
      <c r="G4" s="37" t="s">
        <v>53</v>
      </c>
      <c r="H4" s="30"/>
      <c r="I4" s="30"/>
      <c r="J4" s="30"/>
      <c r="K4" s="30"/>
      <c r="L4" s="35"/>
      <c r="M4" s="30"/>
    </row>
    <row r="5" spans="1:13" ht="12.75" customHeight="1">
      <c r="A5" s="31"/>
      <c r="B5" s="38"/>
      <c r="C5" s="38"/>
      <c r="D5" s="38"/>
      <c r="E5" s="38"/>
      <c r="F5" s="38"/>
      <c r="G5" s="38"/>
      <c r="H5" s="31"/>
      <c r="I5" s="31"/>
      <c r="J5" s="31"/>
      <c r="K5" s="31"/>
      <c r="L5" s="36"/>
      <c r="M5" s="31"/>
    </row>
    <row r="6" spans="1:13" ht="13.5" customHeight="1">
      <c r="A6" s="2" t="s">
        <v>3</v>
      </c>
      <c r="B6" s="9">
        <v>906261522</v>
      </c>
      <c r="C6" s="13">
        <v>1136718</v>
      </c>
      <c r="D6" s="14">
        <f>SUM(B6:C6)</f>
        <v>907398240</v>
      </c>
      <c r="E6" s="10">
        <v>318179084</v>
      </c>
      <c r="F6" s="10">
        <v>1856644</v>
      </c>
      <c r="G6" s="15">
        <f aca="true" t="shared" si="0" ref="G6:G52">SUM(E6:F6)</f>
        <v>320035728</v>
      </c>
      <c r="H6" s="17">
        <f>F6-C6</f>
        <v>719926</v>
      </c>
      <c r="I6" s="15">
        <f>B6-E6</f>
        <v>588082438</v>
      </c>
      <c r="J6" s="11">
        <f>I6</f>
        <v>588082438</v>
      </c>
      <c r="K6" s="11">
        <v>69988391</v>
      </c>
      <c r="L6" s="11">
        <v>852</v>
      </c>
      <c r="M6" s="27">
        <f>J6+K6+L6</f>
        <v>658071681</v>
      </c>
    </row>
    <row r="7" spans="1:16" ht="12.75">
      <c r="A7" s="2" t="s">
        <v>4</v>
      </c>
      <c r="B7" s="12">
        <v>213193779</v>
      </c>
      <c r="C7" s="10">
        <v>3724927</v>
      </c>
      <c r="D7" s="14">
        <f aca="true" t="shared" si="1" ref="D7:D52">SUM(B7:C7)</f>
        <v>216918706</v>
      </c>
      <c r="E7" s="10">
        <v>72327491</v>
      </c>
      <c r="F7" s="10">
        <v>6233891</v>
      </c>
      <c r="G7" s="16">
        <f t="shared" si="0"/>
        <v>78561382</v>
      </c>
      <c r="H7" s="17">
        <f>F7-C7</f>
        <v>2508964</v>
      </c>
      <c r="I7" s="15">
        <f aca="true" t="shared" si="2" ref="I7:I52">B7-E7</f>
        <v>140866288</v>
      </c>
      <c r="J7" s="11">
        <f aca="true" t="shared" si="3" ref="J7:J52">I7</f>
        <v>140866288</v>
      </c>
      <c r="K7" s="11">
        <v>17511222</v>
      </c>
      <c r="L7" s="11">
        <v>270098</v>
      </c>
      <c r="M7" s="27">
        <f aca="true" t="shared" si="4" ref="M7:M52">J7+K7+L7</f>
        <v>158647608</v>
      </c>
      <c r="P7" s="6"/>
    </row>
    <row r="8" spans="1:16" ht="12.75">
      <c r="A8" s="2" t="s">
        <v>5</v>
      </c>
      <c r="B8" s="12">
        <v>263662817</v>
      </c>
      <c r="C8" s="10">
        <v>0</v>
      </c>
      <c r="D8" s="14">
        <f t="shared" si="1"/>
        <v>263662817</v>
      </c>
      <c r="E8" s="10">
        <v>104001142</v>
      </c>
      <c r="F8" s="10">
        <v>0</v>
      </c>
      <c r="G8" s="16">
        <f t="shared" si="0"/>
        <v>104001142</v>
      </c>
      <c r="H8" s="17">
        <f aca="true" t="shared" si="5" ref="H8:H52">F8-C8</f>
        <v>0</v>
      </c>
      <c r="I8" s="15">
        <f t="shared" si="2"/>
        <v>159661675</v>
      </c>
      <c r="J8" s="11">
        <f t="shared" si="3"/>
        <v>159661675</v>
      </c>
      <c r="K8" s="11">
        <v>19609368</v>
      </c>
      <c r="L8" s="11">
        <v>42429587</v>
      </c>
      <c r="M8" s="27">
        <f t="shared" si="4"/>
        <v>221700630</v>
      </c>
      <c r="P8" s="6"/>
    </row>
    <row r="9" spans="1:16" ht="12.75">
      <c r="A9" s="2" t="s">
        <v>6</v>
      </c>
      <c r="B9" s="12">
        <v>273596163</v>
      </c>
      <c r="C9" s="10">
        <v>0</v>
      </c>
      <c r="D9" s="14">
        <f t="shared" si="1"/>
        <v>273596163</v>
      </c>
      <c r="E9" s="10">
        <v>137642969</v>
      </c>
      <c r="F9" s="10">
        <v>0</v>
      </c>
      <c r="G9" s="16">
        <f t="shared" si="0"/>
        <v>137642969</v>
      </c>
      <c r="H9" s="17">
        <f t="shared" si="5"/>
        <v>0</v>
      </c>
      <c r="I9" s="15">
        <f>B9-E9</f>
        <v>135953194</v>
      </c>
      <c r="J9" s="11">
        <f t="shared" si="3"/>
        <v>135953194</v>
      </c>
      <c r="K9" s="11">
        <v>14725817</v>
      </c>
      <c r="L9" s="11">
        <v>72659815</v>
      </c>
      <c r="M9" s="27">
        <f t="shared" si="4"/>
        <v>223338826</v>
      </c>
      <c r="P9" s="6"/>
    </row>
    <row r="10" spans="1:16" ht="12.75">
      <c r="A10" s="2" t="s">
        <v>7</v>
      </c>
      <c r="B10" s="12">
        <v>214693567</v>
      </c>
      <c r="C10" s="10">
        <v>0</v>
      </c>
      <c r="D10" s="14">
        <f t="shared" si="1"/>
        <v>214693567</v>
      </c>
      <c r="E10" s="10">
        <v>68488944</v>
      </c>
      <c r="F10" s="10">
        <v>0</v>
      </c>
      <c r="G10" s="16">
        <f t="shared" si="0"/>
        <v>68488944</v>
      </c>
      <c r="H10" s="17">
        <f t="shared" si="5"/>
        <v>0</v>
      </c>
      <c r="I10" s="15">
        <f t="shared" si="2"/>
        <v>146204623</v>
      </c>
      <c r="J10" s="11">
        <f t="shared" si="3"/>
        <v>146204623</v>
      </c>
      <c r="K10" s="11">
        <v>17027914</v>
      </c>
      <c r="L10" s="11">
        <v>10430</v>
      </c>
      <c r="M10" s="27">
        <f t="shared" si="4"/>
        <v>163242967</v>
      </c>
      <c r="P10" s="6"/>
    </row>
    <row r="11" spans="1:16" ht="12.75">
      <c r="A11" s="2" t="s">
        <v>8</v>
      </c>
      <c r="B11" s="12">
        <v>214831913</v>
      </c>
      <c r="C11" s="10">
        <v>0</v>
      </c>
      <c r="D11" s="14">
        <f t="shared" si="1"/>
        <v>214831913</v>
      </c>
      <c r="E11" s="10">
        <v>88320766</v>
      </c>
      <c r="F11" s="10">
        <v>0</v>
      </c>
      <c r="G11" s="16">
        <f t="shared" si="0"/>
        <v>88320766</v>
      </c>
      <c r="H11" s="17">
        <f t="shared" si="5"/>
        <v>0</v>
      </c>
      <c r="I11" s="15">
        <f t="shared" si="2"/>
        <v>126511147</v>
      </c>
      <c r="J11" s="11">
        <f t="shared" si="3"/>
        <v>126511147</v>
      </c>
      <c r="K11" s="11">
        <v>16468876</v>
      </c>
      <c r="L11" s="11">
        <v>32526</v>
      </c>
      <c r="M11" s="27">
        <f t="shared" si="4"/>
        <v>143012549</v>
      </c>
      <c r="P11" s="6"/>
    </row>
    <row r="12" spans="1:16" ht="12.75">
      <c r="A12" s="2" t="s">
        <v>9</v>
      </c>
      <c r="B12" s="12">
        <v>297349721</v>
      </c>
      <c r="C12" s="10">
        <v>4247292</v>
      </c>
      <c r="D12" s="14">
        <f t="shared" si="1"/>
        <v>301597013</v>
      </c>
      <c r="E12" s="10">
        <v>151608056</v>
      </c>
      <c r="F12" s="10">
        <v>6168513</v>
      </c>
      <c r="G12" s="16">
        <f t="shared" si="0"/>
        <v>157776569</v>
      </c>
      <c r="H12" s="17">
        <f t="shared" si="5"/>
        <v>1921221</v>
      </c>
      <c r="I12" s="15">
        <f t="shared" si="2"/>
        <v>145741665</v>
      </c>
      <c r="J12" s="11">
        <f t="shared" si="3"/>
        <v>145741665</v>
      </c>
      <c r="K12" s="11">
        <v>17038338</v>
      </c>
      <c r="L12" s="11">
        <v>38184629</v>
      </c>
      <c r="M12" s="27">
        <f t="shared" si="4"/>
        <v>200964632</v>
      </c>
      <c r="P12" s="6"/>
    </row>
    <row r="13" spans="1:16" ht="12.75">
      <c r="A13" s="2" t="s">
        <v>10</v>
      </c>
      <c r="B13" s="12">
        <v>406414717</v>
      </c>
      <c r="C13" s="10">
        <v>21926347</v>
      </c>
      <c r="D13" s="14">
        <f t="shared" si="1"/>
        <v>428341064</v>
      </c>
      <c r="E13" s="10">
        <v>279348373</v>
      </c>
      <c r="F13" s="10">
        <v>29817337</v>
      </c>
      <c r="G13" s="16">
        <f t="shared" si="0"/>
        <v>309165710</v>
      </c>
      <c r="H13" s="17">
        <f t="shared" si="5"/>
        <v>7890990</v>
      </c>
      <c r="I13" s="15">
        <f t="shared" si="2"/>
        <v>127066344</v>
      </c>
      <c r="J13" s="11">
        <f t="shared" si="3"/>
        <v>127066344</v>
      </c>
      <c r="K13" s="11">
        <v>15817096</v>
      </c>
      <c r="L13" s="11">
        <v>13460357</v>
      </c>
      <c r="M13" s="27">
        <f t="shared" si="4"/>
        <v>156343797</v>
      </c>
      <c r="P13" s="6"/>
    </row>
    <row r="14" spans="1:16" ht="12.75">
      <c r="A14" s="2" t="s">
        <v>11</v>
      </c>
      <c r="B14" s="12">
        <v>249735070</v>
      </c>
      <c r="C14" s="10">
        <v>9213438</v>
      </c>
      <c r="D14" s="14">
        <f t="shared" si="1"/>
        <v>258948508</v>
      </c>
      <c r="E14" s="10">
        <v>181886773</v>
      </c>
      <c r="F14" s="10">
        <v>10188567</v>
      </c>
      <c r="G14" s="16">
        <f t="shared" si="0"/>
        <v>192075340</v>
      </c>
      <c r="H14" s="17">
        <f t="shared" si="5"/>
        <v>975129</v>
      </c>
      <c r="I14" s="15">
        <f t="shared" si="2"/>
        <v>67848297</v>
      </c>
      <c r="J14" s="11">
        <f t="shared" si="3"/>
        <v>67848297</v>
      </c>
      <c r="K14" s="11">
        <v>10910042</v>
      </c>
      <c r="L14" s="11">
        <v>1141302</v>
      </c>
      <c r="M14" s="27">
        <f t="shared" si="4"/>
        <v>79899641</v>
      </c>
      <c r="P14" s="6"/>
    </row>
    <row r="15" spans="1:16" ht="12.75">
      <c r="A15" s="2" t="s">
        <v>12</v>
      </c>
      <c r="B15" s="12">
        <v>169212617</v>
      </c>
      <c r="C15" s="10">
        <v>5793509</v>
      </c>
      <c r="D15" s="14">
        <f t="shared" si="1"/>
        <v>175006126</v>
      </c>
      <c r="E15" s="10">
        <v>100127865</v>
      </c>
      <c r="F15" s="10">
        <v>7320237</v>
      </c>
      <c r="G15" s="16">
        <f t="shared" si="0"/>
        <v>107448102</v>
      </c>
      <c r="H15" s="17">
        <f t="shared" si="5"/>
        <v>1526728</v>
      </c>
      <c r="I15" s="15">
        <f t="shared" si="2"/>
        <v>69084752</v>
      </c>
      <c r="J15" s="11">
        <f t="shared" si="3"/>
        <v>69084752</v>
      </c>
      <c r="K15" s="11">
        <v>9093296</v>
      </c>
      <c r="L15" s="11">
        <v>431</v>
      </c>
      <c r="M15" s="27">
        <f t="shared" si="4"/>
        <v>78178479</v>
      </c>
      <c r="P15" s="6"/>
    </row>
    <row r="16" spans="1:16" ht="12.75">
      <c r="A16" s="2" t="s">
        <v>13</v>
      </c>
      <c r="B16" s="12">
        <v>509362534</v>
      </c>
      <c r="C16" s="10">
        <v>34935012</v>
      </c>
      <c r="D16" s="14">
        <f t="shared" si="1"/>
        <v>544297546</v>
      </c>
      <c r="E16" s="10">
        <v>411972114</v>
      </c>
      <c r="F16" s="10">
        <v>39893914</v>
      </c>
      <c r="G16" s="16">
        <f t="shared" si="0"/>
        <v>451866028</v>
      </c>
      <c r="H16" s="17">
        <f t="shared" si="5"/>
        <v>4958902</v>
      </c>
      <c r="I16" s="15">
        <f t="shared" si="2"/>
        <v>97390420</v>
      </c>
      <c r="J16" s="11">
        <f t="shared" si="3"/>
        <v>97390420</v>
      </c>
      <c r="K16" s="11">
        <v>13855227</v>
      </c>
      <c r="L16" s="11">
        <v>107728</v>
      </c>
      <c r="M16" s="27">
        <f t="shared" si="4"/>
        <v>111353375</v>
      </c>
      <c r="P16" s="6"/>
    </row>
    <row r="17" spans="1:16" ht="12.75">
      <c r="A17" s="2" t="s">
        <v>14</v>
      </c>
      <c r="B17" s="12">
        <v>484469759</v>
      </c>
      <c r="C17" s="10">
        <v>153393907</v>
      </c>
      <c r="D17" s="14">
        <f t="shared" si="1"/>
        <v>637863666</v>
      </c>
      <c r="E17" s="10">
        <v>368755521</v>
      </c>
      <c r="F17" s="10">
        <v>175488388</v>
      </c>
      <c r="G17" s="16">
        <f t="shared" si="0"/>
        <v>544243909</v>
      </c>
      <c r="H17" s="17">
        <f t="shared" si="5"/>
        <v>22094481</v>
      </c>
      <c r="I17" s="15">
        <f t="shared" si="2"/>
        <v>115714238</v>
      </c>
      <c r="J17" s="11">
        <f t="shared" si="3"/>
        <v>115714238</v>
      </c>
      <c r="K17" s="11">
        <v>13110751</v>
      </c>
      <c r="L17" s="11">
        <v>2478376</v>
      </c>
      <c r="M17" s="27">
        <f t="shared" si="4"/>
        <v>131303365</v>
      </c>
      <c r="P17" s="6"/>
    </row>
    <row r="18" spans="1:16" ht="12.75">
      <c r="A18" s="2" t="s">
        <v>15</v>
      </c>
      <c r="B18" s="12">
        <v>316709187</v>
      </c>
      <c r="C18" s="10">
        <v>217998268</v>
      </c>
      <c r="D18" s="14">
        <f t="shared" si="1"/>
        <v>534707455</v>
      </c>
      <c r="E18" s="10">
        <v>276611575</v>
      </c>
      <c r="F18" s="10">
        <v>260144395</v>
      </c>
      <c r="G18" s="16">
        <f t="shared" si="0"/>
        <v>536755970</v>
      </c>
      <c r="H18" s="17">
        <f t="shared" si="5"/>
        <v>42146127</v>
      </c>
      <c r="I18" s="15">
        <f t="shared" si="2"/>
        <v>40097612</v>
      </c>
      <c r="J18" s="11">
        <f t="shared" si="3"/>
        <v>40097612</v>
      </c>
      <c r="K18" s="11">
        <v>6232092</v>
      </c>
      <c r="L18" s="11">
        <v>2392</v>
      </c>
      <c r="M18" s="27">
        <f t="shared" si="4"/>
        <v>46332096</v>
      </c>
      <c r="P18" s="6"/>
    </row>
    <row r="19" spans="1:16" ht="12.75">
      <c r="A19" s="2" t="s">
        <v>16</v>
      </c>
      <c r="B19" s="12">
        <v>127170590</v>
      </c>
      <c r="C19" s="10">
        <v>115744456</v>
      </c>
      <c r="D19" s="14">
        <f t="shared" si="1"/>
        <v>242915046</v>
      </c>
      <c r="E19" s="10">
        <v>110629162</v>
      </c>
      <c r="F19" s="10">
        <v>122960134</v>
      </c>
      <c r="G19" s="16">
        <f t="shared" si="0"/>
        <v>233589296</v>
      </c>
      <c r="H19" s="17">
        <f t="shared" si="5"/>
        <v>7215678</v>
      </c>
      <c r="I19" s="15">
        <f t="shared" si="2"/>
        <v>16541428</v>
      </c>
      <c r="J19" s="11">
        <f t="shared" si="3"/>
        <v>16541428</v>
      </c>
      <c r="K19" s="11">
        <v>3050569</v>
      </c>
      <c r="L19" s="11">
        <v>783</v>
      </c>
      <c r="M19" s="27">
        <f t="shared" si="4"/>
        <v>19592780</v>
      </c>
      <c r="P19" s="6"/>
    </row>
    <row r="20" spans="1:16" ht="12.75">
      <c r="A20" s="2" t="s">
        <v>17</v>
      </c>
      <c r="B20" s="12">
        <v>261895238</v>
      </c>
      <c r="C20" s="10">
        <v>4884757</v>
      </c>
      <c r="D20" s="14">
        <f t="shared" si="1"/>
        <v>266779995</v>
      </c>
      <c r="E20" s="10">
        <v>117632958</v>
      </c>
      <c r="F20" s="10">
        <v>5697032</v>
      </c>
      <c r="G20" s="16">
        <f t="shared" si="0"/>
        <v>123329990</v>
      </c>
      <c r="H20" s="17">
        <f t="shared" si="5"/>
        <v>812275</v>
      </c>
      <c r="I20" s="15">
        <f t="shared" si="2"/>
        <v>144262280</v>
      </c>
      <c r="J20" s="11">
        <f t="shared" si="3"/>
        <v>144262280</v>
      </c>
      <c r="K20" s="11">
        <v>20402373</v>
      </c>
      <c r="L20" s="11">
        <v>14315</v>
      </c>
      <c r="M20" s="27">
        <f t="shared" si="4"/>
        <v>164678968</v>
      </c>
      <c r="P20" s="6"/>
    </row>
    <row r="21" spans="1:16" ht="12.75">
      <c r="A21" s="2" t="s">
        <v>18</v>
      </c>
      <c r="B21" s="12">
        <v>140313378</v>
      </c>
      <c r="C21" s="10">
        <v>0</v>
      </c>
      <c r="D21" s="14">
        <f t="shared" si="1"/>
        <v>140313378</v>
      </c>
      <c r="E21" s="10">
        <v>83016663</v>
      </c>
      <c r="F21" s="10">
        <v>0</v>
      </c>
      <c r="G21" s="16">
        <f t="shared" si="0"/>
        <v>83016663</v>
      </c>
      <c r="H21" s="17">
        <f t="shared" si="5"/>
        <v>0</v>
      </c>
      <c r="I21" s="15">
        <f t="shared" si="2"/>
        <v>57296715</v>
      </c>
      <c r="J21" s="11">
        <f t="shared" si="3"/>
        <v>57296715</v>
      </c>
      <c r="K21" s="11">
        <v>11426491</v>
      </c>
      <c r="L21" s="11">
        <v>0</v>
      </c>
      <c r="M21" s="27">
        <f t="shared" si="4"/>
        <v>68723206</v>
      </c>
      <c r="P21" s="6"/>
    </row>
    <row r="22" spans="1:16" ht="12.75">
      <c r="A22" s="2" t="s">
        <v>19</v>
      </c>
      <c r="B22" s="12">
        <v>164130775</v>
      </c>
      <c r="C22" s="10">
        <v>0</v>
      </c>
      <c r="D22" s="14">
        <f t="shared" si="1"/>
        <v>164130775</v>
      </c>
      <c r="E22" s="10">
        <v>85479821</v>
      </c>
      <c r="F22" s="10">
        <v>0</v>
      </c>
      <c r="G22" s="16">
        <f t="shared" si="0"/>
        <v>85479821</v>
      </c>
      <c r="H22" s="17">
        <f t="shared" si="5"/>
        <v>0</v>
      </c>
      <c r="I22" s="15">
        <f t="shared" si="2"/>
        <v>78650954</v>
      </c>
      <c r="J22" s="11">
        <f t="shared" si="3"/>
        <v>78650954</v>
      </c>
      <c r="K22" s="11">
        <v>11395875</v>
      </c>
      <c r="L22" s="11">
        <v>1</v>
      </c>
      <c r="M22" s="27">
        <f t="shared" si="4"/>
        <v>90046830</v>
      </c>
      <c r="P22" s="6"/>
    </row>
    <row r="23" spans="1:16" ht="12.75">
      <c r="A23" s="2" t="s">
        <v>20</v>
      </c>
      <c r="B23" s="12">
        <v>109917111</v>
      </c>
      <c r="C23" s="10">
        <v>6214795</v>
      </c>
      <c r="D23" s="14">
        <f t="shared" si="1"/>
        <v>116131906</v>
      </c>
      <c r="E23" s="10">
        <v>65357256</v>
      </c>
      <c r="F23" s="10">
        <v>6370791</v>
      </c>
      <c r="G23" s="16">
        <f t="shared" si="0"/>
        <v>71728047</v>
      </c>
      <c r="H23" s="17">
        <f t="shared" si="5"/>
        <v>155996</v>
      </c>
      <c r="I23" s="15">
        <f t="shared" si="2"/>
        <v>44559855</v>
      </c>
      <c r="J23" s="11">
        <f t="shared" si="3"/>
        <v>44559855</v>
      </c>
      <c r="K23" s="11">
        <v>9212301</v>
      </c>
      <c r="L23" s="11">
        <v>71</v>
      </c>
      <c r="M23" s="27">
        <f t="shared" si="4"/>
        <v>53772227</v>
      </c>
      <c r="P23" s="6"/>
    </row>
    <row r="24" spans="1:16" ht="12.75">
      <c r="A24" s="2" t="s">
        <v>21</v>
      </c>
      <c r="B24" s="12">
        <v>144114520</v>
      </c>
      <c r="C24" s="10">
        <v>7103482</v>
      </c>
      <c r="D24" s="14">
        <f t="shared" si="1"/>
        <v>151218002</v>
      </c>
      <c r="E24" s="10">
        <v>73873192</v>
      </c>
      <c r="F24" s="10">
        <v>11302427</v>
      </c>
      <c r="G24" s="16">
        <f t="shared" si="0"/>
        <v>85175619</v>
      </c>
      <c r="H24" s="17">
        <f t="shared" si="5"/>
        <v>4198945</v>
      </c>
      <c r="I24" s="15">
        <f t="shared" si="2"/>
        <v>70241328</v>
      </c>
      <c r="J24" s="11">
        <f t="shared" si="3"/>
        <v>70241328</v>
      </c>
      <c r="K24" s="11">
        <v>10921794</v>
      </c>
      <c r="L24" s="11">
        <v>317</v>
      </c>
      <c r="M24" s="27">
        <f t="shared" si="4"/>
        <v>81163439</v>
      </c>
      <c r="P24" s="6"/>
    </row>
    <row r="25" spans="1:16" ht="12.75">
      <c r="A25" s="2" t="s">
        <v>22</v>
      </c>
      <c r="B25" s="12">
        <v>368166503</v>
      </c>
      <c r="C25" s="10">
        <v>4288447</v>
      </c>
      <c r="D25" s="14">
        <f t="shared" si="1"/>
        <v>372454950</v>
      </c>
      <c r="E25" s="10">
        <v>176480570</v>
      </c>
      <c r="F25" s="10">
        <v>6568990</v>
      </c>
      <c r="G25" s="16">
        <f t="shared" si="0"/>
        <v>183049560</v>
      </c>
      <c r="H25" s="17">
        <f t="shared" si="5"/>
        <v>2280543</v>
      </c>
      <c r="I25" s="15">
        <f t="shared" si="2"/>
        <v>191685933</v>
      </c>
      <c r="J25" s="11">
        <f t="shared" si="3"/>
        <v>191685933</v>
      </c>
      <c r="K25" s="11">
        <v>22894537</v>
      </c>
      <c r="L25" s="11">
        <v>19892</v>
      </c>
      <c r="M25" s="27">
        <f t="shared" si="4"/>
        <v>214600362</v>
      </c>
      <c r="P25" s="6"/>
    </row>
    <row r="26" spans="1:16" ht="12.75">
      <c r="A26" s="2" t="s">
        <v>23</v>
      </c>
      <c r="B26" s="12">
        <v>329574867</v>
      </c>
      <c r="C26" s="10">
        <v>0</v>
      </c>
      <c r="D26" s="14">
        <f t="shared" si="1"/>
        <v>329574867</v>
      </c>
      <c r="E26" s="10">
        <v>202999757</v>
      </c>
      <c r="F26" s="10">
        <v>0</v>
      </c>
      <c r="G26" s="16">
        <f t="shared" si="0"/>
        <v>202999757</v>
      </c>
      <c r="H26" s="17">
        <f t="shared" si="5"/>
        <v>0</v>
      </c>
      <c r="I26" s="15">
        <f t="shared" si="2"/>
        <v>126575110</v>
      </c>
      <c r="J26" s="11">
        <f t="shared" si="3"/>
        <v>126575110</v>
      </c>
      <c r="K26" s="11">
        <v>18271125</v>
      </c>
      <c r="L26" s="11">
        <v>106</v>
      </c>
      <c r="M26" s="27">
        <f t="shared" si="4"/>
        <v>144846341</v>
      </c>
      <c r="P26" s="6"/>
    </row>
    <row r="27" spans="1:16" ht="12.75">
      <c r="A27" s="2" t="s">
        <v>24</v>
      </c>
      <c r="B27" s="12">
        <v>258414757</v>
      </c>
      <c r="C27" s="10">
        <v>38378880</v>
      </c>
      <c r="D27" s="14">
        <f t="shared" si="1"/>
        <v>296793637</v>
      </c>
      <c r="E27" s="10">
        <v>209860453</v>
      </c>
      <c r="F27" s="10">
        <v>42413102</v>
      </c>
      <c r="G27" s="16">
        <f t="shared" si="0"/>
        <v>252273555</v>
      </c>
      <c r="H27" s="17">
        <f t="shared" si="5"/>
        <v>4034222</v>
      </c>
      <c r="I27" s="15">
        <f t="shared" si="2"/>
        <v>48554304</v>
      </c>
      <c r="J27" s="11">
        <f t="shared" si="3"/>
        <v>48554304</v>
      </c>
      <c r="K27" s="11">
        <v>10593054</v>
      </c>
      <c r="L27" s="11">
        <v>462</v>
      </c>
      <c r="M27" s="27">
        <f t="shared" si="4"/>
        <v>59147820</v>
      </c>
      <c r="P27" s="6"/>
    </row>
    <row r="28" spans="1:16" ht="12.75">
      <c r="A28" s="2" t="s">
        <v>25</v>
      </c>
      <c r="B28" s="12">
        <v>336360010</v>
      </c>
      <c r="C28" s="10">
        <v>173720022</v>
      </c>
      <c r="D28" s="14">
        <f t="shared" si="1"/>
        <v>510080032</v>
      </c>
      <c r="E28" s="10">
        <v>291947391</v>
      </c>
      <c r="F28" s="10">
        <v>213568087</v>
      </c>
      <c r="G28" s="16">
        <f t="shared" si="0"/>
        <v>505515478</v>
      </c>
      <c r="H28" s="17">
        <f t="shared" si="5"/>
        <v>39848065</v>
      </c>
      <c r="I28" s="15">
        <f t="shared" si="2"/>
        <v>44412619</v>
      </c>
      <c r="J28" s="11">
        <f t="shared" si="3"/>
        <v>44412619</v>
      </c>
      <c r="K28" s="11">
        <v>8132620</v>
      </c>
      <c r="L28" s="11">
        <v>48</v>
      </c>
      <c r="M28" s="27">
        <f t="shared" si="4"/>
        <v>52545287</v>
      </c>
      <c r="P28" s="6"/>
    </row>
    <row r="29" spans="1:16" ht="12.75">
      <c r="A29" s="2" t="s">
        <v>26</v>
      </c>
      <c r="B29" s="12">
        <v>287987998</v>
      </c>
      <c r="C29" s="10">
        <v>2945716</v>
      </c>
      <c r="D29" s="14">
        <f t="shared" si="1"/>
        <v>290933714</v>
      </c>
      <c r="E29" s="10">
        <v>186698540</v>
      </c>
      <c r="F29" s="10">
        <v>3834674</v>
      </c>
      <c r="G29" s="16">
        <f t="shared" si="0"/>
        <v>190533214</v>
      </c>
      <c r="H29" s="17">
        <f t="shared" si="5"/>
        <v>888958</v>
      </c>
      <c r="I29" s="15">
        <f t="shared" si="2"/>
        <v>101289458</v>
      </c>
      <c r="J29" s="11">
        <f t="shared" si="3"/>
        <v>101289458</v>
      </c>
      <c r="K29" s="11">
        <v>13728835</v>
      </c>
      <c r="L29" s="11">
        <v>8</v>
      </c>
      <c r="M29" s="27">
        <f t="shared" si="4"/>
        <v>115018301</v>
      </c>
      <c r="P29" s="6"/>
    </row>
    <row r="30" spans="1:16" ht="12.75">
      <c r="A30" s="2" t="s">
        <v>27</v>
      </c>
      <c r="B30" s="12">
        <v>199689414</v>
      </c>
      <c r="C30" s="10">
        <v>0</v>
      </c>
      <c r="D30" s="14">
        <f t="shared" si="1"/>
        <v>199689414</v>
      </c>
      <c r="E30" s="10">
        <v>141420248</v>
      </c>
      <c r="F30" s="10">
        <v>0</v>
      </c>
      <c r="G30" s="16">
        <f t="shared" si="0"/>
        <v>141420248</v>
      </c>
      <c r="H30" s="17">
        <f t="shared" si="5"/>
        <v>0</v>
      </c>
      <c r="I30" s="15">
        <f t="shared" si="2"/>
        <v>58269166</v>
      </c>
      <c r="J30" s="11">
        <f t="shared" si="3"/>
        <v>58269166</v>
      </c>
      <c r="K30" s="11">
        <v>12076605</v>
      </c>
      <c r="L30" s="11">
        <v>155</v>
      </c>
      <c r="M30" s="27">
        <f t="shared" si="4"/>
        <v>70345926</v>
      </c>
      <c r="P30" s="6"/>
    </row>
    <row r="31" spans="1:16" ht="12.75">
      <c r="A31" s="2" t="s">
        <v>28</v>
      </c>
      <c r="B31" s="12">
        <v>217014373</v>
      </c>
      <c r="C31" s="10">
        <v>3332239</v>
      </c>
      <c r="D31" s="14">
        <f t="shared" si="1"/>
        <v>220346612</v>
      </c>
      <c r="E31" s="10">
        <v>129121725</v>
      </c>
      <c r="F31" s="10">
        <v>3693586</v>
      </c>
      <c r="G31" s="16">
        <f t="shared" si="0"/>
        <v>132815311</v>
      </c>
      <c r="H31" s="17">
        <f t="shared" si="5"/>
        <v>361347</v>
      </c>
      <c r="I31" s="15">
        <f t="shared" si="2"/>
        <v>87892648</v>
      </c>
      <c r="J31" s="11">
        <f t="shared" si="3"/>
        <v>87892648</v>
      </c>
      <c r="K31" s="11">
        <v>12149457</v>
      </c>
      <c r="L31" s="11">
        <v>83</v>
      </c>
      <c r="M31" s="27">
        <f t="shared" si="4"/>
        <v>100042188</v>
      </c>
      <c r="P31" s="6"/>
    </row>
    <row r="32" spans="1:16" ht="12.75">
      <c r="A32" s="2" t="s">
        <v>29</v>
      </c>
      <c r="B32" s="12">
        <v>367674997</v>
      </c>
      <c r="C32" s="10">
        <v>2176220</v>
      </c>
      <c r="D32" s="14">
        <f t="shared" si="1"/>
        <v>369851217</v>
      </c>
      <c r="E32" s="10">
        <v>264738136</v>
      </c>
      <c r="F32" s="10">
        <v>2988546</v>
      </c>
      <c r="G32" s="16">
        <f t="shared" si="0"/>
        <v>267726682</v>
      </c>
      <c r="H32" s="17">
        <f t="shared" si="5"/>
        <v>812326</v>
      </c>
      <c r="I32" s="15">
        <f t="shared" si="2"/>
        <v>102936861</v>
      </c>
      <c r="J32" s="11">
        <f t="shared" si="3"/>
        <v>102936861</v>
      </c>
      <c r="K32" s="11">
        <v>9199999</v>
      </c>
      <c r="L32" s="11">
        <v>0</v>
      </c>
      <c r="M32" s="27">
        <f t="shared" si="4"/>
        <v>112136860</v>
      </c>
      <c r="P32" s="6"/>
    </row>
    <row r="33" spans="1:16" ht="12.75">
      <c r="A33" s="2" t="s">
        <v>30</v>
      </c>
      <c r="B33" s="12">
        <v>373956102</v>
      </c>
      <c r="C33" s="10">
        <v>0</v>
      </c>
      <c r="D33" s="14">
        <f t="shared" si="1"/>
        <v>373956102</v>
      </c>
      <c r="E33" s="10">
        <v>219082379</v>
      </c>
      <c r="F33" s="10">
        <v>0</v>
      </c>
      <c r="G33" s="16">
        <f t="shared" si="0"/>
        <v>219082379</v>
      </c>
      <c r="H33" s="17">
        <f t="shared" si="5"/>
        <v>0</v>
      </c>
      <c r="I33" s="15">
        <f t="shared" si="2"/>
        <v>154873723</v>
      </c>
      <c r="J33" s="11">
        <f t="shared" si="3"/>
        <v>154873723</v>
      </c>
      <c r="K33" s="11">
        <v>26047513</v>
      </c>
      <c r="L33" s="11">
        <v>77</v>
      </c>
      <c r="M33" s="27">
        <f t="shared" si="4"/>
        <v>180921313</v>
      </c>
      <c r="P33" s="6"/>
    </row>
    <row r="34" spans="1:16" ht="12.75">
      <c r="A34" s="2" t="s">
        <v>31</v>
      </c>
      <c r="B34" s="12">
        <v>197070052</v>
      </c>
      <c r="C34" s="10">
        <v>0</v>
      </c>
      <c r="D34" s="14">
        <f t="shared" si="1"/>
        <v>197070052</v>
      </c>
      <c r="E34" s="10">
        <v>105115410</v>
      </c>
      <c r="F34" s="10">
        <v>0</v>
      </c>
      <c r="G34" s="16">
        <f t="shared" si="0"/>
        <v>105115410</v>
      </c>
      <c r="H34" s="17">
        <f t="shared" si="5"/>
        <v>0</v>
      </c>
      <c r="I34" s="15">
        <f t="shared" si="2"/>
        <v>91954642</v>
      </c>
      <c r="J34" s="11">
        <f t="shared" si="3"/>
        <v>91954642</v>
      </c>
      <c r="K34" s="11">
        <v>16983930</v>
      </c>
      <c r="L34" s="11">
        <v>0</v>
      </c>
      <c r="M34" s="27">
        <f t="shared" si="4"/>
        <v>108938572</v>
      </c>
      <c r="P34" s="6"/>
    </row>
    <row r="35" spans="1:16" ht="12.75">
      <c r="A35" s="2" t="s">
        <v>32</v>
      </c>
      <c r="B35" s="12">
        <v>156345845</v>
      </c>
      <c r="C35" s="10">
        <v>0</v>
      </c>
      <c r="D35" s="14">
        <f t="shared" si="1"/>
        <v>156345845</v>
      </c>
      <c r="E35" s="10">
        <v>61645044</v>
      </c>
      <c r="F35" s="10">
        <v>0</v>
      </c>
      <c r="G35" s="16">
        <f t="shared" si="0"/>
        <v>61645044</v>
      </c>
      <c r="H35" s="17">
        <f t="shared" si="5"/>
        <v>0</v>
      </c>
      <c r="I35" s="15">
        <f t="shared" si="2"/>
        <v>94700801</v>
      </c>
      <c r="J35" s="11">
        <f t="shared" si="3"/>
        <v>94700801</v>
      </c>
      <c r="K35" s="11">
        <v>16150929</v>
      </c>
      <c r="L35" s="11">
        <v>10</v>
      </c>
      <c r="M35" s="27">
        <f t="shared" si="4"/>
        <v>110851740</v>
      </c>
      <c r="P35" s="6"/>
    </row>
    <row r="36" spans="1:16" ht="12.75">
      <c r="A36" s="2" t="s">
        <v>33</v>
      </c>
      <c r="B36" s="12">
        <v>96640630</v>
      </c>
      <c r="C36" s="10">
        <v>0</v>
      </c>
      <c r="D36" s="14">
        <f t="shared" si="1"/>
        <v>96640630</v>
      </c>
      <c r="E36" s="10">
        <v>39747129</v>
      </c>
      <c r="F36" s="10">
        <v>0</v>
      </c>
      <c r="G36" s="16">
        <f t="shared" si="0"/>
        <v>39747129</v>
      </c>
      <c r="H36" s="17">
        <f t="shared" si="5"/>
        <v>0</v>
      </c>
      <c r="I36" s="15">
        <f t="shared" si="2"/>
        <v>56893501</v>
      </c>
      <c r="J36" s="11">
        <f t="shared" si="3"/>
        <v>56893501</v>
      </c>
      <c r="K36" s="11">
        <v>8210417</v>
      </c>
      <c r="L36" s="11">
        <v>30</v>
      </c>
      <c r="M36" s="27">
        <f t="shared" si="4"/>
        <v>65103948</v>
      </c>
      <c r="P36" s="6"/>
    </row>
    <row r="37" spans="1:16" ht="12.75">
      <c r="A37" s="2" t="s">
        <v>34</v>
      </c>
      <c r="B37" s="12">
        <v>156607747</v>
      </c>
      <c r="C37" s="10">
        <v>0</v>
      </c>
      <c r="D37" s="14">
        <f t="shared" si="1"/>
        <v>156607747</v>
      </c>
      <c r="E37" s="10">
        <v>52426310</v>
      </c>
      <c r="F37" s="10">
        <v>0</v>
      </c>
      <c r="G37" s="16">
        <f t="shared" si="0"/>
        <v>52426310</v>
      </c>
      <c r="H37" s="17">
        <f t="shared" si="5"/>
        <v>0</v>
      </c>
      <c r="I37" s="15">
        <f t="shared" si="2"/>
        <v>104181437</v>
      </c>
      <c r="J37" s="11">
        <f t="shared" si="3"/>
        <v>104181437</v>
      </c>
      <c r="K37" s="11">
        <v>15643043</v>
      </c>
      <c r="L37" s="11">
        <v>0</v>
      </c>
      <c r="M37" s="27">
        <f t="shared" si="4"/>
        <v>119824480</v>
      </c>
      <c r="P37" s="6"/>
    </row>
    <row r="38" spans="1:16" ht="12.75">
      <c r="A38" s="2" t="s">
        <v>35</v>
      </c>
      <c r="B38" s="12">
        <v>197672561</v>
      </c>
      <c r="C38" s="10">
        <v>0</v>
      </c>
      <c r="D38" s="14">
        <f t="shared" si="1"/>
        <v>197672561</v>
      </c>
      <c r="E38" s="10">
        <v>82255606</v>
      </c>
      <c r="F38" s="10">
        <v>0</v>
      </c>
      <c r="G38" s="16">
        <f t="shared" si="0"/>
        <v>82255606</v>
      </c>
      <c r="H38" s="17">
        <f t="shared" si="5"/>
        <v>0</v>
      </c>
      <c r="I38" s="15">
        <f t="shared" si="2"/>
        <v>115416955</v>
      </c>
      <c r="J38" s="11">
        <f t="shared" si="3"/>
        <v>115416955</v>
      </c>
      <c r="K38" s="11">
        <v>15318536</v>
      </c>
      <c r="L38" s="11">
        <v>139</v>
      </c>
      <c r="M38" s="27">
        <f t="shared" si="4"/>
        <v>130735630</v>
      </c>
      <c r="P38" s="6"/>
    </row>
    <row r="39" spans="1:16" ht="12.75">
      <c r="A39" s="2" t="s">
        <v>36</v>
      </c>
      <c r="B39" s="12">
        <v>221746925</v>
      </c>
      <c r="C39" s="10">
        <v>0</v>
      </c>
      <c r="D39" s="14">
        <f t="shared" si="1"/>
        <v>221746925</v>
      </c>
      <c r="E39" s="10">
        <v>119310238</v>
      </c>
      <c r="F39" s="10">
        <v>0</v>
      </c>
      <c r="G39" s="16">
        <f t="shared" si="0"/>
        <v>119310238</v>
      </c>
      <c r="H39" s="17">
        <f t="shared" si="5"/>
        <v>0</v>
      </c>
      <c r="I39" s="15">
        <f t="shared" si="2"/>
        <v>102436687</v>
      </c>
      <c r="J39" s="11">
        <f t="shared" si="3"/>
        <v>102436687</v>
      </c>
      <c r="K39" s="11">
        <v>15789087</v>
      </c>
      <c r="L39" s="11">
        <v>23</v>
      </c>
      <c r="M39" s="27">
        <f t="shared" si="4"/>
        <v>118225797</v>
      </c>
      <c r="P39" s="6"/>
    </row>
    <row r="40" spans="1:16" ht="12.75">
      <c r="A40" s="2" t="s">
        <v>37</v>
      </c>
      <c r="B40" s="12">
        <v>228799643</v>
      </c>
      <c r="C40" s="10">
        <v>0</v>
      </c>
      <c r="D40" s="14">
        <f t="shared" si="1"/>
        <v>228799643</v>
      </c>
      <c r="E40" s="10">
        <v>138183567</v>
      </c>
      <c r="F40" s="10">
        <v>0</v>
      </c>
      <c r="G40" s="16">
        <f t="shared" si="0"/>
        <v>138183567</v>
      </c>
      <c r="H40" s="17">
        <f t="shared" si="5"/>
        <v>0</v>
      </c>
      <c r="I40" s="15">
        <f t="shared" si="2"/>
        <v>90616076</v>
      </c>
      <c r="J40" s="11">
        <f t="shared" si="3"/>
        <v>90616076</v>
      </c>
      <c r="K40" s="11">
        <v>14379592</v>
      </c>
      <c r="L40" s="11">
        <v>0</v>
      </c>
      <c r="M40" s="27">
        <f t="shared" si="4"/>
        <v>104995668</v>
      </c>
      <c r="P40" s="6"/>
    </row>
    <row r="41" spans="1:16" ht="12.75">
      <c r="A41" s="2" t="s">
        <v>38</v>
      </c>
      <c r="B41" s="12">
        <v>170131548</v>
      </c>
      <c r="C41" s="10">
        <v>0</v>
      </c>
      <c r="D41" s="14">
        <f t="shared" si="1"/>
        <v>170131548</v>
      </c>
      <c r="E41" s="10">
        <v>89756312</v>
      </c>
      <c r="F41" s="10">
        <v>0</v>
      </c>
      <c r="G41" s="16">
        <f t="shared" si="0"/>
        <v>89756312</v>
      </c>
      <c r="H41" s="17">
        <f t="shared" si="5"/>
        <v>0</v>
      </c>
      <c r="I41" s="15">
        <f t="shared" si="2"/>
        <v>80375236</v>
      </c>
      <c r="J41" s="11">
        <f t="shared" si="3"/>
        <v>80375236</v>
      </c>
      <c r="K41" s="11">
        <v>10818100</v>
      </c>
      <c r="L41" s="11">
        <v>0</v>
      </c>
      <c r="M41" s="27">
        <f t="shared" si="4"/>
        <v>91193336</v>
      </c>
      <c r="P41" s="6"/>
    </row>
    <row r="42" spans="1:16" ht="12.75">
      <c r="A42" s="2" t="s">
        <v>39</v>
      </c>
      <c r="B42" s="12">
        <v>118528218</v>
      </c>
      <c r="C42" s="10">
        <v>0</v>
      </c>
      <c r="D42" s="14">
        <f t="shared" si="1"/>
        <v>118528218</v>
      </c>
      <c r="E42" s="10">
        <v>65277785</v>
      </c>
      <c r="F42" s="10">
        <v>0</v>
      </c>
      <c r="G42" s="16">
        <f t="shared" si="0"/>
        <v>65277785</v>
      </c>
      <c r="H42" s="17">
        <f t="shared" si="5"/>
        <v>0</v>
      </c>
      <c r="I42" s="15">
        <f t="shared" si="2"/>
        <v>53250433</v>
      </c>
      <c r="J42" s="11">
        <f t="shared" si="3"/>
        <v>53250433</v>
      </c>
      <c r="K42" s="11">
        <v>8050299</v>
      </c>
      <c r="L42" s="11">
        <v>20</v>
      </c>
      <c r="M42" s="27">
        <f t="shared" si="4"/>
        <v>61300752</v>
      </c>
      <c r="P42" s="6"/>
    </row>
    <row r="43" spans="1:16" ht="12.75">
      <c r="A43" s="2" t="s">
        <v>40</v>
      </c>
      <c r="B43" s="12">
        <v>210533340</v>
      </c>
      <c r="C43" s="10">
        <v>0</v>
      </c>
      <c r="D43" s="14">
        <f t="shared" si="1"/>
        <v>210533340</v>
      </c>
      <c r="E43" s="10">
        <v>103089007</v>
      </c>
      <c r="F43" s="10">
        <v>0</v>
      </c>
      <c r="G43" s="16">
        <f t="shared" si="0"/>
        <v>103089007</v>
      </c>
      <c r="H43" s="17">
        <f t="shared" si="5"/>
        <v>0</v>
      </c>
      <c r="I43" s="15">
        <f t="shared" si="2"/>
        <v>107444333</v>
      </c>
      <c r="J43" s="11">
        <f t="shared" si="3"/>
        <v>107444333</v>
      </c>
      <c r="K43" s="11">
        <v>14335204</v>
      </c>
      <c r="L43" s="11">
        <v>43</v>
      </c>
      <c r="M43" s="27">
        <f t="shared" si="4"/>
        <v>121779580</v>
      </c>
      <c r="P43" s="6"/>
    </row>
    <row r="44" spans="1:16" ht="12.75">
      <c r="A44" s="2" t="s">
        <v>41</v>
      </c>
      <c r="B44" s="12">
        <v>131300632</v>
      </c>
      <c r="C44" s="10">
        <v>0</v>
      </c>
      <c r="D44" s="14">
        <f t="shared" si="1"/>
        <v>131300632</v>
      </c>
      <c r="E44" s="10">
        <v>38682162</v>
      </c>
      <c r="F44" s="10">
        <v>0</v>
      </c>
      <c r="G44" s="16">
        <f t="shared" si="0"/>
        <v>38682162</v>
      </c>
      <c r="H44" s="17">
        <f t="shared" si="5"/>
        <v>0</v>
      </c>
      <c r="I44" s="15">
        <f t="shared" si="2"/>
        <v>92618470</v>
      </c>
      <c r="J44" s="11">
        <f t="shared" si="3"/>
        <v>92618470</v>
      </c>
      <c r="K44" s="11">
        <v>13975880</v>
      </c>
      <c r="L44" s="11">
        <v>0</v>
      </c>
      <c r="M44" s="27">
        <f t="shared" si="4"/>
        <v>106594350</v>
      </c>
      <c r="P44" s="6"/>
    </row>
    <row r="45" spans="1:16" ht="12.75">
      <c r="A45" s="2" t="s">
        <v>42</v>
      </c>
      <c r="B45" s="12">
        <v>424166378</v>
      </c>
      <c r="C45" s="10">
        <v>5728185</v>
      </c>
      <c r="D45" s="14">
        <f t="shared" si="1"/>
        <v>429894563</v>
      </c>
      <c r="E45" s="10">
        <v>230478443</v>
      </c>
      <c r="F45" s="10">
        <v>6544274</v>
      </c>
      <c r="G45" s="16">
        <f t="shared" si="0"/>
        <v>237022717</v>
      </c>
      <c r="H45" s="17">
        <f t="shared" si="5"/>
        <v>816089</v>
      </c>
      <c r="I45" s="15">
        <f t="shared" si="2"/>
        <v>193687935</v>
      </c>
      <c r="J45" s="11">
        <f t="shared" si="3"/>
        <v>193687935</v>
      </c>
      <c r="K45" s="11">
        <v>30102723</v>
      </c>
      <c r="L45" s="11">
        <v>18</v>
      </c>
      <c r="M45" s="27">
        <f t="shared" si="4"/>
        <v>223790676</v>
      </c>
      <c r="P45" s="6"/>
    </row>
    <row r="46" spans="1:16" ht="12.75">
      <c r="A46" s="2" t="s">
        <v>43</v>
      </c>
      <c r="B46" s="12">
        <v>129255625</v>
      </c>
      <c r="C46" s="10">
        <v>2063797</v>
      </c>
      <c r="D46" s="14">
        <f t="shared" si="1"/>
        <v>131319422</v>
      </c>
      <c r="E46" s="10">
        <v>62369363</v>
      </c>
      <c r="F46" s="10">
        <v>2080450</v>
      </c>
      <c r="G46" s="16">
        <f t="shared" si="0"/>
        <v>64449813</v>
      </c>
      <c r="H46" s="17">
        <f t="shared" si="5"/>
        <v>16653</v>
      </c>
      <c r="I46" s="15">
        <f t="shared" si="2"/>
        <v>66886262</v>
      </c>
      <c r="J46" s="11">
        <f t="shared" si="3"/>
        <v>66886262</v>
      </c>
      <c r="K46" s="11">
        <v>9711205</v>
      </c>
      <c r="L46" s="11">
        <v>0</v>
      </c>
      <c r="M46" s="27">
        <f t="shared" si="4"/>
        <v>76597467</v>
      </c>
      <c r="P46" s="6"/>
    </row>
    <row r="47" spans="1:16" ht="12.75">
      <c r="A47" s="2" t="s">
        <v>44</v>
      </c>
      <c r="B47" s="12">
        <v>186805402</v>
      </c>
      <c r="C47" s="10">
        <v>0</v>
      </c>
      <c r="D47" s="14">
        <f t="shared" si="1"/>
        <v>186805402</v>
      </c>
      <c r="E47" s="10">
        <v>68969302</v>
      </c>
      <c r="F47" s="10">
        <v>0</v>
      </c>
      <c r="G47" s="16">
        <f t="shared" si="0"/>
        <v>68969302</v>
      </c>
      <c r="H47" s="17">
        <f t="shared" si="5"/>
        <v>0</v>
      </c>
      <c r="I47" s="15">
        <f t="shared" si="2"/>
        <v>117836100</v>
      </c>
      <c r="J47" s="11">
        <f t="shared" si="3"/>
        <v>117836100</v>
      </c>
      <c r="K47" s="11">
        <v>13995082</v>
      </c>
      <c r="L47" s="11">
        <v>64</v>
      </c>
      <c r="M47" s="27">
        <f t="shared" si="4"/>
        <v>131831246</v>
      </c>
      <c r="P47" s="6"/>
    </row>
    <row r="48" spans="1:16" ht="12.75">
      <c r="A48" s="2" t="s">
        <v>45</v>
      </c>
      <c r="B48" s="12">
        <v>268173640</v>
      </c>
      <c r="C48" s="10">
        <v>0</v>
      </c>
      <c r="D48" s="14">
        <f t="shared" si="1"/>
        <v>268173640</v>
      </c>
      <c r="E48" s="10">
        <v>104686583</v>
      </c>
      <c r="F48" s="10">
        <v>0</v>
      </c>
      <c r="G48" s="16">
        <f t="shared" si="0"/>
        <v>104686583</v>
      </c>
      <c r="H48" s="17">
        <f t="shared" si="5"/>
        <v>0</v>
      </c>
      <c r="I48" s="15">
        <f t="shared" si="2"/>
        <v>163487057</v>
      </c>
      <c r="J48" s="11">
        <f t="shared" si="3"/>
        <v>163487057</v>
      </c>
      <c r="K48" s="11">
        <v>29313753</v>
      </c>
      <c r="L48" s="11">
        <v>0</v>
      </c>
      <c r="M48" s="27">
        <f t="shared" si="4"/>
        <v>192800810</v>
      </c>
      <c r="P48" s="6"/>
    </row>
    <row r="49" spans="1:16" ht="12.75">
      <c r="A49" s="2" t="s">
        <v>46</v>
      </c>
      <c r="B49" s="12">
        <v>177490373</v>
      </c>
      <c r="C49" s="10">
        <v>0</v>
      </c>
      <c r="D49" s="14">
        <f t="shared" si="1"/>
        <v>177490373</v>
      </c>
      <c r="E49" s="10">
        <v>69825950</v>
      </c>
      <c r="F49" s="10">
        <v>0</v>
      </c>
      <c r="G49" s="16">
        <f t="shared" si="0"/>
        <v>69825950</v>
      </c>
      <c r="H49" s="17">
        <f t="shared" si="5"/>
        <v>0</v>
      </c>
      <c r="I49" s="15">
        <f t="shared" si="2"/>
        <v>107664423</v>
      </c>
      <c r="J49" s="11">
        <f t="shared" si="3"/>
        <v>107664423</v>
      </c>
      <c r="K49" s="11">
        <v>11823088</v>
      </c>
      <c r="L49" s="11">
        <v>42</v>
      </c>
      <c r="M49" s="27">
        <f t="shared" si="4"/>
        <v>119487553</v>
      </c>
      <c r="P49" s="6"/>
    </row>
    <row r="50" spans="1:16" ht="12.75">
      <c r="A50" s="2" t="s">
        <v>47</v>
      </c>
      <c r="B50" s="12">
        <v>171527890</v>
      </c>
      <c r="C50" s="10">
        <v>0</v>
      </c>
      <c r="D50" s="14">
        <f t="shared" si="1"/>
        <v>171527890</v>
      </c>
      <c r="E50" s="10">
        <v>71389635</v>
      </c>
      <c r="F50" s="10">
        <v>0</v>
      </c>
      <c r="G50" s="16">
        <f t="shared" si="0"/>
        <v>71389635</v>
      </c>
      <c r="H50" s="17">
        <f t="shared" si="5"/>
        <v>0</v>
      </c>
      <c r="I50" s="15">
        <f t="shared" si="2"/>
        <v>100138255</v>
      </c>
      <c r="J50" s="11">
        <f t="shared" si="3"/>
        <v>100138255</v>
      </c>
      <c r="K50" s="11">
        <v>12369745</v>
      </c>
      <c r="L50" s="11">
        <v>0</v>
      </c>
      <c r="M50" s="27">
        <f t="shared" si="4"/>
        <v>112508000</v>
      </c>
      <c r="P50" s="6"/>
    </row>
    <row r="51" spans="1:16" ht="12.75">
      <c r="A51" s="2" t="s">
        <v>48</v>
      </c>
      <c r="B51" s="12">
        <v>296325124</v>
      </c>
      <c r="C51" s="10">
        <v>0</v>
      </c>
      <c r="D51" s="14">
        <f t="shared" si="1"/>
        <v>296325124</v>
      </c>
      <c r="E51" s="10">
        <v>105282213</v>
      </c>
      <c r="F51" s="10">
        <v>0</v>
      </c>
      <c r="G51" s="16">
        <f t="shared" si="0"/>
        <v>105282213</v>
      </c>
      <c r="H51" s="17">
        <f t="shared" si="5"/>
        <v>0</v>
      </c>
      <c r="I51" s="15">
        <f t="shared" si="2"/>
        <v>191042911</v>
      </c>
      <c r="J51" s="11">
        <f t="shared" si="3"/>
        <v>191042911</v>
      </c>
      <c r="K51" s="11">
        <v>24021179</v>
      </c>
      <c r="L51" s="11">
        <v>150</v>
      </c>
      <c r="M51" s="27">
        <f t="shared" si="4"/>
        <v>215064240</v>
      </c>
      <c r="P51" s="6"/>
    </row>
    <row r="52" spans="1:16" ht="12.75">
      <c r="A52" s="2" t="s">
        <v>49</v>
      </c>
      <c r="B52" s="12">
        <v>222689098</v>
      </c>
      <c r="C52" s="10">
        <v>0</v>
      </c>
      <c r="D52" s="14">
        <f t="shared" si="1"/>
        <v>222689098</v>
      </c>
      <c r="E52" s="10">
        <v>106713097</v>
      </c>
      <c r="F52" s="10">
        <v>0</v>
      </c>
      <c r="G52" s="16">
        <f t="shared" si="0"/>
        <v>106713097</v>
      </c>
      <c r="H52" s="17">
        <f t="shared" si="5"/>
        <v>0</v>
      </c>
      <c r="I52" s="15">
        <f t="shared" si="2"/>
        <v>115976001</v>
      </c>
      <c r="J52" s="11">
        <f t="shared" si="3"/>
        <v>115976001</v>
      </c>
      <c r="K52" s="11">
        <v>13522620</v>
      </c>
      <c r="L52" s="11">
        <v>35</v>
      </c>
      <c r="M52" s="27">
        <f t="shared" si="4"/>
        <v>129498656</v>
      </c>
      <c r="P52" s="6"/>
    </row>
    <row r="53" spans="1:16" ht="12.75">
      <c r="A53" s="3" t="s">
        <v>60</v>
      </c>
      <c r="B53" s="26">
        <f>SUM(B6:B52)</f>
        <v>11967684670</v>
      </c>
      <c r="C53" s="25">
        <f>SUM(C6:C52)</f>
        <v>818950414</v>
      </c>
      <c r="D53" s="24">
        <f>SUM(D6:D52)</f>
        <v>12786635084</v>
      </c>
      <c r="E53" s="24">
        <f aca="true" t="shared" si="6" ref="E53:M53">SUM(E6:E52)</f>
        <v>6632812080</v>
      </c>
      <c r="F53" s="24">
        <f t="shared" si="6"/>
        <v>965133979</v>
      </c>
      <c r="G53" s="18">
        <f t="shared" si="6"/>
        <v>7597946059</v>
      </c>
      <c r="H53" s="19">
        <f t="shared" si="6"/>
        <v>146183565</v>
      </c>
      <c r="I53" s="18">
        <f t="shared" si="6"/>
        <v>5334872590</v>
      </c>
      <c r="J53" s="18">
        <f t="shared" si="6"/>
        <v>5334872590</v>
      </c>
      <c r="K53" s="20">
        <f t="shared" si="6"/>
        <v>735405990</v>
      </c>
      <c r="L53" s="20">
        <f t="shared" si="6"/>
        <v>170815415</v>
      </c>
      <c r="M53" s="28">
        <f t="shared" si="6"/>
        <v>6241093995</v>
      </c>
      <c r="P53" s="6"/>
    </row>
    <row r="54" ht="10.5">
      <c r="A54" s="5"/>
    </row>
    <row r="55" spans="2:13" ht="10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7" spans="2:13" ht="10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2012-07-30T06:11:59Z</cp:lastPrinted>
  <dcterms:created xsi:type="dcterms:W3CDTF">2013-08-26T14:10:27Z</dcterms:created>
  <dcterms:modified xsi:type="dcterms:W3CDTF">2018-07-30T14:19:21Z</dcterms:modified>
  <cp:category/>
  <cp:version/>
  <cp:contentType/>
  <cp:contentStatus/>
</cp:coreProperties>
</file>