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04宮城　〇\"/>
    </mc:Choice>
  </mc:AlternateContent>
  <workbookProtection workbookAlgorithmName="SHA-512" workbookHashValue="/ip98V09moicIRC7eSjJ3Q38bJy/bb3GBAI9sE9eSxVc2sIKmBKwXlMnJJhssRTBP2kkBGVfwp7MIi2H74gvNg==" workbookSaltValue="VT9FG3gYVIVl2fYsJDYelA==" workbookSpinCount="100000" lockStructure="1"/>
  <bookViews>
    <workbookView xWindow="0" yWindow="0" windowWidth="20496" windowHeight="8220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ES7" i="5"/>
  <c r="ER7" i="5"/>
  <c r="EQ7" i="5"/>
  <c r="LO79" i="4" s="1"/>
  <c r="EP7" i="5"/>
  <c r="EO7" i="5"/>
  <c r="EN7" i="5"/>
  <c r="EL7" i="5"/>
  <c r="HM80" i="4" s="1"/>
  <c r="EK7" i="5"/>
  <c r="GT80" i="4" s="1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BG80" i="4" s="1"/>
  <c r="DX7" i="5"/>
  <c r="DW7" i="5"/>
  <c r="DV7" i="5"/>
  <c r="DU7" i="5"/>
  <c r="BZ79" i="4" s="1"/>
  <c r="DT7" i="5"/>
  <c r="DS7" i="5"/>
  <c r="DR7" i="5"/>
  <c r="DP7" i="5"/>
  <c r="MN56" i="4" s="1"/>
  <c r="DO7" i="5"/>
  <c r="DN7" i="5"/>
  <c r="DM7" i="5"/>
  <c r="DL7" i="5"/>
  <c r="KF56" i="4" s="1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IK55" i="4" s="1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BI55" i="4" s="1"/>
  <c r="CB7" i="5"/>
  <c r="CA7" i="5"/>
  <c r="BZ7" i="5"/>
  <c r="BX7" i="5"/>
  <c r="MN34" i="4" s="1"/>
  <c r="BW7" i="5"/>
  <c r="BV7" i="5"/>
  <c r="BU7" i="5"/>
  <c r="BT7" i="5"/>
  <c r="KF34" i="4" s="1"/>
  <c r="BS7" i="5"/>
  <c r="MN33" i="4" s="1"/>
  <c r="BR7" i="5"/>
  <c r="BQ7" i="5"/>
  <c r="BP7" i="5"/>
  <c r="KU33" i="4" s="1"/>
  <c r="BO7" i="5"/>
  <c r="KF33" i="4" s="1"/>
  <c r="BM7" i="5"/>
  <c r="BL7" i="5"/>
  <c r="BK7" i="5"/>
  <c r="BJ7" i="5"/>
  <c r="HG34" i="4" s="1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BI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JW8" i="4" s="1"/>
  <c r="Y6" i="5"/>
  <c r="X6" i="5"/>
  <c r="W6" i="5"/>
  <c r="CN12" i="4" s="1"/>
  <c r="V6" i="5"/>
  <c r="AU12" i="4" s="1"/>
  <c r="U6" i="5"/>
  <c r="T6" i="5"/>
  <c r="S6" i="5"/>
  <c r="EG10" i="4" s="1"/>
  <c r="R6" i="5"/>
  <c r="CN10" i="4" s="1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C80" i="4"/>
  <c r="JJ80" i="4"/>
  <c r="GA80" i="4"/>
  <c r="FH80" i="4"/>
  <c r="EO80" i="4"/>
  <c r="CS80" i="4"/>
  <c r="BZ80" i="4"/>
  <c r="AN80" i="4"/>
  <c r="U80" i="4"/>
  <c r="MH79" i="4"/>
  <c r="KV79" i="4"/>
  <c r="KC79" i="4"/>
  <c r="JJ79" i="4"/>
  <c r="GT79" i="4"/>
  <c r="GA79" i="4"/>
  <c r="CS79" i="4"/>
  <c r="BG79" i="4"/>
  <c r="AN79" i="4"/>
  <c r="U79" i="4"/>
  <c r="LY56" i="4"/>
  <c r="LJ56" i="4"/>
  <c r="KU56" i="4"/>
  <c r="IZ56" i="4"/>
  <c r="IK56" i="4"/>
  <c r="GR56" i="4"/>
  <c r="FL56" i="4"/>
  <c r="EW56" i="4"/>
  <c r="EH56" i="4"/>
  <c r="DS56" i="4"/>
  <c r="DD56" i="4"/>
  <c r="BX56" i="4"/>
  <c r="BI56" i="4"/>
  <c r="P56" i="4"/>
  <c r="LY55" i="4"/>
  <c r="LJ55" i="4"/>
  <c r="IZ55" i="4"/>
  <c r="HV55" i="4"/>
  <c r="HG55" i="4"/>
  <c r="GR55" i="4"/>
  <c r="EW55" i="4"/>
  <c r="EH55" i="4"/>
  <c r="BX55" i="4"/>
  <c r="AT55" i="4"/>
  <c r="AE55" i="4"/>
  <c r="P55" i="4"/>
  <c r="LY34" i="4"/>
  <c r="LJ34" i="4"/>
  <c r="KU34" i="4"/>
  <c r="IZ34" i="4"/>
  <c r="IK34" i="4"/>
  <c r="HV34" i="4"/>
  <c r="GR34" i="4"/>
  <c r="EW34" i="4"/>
  <c r="EH34" i="4"/>
  <c r="DS34" i="4"/>
  <c r="BX34" i="4"/>
  <c r="BI34" i="4"/>
  <c r="P34" i="4"/>
  <c r="LY33" i="4"/>
  <c r="LJ33" i="4"/>
  <c r="IZ33" i="4"/>
  <c r="HV33" i="4"/>
  <c r="HG33" i="4"/>
  <c r="GR33" i="4"/>
  <c r="EW33" i="4"/>
  <c r="EH33" i="4"/>
  <c r="BX33" i="4"/>
  <c r="AT33" i="4"/>
  <c r="AE33" i="4"/>
  <c r="P33" i="4"/>
  <c r="LP12" i="4"/>
  <c r="JW12" i="4"/>
  <c r="EG12" i="4"/>
  <c r="B12" i="4"/>
  <c r="LP10" i="4"/>
  <c r="JW10" i="4"/>
  <c r="ID10" i="4"/>
  <c r="FZ10" i="4"/>
  <c r="AU10" i="4"/>
  <c r="B10" i="4"/>
  <c r="LP8" i="4"/>
  <c r="ID8" i="4"/>
  <c r="FZ8" i="4"/>
  <c r="EG8" i="4"/>
  <c r="CN8" i="4"/>
  <c r="AU8" i="4"/>
  <c r="B6" i="4"/>
  <c r="MH78" i="4" l="1"/>
  <c r="IZ54" i="4"/>
  <c r="IZ32" i="4"/>
  <c r="FL54" i="4"/>
  <c r="MN32" i="4"/>
  <c r="HM78" i="4"/>
  <c r="FL32" i="4"/>
  <c r="CS78" i="4"/>
  <c r="BX54" i="4"/>
  <c r="BX32" i="4"/>
  <c r="MN54" i="4"/>
  <c r="C11" i="5"/>
  <c r="D11" i="5"/>
  <c r="E11" i="5"/>
  <c r="B11" i="5"/>
  <c r="HG32" i="4" l="1"/>
  <c r="FH78" i="4"/>
  <c r="DS54" i="4"/>
  <c r="DS32" i="4"/>
  <c r="AE54" i="4"/>
  <c r="AN78" i="4"/>
  <c r="AE32" i="4"/>
  <c r="HG54" i="4"/>
  <c r="KU54" i="4"/>
  <c r="KU32" i="4"/>
  <c r="KC78" i="4"/>
  <c r="JJ78" i="4"/>
  <c r="GR54" i="4"/>
  <c r="GR32" i="4"/>
  <c r="EO78" i="4"/>
  <c r="DD32" i="4"/>
  <c r="KF54" i="4"/>
  <c r="DD54" i="4"/>
  <c r="U78" i="4"/>
  <c r="P54" i="4"/>
  <c r="P32" i="4"/>
  <c r="KF32" i="4"/>
  <c r="LY54" i="4"/>
  <c r="LY32" i="4"/>
  <c r="IK32" i="4"/>
  <c r="BI32" i="4"/>
  <c r="LO78" i="4"/>
  <c r="IK54" i="4"/>
  <c r="GT78" i="4"/>
  <c r="EW54" i="4"/>
  <c r="EW32" i="4"/>
  <c r="BZ78" i="4"/>
  <c r="BI54" i="4"/>
  <c r="GA78" i="4"/>
  <c r="EH54" i="4"/>
  <c r="BG78" i="4"/>
  <c r="AT54" i="4"/>
  <c r="AT32" i="4"/>
  <c r="LJ54" i="4"/>
  <c r="LJ32" i="4"/>
  <c r="EH32" i="4"/>
  <c r="KV78" i="4"/>
  <c r="HV54" i="4"/>
  <c r="HV32" i="4"/>
</calcChain>
</file>

<file path=xl/sharedStrings.xml><?xml version="1.0" encoding="utf-8"?>
<sst xmlns="http://schemas.openxmlformats.org/spreadsheetml/2006/main" count="288" uniqueCount="166">
  <si>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</si>
  <si>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</si>
  <si>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</si>
  <si>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</si>
  <si>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</si>
  <si>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</si>
  <si>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</si>
  <si>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</si>
  <si>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</si>
  <si>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</si>
  <si>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</si>
  <si>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</si>
  <si>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</si>
  <si>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</si>
  <si>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</si>
  <si>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</si>
  <si>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</si>
  <si>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</si>
  <si>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</si>
  <si>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</si>
  <si>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</si>
  <si>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</si>
  <si>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</si>
  <si>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</si>
  <si>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</si>
  <si>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</si>
  <si>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</si>
  <si>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</si>
  <si>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</si>
  <si>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</si>
  <si>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</si>
  <si>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</si>
  <si>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</si>
  <si>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</si>
  <si>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</si>
  <si>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</si>
  <si>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</si>
  <si>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</si>
  <si>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</si>
  <si>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</si>
  <si>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</si>
  <si>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</si>
  <si>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</si>
  <si>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</si>
  <si>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</si>
  <si>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</si>
  <si>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</si>
  <si>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</si>
  <si>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</si>
  <si>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</si>
  <si>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</si>
  <si>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</si>
  <si>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</si>
  <si>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</si>
  <si>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</si>
  <si>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</si>
  <si>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</si>
  <si>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</si>
  <si>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</si>
  <si>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</si>
  <si>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</si>
  <si>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</si>
  <si>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</si>
  <si>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</si>
  <si>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</si>
  <si>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</si>
  <si>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</si>
  <si>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</si>
  <si>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</si>
  <si>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</si>
  <si>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</si>
  <si>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</si>
  <si>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</si>
  <si>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</si>
  <si>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</si>
  <si>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</si>
  <si>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</si>
  <si>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</si>
  <si>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</si>
  <si>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</si>
  <si>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</si>
  <si>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</si>
  <si>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</si>
  <si>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</si>
  <si>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</si>
  <si>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</si>
  <si>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</si>
  <si>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</si>
  <si>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</si>
  <si>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</si>
  <si>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</si>
  <si>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</si>
  <si>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</si>
  <si>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</si>
  <si>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</si>
  <si>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</si>
  <si>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</si>
  <si>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</si>
  <si>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</si>
  <si>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</si>
  <si>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</si>
  <si>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</si>
  <si>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</si>
  <si>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</si>
  <si>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</si>
  <si>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</si>
  <si>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</si>
  <si>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</si>
  <si>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</si>
  <si>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</si>
  <si>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</si>
  <si>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</si>
  <si>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</si>
  <si>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</si>
  <si>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</si>
  <si>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</si>
  <si>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</si>
  <si>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</si>
  <si>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</si>
  <si>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</si>
  <si>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</si>
  <si>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</si>
  <si>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</si>
  <si>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</si>
  <si>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</si>
  <si>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</si>
  <si>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</si>
  <si>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</si>
  <si>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</si>
  <si>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</si>
  <si>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</si>
  <si>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</si>
  <si>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</si>
  <si>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</si>
  <si>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</si>
  <si>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</si>
  <si>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</si>
  <si>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</si>
  <si>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</si>
  <si>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</si>
  <si>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</si>
  <si>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</si>
  <si>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</si>
  <si>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地方独立行政法人宮城県立病院機構</t>
  </si>
  <si>
    <t>宮城県立循環器・呼吸器病センター</t>
  </si>
  <si>
    <t>地方独立行政法人</t>
  </si>
  <si>
    <t>病院事業</t>
  </si>
  <si>
    <t>一般病院</t>
  </si>
  <si>
    <t>100床以上～200床未満</t>
  </si>
  <si>
    <t>非設置</t>
  </si>
  <si>
    <t>直営</t>
  </si>
  <si>
    <t>-</t>
  </si>
  <si>
    <t>ド I</t>
  </si>
  <si>
    <t>救</t>
  </si>
  <si>
    <t>第２種該当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</si>
  <si>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</si>
  <si>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</si>
  <si>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</si>
  <si>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</si>
  <si>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</si>
  <si>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</si>
  <si>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</si>
  <si>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平成２９年度決算においては，経常収支比率，医業収支比率，病床利用率等の指標において，平均値を大きく下回っており，単年度で大幅な赤字を計上しているものである。毎年の赤字により累積欠損金比率も年々増加している。</t>
    <rPh sb="1" eb="3">
      <t>ヘイセイ</t>
    </rPh>
    <rPh sb="5" eb="7">
      <t>ネンド</t>
    </rPh>
    <rPh sb="7" eb="9">
      <t>ケッサン</t>
    </rPh>
    <rPh sb="15" eb="17">
      <t>ケイジョウ</t>
    </rPh>
    <rPh sb="17" eb="19">
      <t>シュウシ</t>
    </rPh>
    <rPh sb="19" eb="21">
      <t>ヒリツ</t>
    </rPh>
    <rPh sb="22" eb="24">
      <t>イギョウ</t>
    </rPh>
    <rPh sb="24" eb="26">
      <t>シュウシ</t>
    </rPh>
    <rPh sb="26" eb="28">
      <t>ヒリツ</t>
    </rPh>
    <rPh sb="29" eb="31">
      <t>ビョウショウ</t>
    </rPh>
    <rPh sb="31" eb="34">
      <t>リヨウリツ</t>
    </rPh>
    <rPh sb="34" eb="35">
      <t>トウ</t>
    </rPh>
    <rPh sb="36" eb="38">
      <t>シヒョウ</t>
    </rPh>
    <rPh sb="43" eb="46">
      <t>ヘイキンチ</t>
    </rPh>
    <rPh sb="47" eb="48">
      <t>オオ</t>
    </rPh>
    <rPh sb="50" eb="52">
      <t>シタマワ</t>
    </rPh>
    <rPh sb="57" eb="60">
      <t>タンネンド</t>
    </rPh>
    <rPh sb="61" eb="63">
      <t>オオハバ</t>
    </rPh>
    <rPh sb="64" eb="66">
      <t>アカジ</t>
    </rPh>
    <rPh sb="67" eb="69">
      <t>ケイジョウ</t>
    </rPh>
    <rPh sb="79" eb="81">
      <t>マイトシ</t>
    </rPh>
    <rPh sb="82" eb="84">
      <t>アカジ</t>
    </rPh>
    <rPh sb="87" eb="89">
      <t>ルイセキ</t>
    </rPh>
    <rPh sb="89" eb="91">
      <t>ケッソン</t>
    </rPh>
    <rPh sb="91" eb="92">
      <t>キン</t>
    </rPh>
    <rPh sb="92" eb="94">
      <t>ヒリツ</t>
    </rPh>
    <rPh sb="95" eb="97">
      <t>ネンネン</t>
    </rPh>
    <rPh sb="97" eb="99">
      <t>ゾウカ</t>
    </rPh>
    <phoneticPr fontId="19"/>
  </si>
  <si>
    <t xml:space="preserve">　県北地域における医療拠点として
（イ）循環器系及び呼吸器系疾患に対する高度・専門医療の提供
（ロ）県内唯一の結核患者受入医療機関として，質の高い医療の提供
（ホ）感染症患者受入のための体制整備という役割を担っている。
</t>
    <rPh sb="44" eb="46">
      <t>テイキョウ</t>
    </rPh>
    <rPh sb="76" eb="78">
      <t>テイキョウ</t>
    </rPh>
    <rPh sb="100" eb="102">
      <t>ヤクワリ</t>
    </rPh>
    <rPh sb="103" eb="104">
      <t>ニナ</t>
    </rPh>
    <phoneticPr fontId="19"/>
  </si>
  <si>
    <t>　平成２９年度決算においては，有形固定資産減価償却率，器械備品減価償却率ともに平均値を上回っている。</t>
    <rPh sb="1" eb="3">
      <t>ヘイセイ</t>
    </rPh>
    <rPh sb="5" eb="7">
      <t>ネンド</t>
    </rPh>
    <rPh sb="7" eb="9">
      <t>ケッサン</t>
    </rPh>
    <rPh sb="15" eb="17">
      <t>ユウケイ</t>
    </rPh>
    <rPh sb="17" eb="19">
      <t>コテイ</t>
    </rPh>
    <rPh sb="19" eb="21">
      <t>シサン</t>
    </rPh>
    <rPh sb="21" eb="23">
      <t>ゲンカ</t>
    </rPh>
    <rPh sb="23" eb="25">
      <t>ショウキャク</t>
    </rPh>
    <rPh sb="25" eb="26">
      <t>リツ</t>
    </rPh>
    <rPh sb="27" eb="29">
      <t>キカイ</t>
    </rPh>
    <rPh sb="29" eb="31">
      <t>ビヒン</t>
    </rPh>
    <rPh sb="31" eb="33">
      <t>ゲンカ</t>
    </rPh>
    <rPh sb="33" eb="35">
      <t>ショウキャク</t>
    </rPh>
    <rPh sb="35" eb="36">
      <t>リツ</t>
    </rPh>
    <rPh sb="39" eb="42">
      <t>ヘイキンチ</t>
    </rPh>
    <rPh sb="43" eb="45">
      <t>ウワマワ</t>
    </rPh>
    <phoneticPr fontId="19"/>
  </si>
  <si>
    <t>　経常収支比率・医業収支比率・病床利用率は平均値を大幅に下回っている。
　なお，地域の医療提供体制の見直しにより，平成３０年度末で廃止し，他の病院へ機能を移管する予定。</t>
    <rPh sb="1" eb="3">
      <t>ケイジョウ</t>
    </rPh>
    <rPh sb="3" eb="5">
      <t>シュウシ</t>
    </rPh>
    <rPh sb="5" eb="7">
      <t>ヒリツ</t>
    </rPh>
    <rPh sb="8" eb="10">
      <t>イギョウ</t>
    </rPh>
    <rPh sb="10" eb="12">
      <t>シュウシ</t>
    </rPh>
    <rPh sb="12" eb="14">
      <t>ヒリツ</t>
    </rPh>
    <rPh sb="15" eb="17">
      <t>ビョウショウ</t>
    </rPh>
    <rPh sb="17" eb="20">
      <t>リヨウリツ</t>
    </rPh>
    <rPh sb="21" eb="24">
      <t>ヘイキンチ</t>
    </rPh>
    <rPh sb="25" eb="27">
      <t>オオハバ</t>
    </rPh>
    <rPh sb="28" eb="30">
      <t>シタマワ</t>
    </rPh>
    <rPh sb="40" eb="42">
      <t>チイキ</t>
    </rPh>
    <rPh sb="43" eb="45">
      <t>イリョウ</t>
    </rPh>
    <rPh sb="45" eb="47">
      <t>テイキョウ</t>
    </rPh>
    <rPh sb="47" eb="49">
      <t>タイセイ</t>
    </rPh>
    <rPh sb="50" eb="52">
      <t>ミナオ</t>
    </rPh>
    <rPh sb="57" eb="59">
      <t>ヘイセイ</t>
    </rPh>
    <rPh sb="61" eb="62">
      <t>ネン</t>
    </rPh>
    <rPh sb="62" eb="63">
      <t>ド</t>
    </rPh>
    <rPh sb="63" eb="64">
      <t>マツ</t>
    </rPh>
    <rPh sb="65" eb="67">
      <t>ハイシ</t>
    </rPh>
    <rPh sb="69" eb="70">
      <t>タ</t>
    </rPh>
    <rPh sb="71" eb="73">
      <t>ビョウイン</t>
    </rPh>
    <rPh sb="74" eb="76">
      <t>キノウ</t>
    </rPh>
    <rPh sb="77" eb="79">
      <t>イカン</t>
    </rPh>
    <rPh sb="81" eb="83">
      <t>ヨテイ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</si>
</sst>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0" fontId="6" fillId="0" borderId="1" xfId="3" applyFont="1" applyBorder="1" applyAlignment="1" applyProtection="1">
      <alignment horizontal="left" vertical="top" wrapText="1"/>
      <protection locked="0"/>
    </xf>
    <xf numFmtId="0" fontId="6" fillId="0" borderId="11" xfId="3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3" applyFont="1" applyBorder="1" applyAlignment="1" applyProtection="1">
      <alignment horizontal="left" vertical="top" wrapText="1"/>
      <protection locked="0"/>
    </xf>
    <xf numFmtId="0" fontId="6" fillId="0" borderId="6" xfId="3" applyFont="1" applyBorder="1" applyAlignment="1" applyProtection="1">
      <alignment horizontal="left" vertical="top" wrapText="1"/>
      <protection locked="0"/>
    </xf>
    <xf numFmtId="0" fontId="6" fillId="0" borderId="7" xfId="3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29.1</c:v>
                </c:pt>
                <c:pt idx="1">
                  <c:v>25.6</c:v>
                </c:pt>
                <c:pt idx="2">
                  <c:v>45.3</c:v>
                </c:pt>
                <c:pt idx="3">
                  <c:v>33.4</c:v>
                </c:pt>
                <c:pt idx="4">
                  <c:v>13.8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76-4ACE-B549-3DB6F1E0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95248"/>
        <c:axId val="22129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69.099999999999994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76-4ACE-B549-3DB6F1E0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95248"/>
        <c:axId val="221294464"/>
      </c:lineChart>
      <c:dateAx>
        <c:axId val="22129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294464"/>
        <c:crosses val="autoZero"/>
        <c:auto val="1"/>
        <c:lblOffset val="100"/>
        <c:baseTimeUnit val="years"/>
      </c:dateAx>
      <c:valAx>
        <c:axId val="22129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295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18374</c:v>
                </c:pt>
                <c:pt idx="1">
                  <c:v>18498</c:v>
                </c:pt>
                <c:pt idx="2">
                  <c:v>15089</c:v>
                </c:pt>
                <c:pt idx="3">
                  <c:v>14565</c:v>
                </c:pt>
                <c:pt idx="4">
                  <c:v>14990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B3-4EA4-9A4C-C054E4455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28384"/>
        <c:axId val="370628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11009</c:v>
                </c:pt>
                <c:pt idx="1">
                  <c:v>11173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B3-4EA4-9A4C-C054E4455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28384"/>
        <c:axId val="370628776"/>
      </c:lineChart>
      <c:dateAx>
        <c:axId val="37062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628776"/>
        <c:crosses val="autoZero"/>
        <c:auto val="1"/>
        <c:lblOffset val="100"/>
        <c:baseTimeUnit val="years"/>
      </c:dateAx>
      <c:valAx>
        <c:axId val="370628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0628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46360</c:v>
                </c:pt>
                <c:pt idx="1">
                  <c:v>38853</c:v>
                </c:pt>
                <c:pt idx="2">
                  <c:v>39807</c:v>
                </c:pt>
                <c:pt idx="3">
                  <c:v>42313</c:v>
                </c:pt>
                <c:pt idx="4">
                  <c:v>34297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3A-4FCF-B545-71AA9BD16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29560"/>
        <c:axId val="37062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43981</c:v>
                </c:pt>
                <c:pt idx="1">
                  <c:v>45099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3A-4FCF-B545-71AA9BD16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29560"/>
        <c:axId val="370629952"/>
      </c:lineChart>
      <c:dateAx>
        <c:axId val="370629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629952"/>
        <c:crosses val="autoZero"/>
        <c:auto val="1"/>
        <c:lblOffset val="100"/>
        <c:baseTimeUnit val="years"/>
      </c:dateAx>
      <c:valAx>
        <c:axId val="37062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0629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48.1</c:v>
                </c:pt>
                <c:pt idx="1">
                  <c:v>74.8</c:v>
                </c:pt>
                <c:pt idx="2">
                  <c:v>101.9</c:v>
                </c:pt>
                <c:pt idx="3">
                  <c:v>153.6</c:v>
                </c:pt>
                <c:pt idx="4">
                  <c:v>210.8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6-4CC2-8E8A-59CCED968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96032"/>
        <c:axId val="221296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103.1</c:v>
                </c:pt>
                <c:pt idx="1">
                  <c:v>87.1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A6-4CC2-8E8A-59CCED968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96032"/>
        <c:axId val="221296424"/>
      </c:lineChart>
      <c:dateAx>
        <c:axId val="22129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296424"/>
        <c:crosses val="autoZero"/>
        <c:auto val="1"/>
        <c:lblOffset val="100"/>
        <c:baseTimeUnit val="years"/>
      </c:dateAx>
      <c:valAx>
        <c:axId val="221296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29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49.2</c:v>
                </c:pt>
                <c:pt idx="1">
                  <c:v>44.1</c:v>
                </c:pt>
                <c:pt idx="2">
                  <c:v>43.4</c:v>
                </c:pt>
                <c:pt idx="3">
                  <c:v>39.4</c:v>
                </c:pt>
                <c:pt idx="4">
                  <c:v>26.5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34-4F86-8D0B-EC666CCD8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84656"/>
        <c:axId val="22368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89.6</c:v>
                </c:pt>
                <c:pt idx="1">
                  <c:v>88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34-4F86-8D0B-EC666CCD8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84656"/>
        <c:axId val="223685048"/>
      </c:lineChart>
      <c:dateAx>
        <c:axId val="22368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685048"/>
        <c:crosses val="autoZero"/>
        <c:auto val="1"/>
        <c:lblOffset val="100"/>
        <c:baseTimeUnit val="years"/>
      </c:dateAx>
      <c:valAx>
        <c:axId val="223685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3684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82.5</c:v>
                </c:pt>
                <c:pt idx="2">
                  <c:v>83.4</c:v>
                </c:pt>
                <c:pt idx="3">
                  <c:v>76.599999999999994</c:v>
                </c:pt>
                <c:pt idx="4">
                  <c:v>78.2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35-4AFD-9BDF-8E9E375D6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85832"/>
        <c:axId val="22368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97.9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35-4AFD-9BDF-8E9E375D6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85832"/>
        <c:axId val="223686224"/>
      </c:lineChart>
      <c:dateAx>
        <c:axId val="223685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686224"/>
        <c:crosses val="autoZero"/>
        <c:auto val="1"/>
        <c:lblOffset val="100"/>
        <c:baseTimeUnit val="years"/>
      </c:dateAx>
      <c:valAx>
        <c:axId val="22368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23685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33.299999999999997</c:v>
                </c:pt>
                <c:pt idx="1">
                  <c:v>41.9</c:v>
                </c:pt>
                <c:pt idx="2">
                  <c:v>48.8</c:v>
                </c:pt>
                <c:pt idx="3">
                  <c:v>54.4</c:v>
                </c:pt>
                <c:pt idx="4">
                  <c:v>59.6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0D-4152-B2D2-955A5DDD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94016"/>
        <c:axId val="224094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48.2</c:v>
                </c:pt>
                <c:pt idx="1">
                  <c:v>49.7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0D-4152-B2D2-955A5DDD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4016"/>
        <c:axId val="224094408"/>
      </c:lineChart>
      <c:dateAx>
        <c:axId val="22409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094408"/>
        <c:crosses val="autoZero"/>
        <c:auto val="1"/>
        <c:lblOffset val="100"/>
        <c:baseTimeUnit val="years"/>
      </c:dateAx>
      <c:valAx>
        <c:axId val="224094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094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55.1</c:v>
                </c:pt>
                <c:pt idx="1">
                  <c:v>66.900000000000006</c:v>
                </c:pt>
                <c:pt idx="2">
                  <c:v>72.3</c:v>
                </c:pt>
                <c:pt idx="3">
                  <c:v>78</c:v>
                </c:pt>
                <c:pt idx="4">
                  <c:v>81.8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6-4C4F-9915-82EECC590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95192"/>
        <c:axId val="22409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61.6</c:v>
                </c:pt>
                <c:pt idx="1">
                  <c:v>66.900000000000006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F6-4C4F-9915-82EECC590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5192"/>
        <c:axId val="224095584"/>
      </c:lineChart>
      <c:dateAx>
        <c:axId val="224095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095584"/>
        <c:crosses val="autoZero"/>
        <c:auto val="1"/>
        <c:lblOffset val="100"/>
        <c:baseTimeUnit val="years"/>
      </c:dateAx>
      <c:valAx>
        <c:axId val="22409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095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15493325</c:v>
                </c:pt>
                <c:pt idx="1">
                  <c:v>15313175</c:v>
                </c:pt>
                <c:pt idx="2">
                  <c:v>22140957</c:v>
                </c:pt>
                <c:pt idx="3">
                  <c:v>22610443</c:v>
                </c:pt>
                <c:pt idx="4">
                  <c:v>22875529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37-4B7B-AD18-D2A05C2FB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96368"/>
        <c:axId val="224096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34106897</c:v>
                </c:pt>
                <c:pt idx="1">
                  <c:v>37367806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37-4B7B-AD18-D2A05C2FB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6368"/>
        <c:axId val="224096760"/>
      </c:lineChart>
      <c:dateAx>
        <c:axId val="22409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096760"/>
        <c:crosses val="autoZero"/>
        <c:auto val="1"/>
        <c:lblOffset val="100"/>
        <c:baseTimeUnit val="years"/>
      </c:dateAx>
      <c:valAx>
        <c:axId val="224096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4096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13.8</c:v>
                </c:pt>
                <c:pt idx="2">
                  <c:v>11.3</c:v>
                </c:pt>
                <c:pt idx="3">
                  <c:v>11.8</c:v>
                </c:pt>
                <c:pt idx="4">
                  <c:v>5.0999999999999996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E-47D8-A935-21E62CBC6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626424"/>
        <c:axId val="37062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22</c:v>
                </c:pt>
                <c:pt idx="1">
                  <c:v>21.3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CE-47D8-A935-21E62CBC6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26424"/>
        <c:axId val="370626816"/>
      </c:lineChart>
      <c:dateAx>
        <c:axId val="370626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626816"/>
        <c:crosses val="autoZero"/>
        <c:auto val="1"/>
        <c:lblOffset val="100"/>
        <c:baseTimeUnit val="years"/>
      </c:dateAx>
      <c:valAx>
        <c:axId val="37062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626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61</c:v>
                </c:pt>
                <c:pt idx="1">
                  <c:v>62.5</c:v>
                </c:pt>
                <c:pt idx="2">
                  <c:v>62.2</c:v>
                </c:pt>
                <c:pt idx="3">
                  <c:v>69</c:v>
                </c:pt>
                <c:pt idx="4">
                  <c:v>69.7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7-482E-A079-3B3B12708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93624"/>
        <c:axId val="37062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56.5</c:v>
                </c:pt>
                <c:pt idx="1">
                  <c:v>57.6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A7-482E-A079-3B3B12708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3624"/>
        <c:axId val="370627600"/>
      </c:lineChart>
      <c:dateAx>
        <c:axId val="224093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627600"/>
        <c:crosses val="autoZero"/>
        <c:auto val="1"/>
        <c:lblOffset val="100"/>
        <c:baseTimeUnit val="years"/>
      </c:dateAx>
      <c:valAx>
        <c:axId val="37062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093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J68" sqref="NJ68:NX84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宮城県地方独立行政法人宮城県立病院機構　宮城県立循環器・呼吸器病センター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地方独立行政法人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100床以上～200床未満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非設置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90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 t="str">
        <f>データ!Z6</f>
        <v>-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>
        <f>データ!AA6</f>
        <v>50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直営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6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-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ド I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救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データ!AC6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140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 t="str">
        <f>データ!U6</f>
        <v>-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13266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第２種該当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７：１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50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 t="str">
        <f>データ!AF6</f>
        <v>-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50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163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162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83.1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82.5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83.4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76.599999999999994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78.2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49.2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44.1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43.4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39.4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26.5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48.1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74.8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101.9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153.6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210.8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29.1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25.6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45.3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33.4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13.8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98.1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97.9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98.3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96.7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96.6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89.6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88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85.3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84.2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83.9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103.1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87.1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118.9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119.5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116.9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69.2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69.099999999999994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67.900000000000006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69.8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69.7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164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46360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38853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39807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42313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34297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18374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18498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15089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14565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14990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61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62.5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62.2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69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69.7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17.399999999999999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13.8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11.3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11.8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5.0999999999999996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43981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45099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32532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33492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34136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11009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11173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10037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9976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10130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56.5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57.6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62.5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63.4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63.4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22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21.3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19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18.7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18.3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165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33.299999999999997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41.9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48.8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54.4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59.6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55.1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66.900000000000006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72.3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78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81.8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15493325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15313175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22140957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22610443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22875529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48.2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49.7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52.4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52.5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53.5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61.6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66.900000000000006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69.2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69.7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71.3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34106897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37367806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35730958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37752628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39094598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63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AgwXlP+u8Kl/sCrDP4mg+Kbx+StSYf9KXbbMueM5AR6GdTwmBN6VR2GAEgJ1NJh5OAc7cy4hPenf9r3xC1Z+Jg==" saltValue="cpSvzJIG1COA2+HgcAOKlQ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75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76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77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78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79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80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81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82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83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84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85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86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87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88</v>
      </c>
      <c r="B5" s="60"/>
      <c r="C5" s="60"/>
      <c r="D5" s="60"/>
      <c r="E5" s="60"/>
      <c r="F5" s="60"/>
      <c r="G5" s="60"/>
      <c r="H5" s="61" t="s">
        <v>89</v>
      </c>
      <c r="I5" s="61" t="s">
        <v>90</v>
      </c>
      <c r="J5" s="61" t="s">
        <v>91</v>
      </c>
      <c r="K5" s="61" t="s">
        <v>1</v>
      </c>
      <c r="L5" s="61" t="s">
        <v>2</v>
      </c>
      <c r="M5" s="61" t="s">
        <v>3</v>
      </c>
      <c r="N5" s="61" t="s">
        <v>92</v>
      </c>
      <c r="O5" s="61" t="s">
        <v>5</v>
      </c>
      <c r="P5" s="61" t="s">
        <v>93</v>
      </c>
      <c r="Q5" s="61" t="s">
        <v>94</v>
      </c>
      <c r="R5" s="61" t="s">
        <v>95</v>
      </c>
      <c r="S5" s="61" t="s">
        <v>96</v>
      </c>
      <c r="T5" s="61" t="s">
        <v>97</v>
      </c>
      <c r="U5" s="61" t="s">
        <v>98</v>
      </c>
      <c r="V5" s="61" t="s">
        <v>99</v>
      </c>
      <c r="W5" s="61" t="s">
        <v>100</v>
      </c>
      <c r="X5" s="61" t="s">
        <v>101</v>
      </c>
      <c r="Y5" s="61" t="s">
        <v>102</v>
      </c>
      <c r="Z5" s="61" t="s">
        <v>103</v>
      </c>
      <c r="AA5" s="61" t="s">
        <v>104</v>
      </c>
      <c r="AB5" s="61" t="s">
        <v>105</v>
      </c>
      <c r="AC5" s="61" t="s">
        <v>106</v>
      </c>
      <c r="AD5" s="61" t="s">
        <v>107</v>
      </c>
      <c r="AE5" s="61" t="s">
        <v>108</v>
      </c>
      <c r="AF5" s="61" t="s">
        <v>109</v>
      </c>
      <c r="AG5" s="61" t="s">
        <v>110</v>
      </c>
      <c r="AH5" s="61" t="s">
        <v>111</v>
      </c>
      <c r="AI5" s="61" t="s">
        <v>112</v>
      </c>
      <c r="AJ5" s="61" t="s">
        <v>113</v>
      </c>
      <c r="AK5" s="61" t="s">
        <v>114</v>
      </c>
      <c r="AL5" s="61" t="s">
        <v>115</v>
      </c>
      <c r="AM5" s="61" t="s">
        <v>116</v>
      </c>
      <c r="AN5" s="61" t="s">
        <v>117</v>
      </c>
      <c r="AO5" s="61" t="s">
        <v>118</v>
      </c>
      <c r="AP5" s="61" t="s">
        <v>119</v>
      </c>
      <c r="AQ5" s="61" t="s">
        <v>120</v>
      </c>
      <c r="AR5" s="61" t="s">
        <v>121</v>
      </c>
      <c r="AS5" s="61" t="s">
        <v>122</v>
      </c>
      <c r="AT5" s="61" t="s">
        <v>112</v>
      </c>
      <c r="AU5" s="61" t="s">
        <v>113</v>
      </c>
      <c r="AV5" s="61" t="s">
        <v>114</v>
      </c>
      <c r="AW5" s="61" t="s">
        <v>123</v>
      </c>
      <c r="AX5" s="61" t="s">
        <v>116</v>
      </c>
      <c r="AY5" s="61" t="s">
        <v>117</v>
      </c>
      <c r="AZ5" s="61" t="s">
        <v>118</v>
      </c>
      <c r="BA5" s="61" t="s">
        <v>119</v>
      </c>
      <c r="BB5" s="61" t="s">
        <v>120</v>
      </c>
      <c r="BC5" s="61" t="s">
        <v>121</v>
      </c>
      <c r="BD5" s="61" t="s">
        <v>124</v>
      </c>
      <c r="BE5" s="61" t="s">
        <v>125</v>
      </c>
      <c r="BF5" s="61" t="s">
        <v>113</v>
      </c>
      <c r="BG5" s="61" t="s">
        <v>114</v>
      </c>
      <c r="BH5" s="61" t="s">
        <v>126</v>
      </c>
      <c r="BI5" s="61" t="s">
        <v>116</v>
      </c>
      <c r="BJ5" s="61" t="s">
        <v>117</v>
      </c>
      <c r="BK5" s="61" t="s">
        <v>118</v>
      </c>
      <c r="BL5" s="61" t="s">
        <v>119</v>
      </c>
      <c r="BM5" s="61" t="s">
        <v>120</v>
      </c>
      <c r="BN5" s="61" t="s">
        <v>121</v>
      </c>
      <c r="BO5" s="61" t="s">
        <v>124</v>
      </c>
      <c r="BP5" s="61" t="s">
        <v>112</v>
      </c>
      <c r="BQ5" s="61" t="s">
        <v>127</v>
      </c>
      <c r="BR5" s="61" t="s">
        <v>114</v>
      </c>
      <c r="BS5" s="61" t="s">
        <v>126</v>
      </c>
      <c r="BT5" s="61" t="s">
        <v>116</v>
      </c>
      <c r="BU5" s="61" t="s">
        <v>117</v>
      </c>
      <c r="BV5" s="61" t="s">
        <v>118</v>
      </c>
      <c r="BW5" s="61" t="s">
        <v>119</v>
      </c>
      <c r="BX5" s="61" t="s">
        <v>120</v>
      </c>
      <c r="BY5" s="61" t="s">
        <v>121</v>
      </c>
      <c r="BZ5" s="61" t="s">
        <v>111</v>
      </c>
      <c r="CA5" s="61" t="s">
        <v>128</v>
      </c>
      <c r="CB5" s="61" t="s">
        <v>113</v>
      </c>
      <c r="CC5" s="61" t="s">
        <v>114</v>
      </c>
      <c r="CD5" s="61" t="s">
        <v>123</v>
      </c>
      <c r="CE5" s="61" t="s">
        <v>116</v>
      </c>
      <c r="CF5" s="61" t="s">
        <v>117</v>
      </c>
      <c r="CG5" s="61" t="s">
        <v>118</v>
      </c>
      <c r="CH5" s="61" t="s">
        <v>119</v>
      </c>
      <c r="CI5" s="61" t="s">
        <v>120</v>
      </c>
      <c r="CJ5" s="61" t="s">
        <v>121</v>
      </c>
      <c r="CK5" s="61" t="s">
        <v>124</v>
      </c>
      <c r="CL5" s="61" t="s">
        <v>112</v>
      </c>
      <c r="CM5" s="61" t="s">
        <v>113</v>
      </c>
      <c r="CN5" s="61" t="s">
        <v>129</v>
      </c>
      <c r="CO5" s="61" t="s">
        <v>130</v>
      </c>
      <c r="CP5" s="61" t="s">
        <v>116</v>
      </c>
      <c r="CQ5" s="61" t="s">
        <v>117</v>
      </c>
      <c r="CR5" s="61" t="s">
        <v>118</v>
      </c>
      <c r="CS5" s="61" t="s">
        <v>119</v>
      </c>
      <c r="CT5" s="61" t="s">
        <v>120</v>
      </c>
      <c r="CU5" s="61" t="s">
        <v>121</v>
      </c>
      <c r="CV5" s="61" t="s">
        <v>131</v>
      </c>
      <c r="CW5" s="61" t="s">
        <v>128</v>
      </c>
      <c r="CX5" s="61" t="s">
        <v>113</v>
      </c>
      <c r="CY5" s="61" t="s">
        <v>132</v>
      </c>
      <c r="CZ5" s="61" t="s">
        <v>115</v>
      </c>
      <c r="DA5" s="61" t="s">
        <v>116</v>
      </c>
      <c r="DB5" s="61" t="s">
        <v>117</v>
      </c>
      <c r="DC5" s="61" t="s">
        <v>118</v>
      </c>
      <c r="DD5" s="61" t="s">
        <v>119</v>
      </c>
      <c r="DE5" s="61" t="s">
        <v>120</v>
      </c>
      <c r="DF5" s="61" t="s">
        <v>121</v>
      </c>
      <c r="DG5" s="61" t="s">
        <v>133</v>
      </c>
      <c r="DH5" s="61" t="s">
        <v>128</v>
      </c>
      <c r="DI5" s="61" t="s">
        <v>113</v>
      </c>
      <c r="DJ5" s="61" t="s">
        <v>114</v>
      </c>
      <c r="DK5" s="61" t="s">
        <v>123</v>
      </c>
      <c r="DL5" s="61" t="s">
        <v>116</v>
      </c>
      <c r="DM5" s="61" t="s">
        <v>117</v>
      </c>
      <c r="DN5" s="61" t="s">
        <v>118</v>
      </c>
      <c r="DO5" s="61" t="s">
        <v>119</v>
      </c>
      <c r="DP5" s="61" t="s">
        <v>120</v>
      </c>
      <c r="DQ5" s="61" t="s">
        <v>121</v>
      </c>
      <c r="DR5" s="61" t="s">
        <v>111</v>
      </c>
      <c r="DS5" s="61" t="s">
        <v>134</v>
      </c>
      <c r="DT5" s="61" t="s">
        <v>113</v>
      </c>
      <c r="DU5" s="61" t="s">
        <v>135</v>
      </c>
      <c r="DV5" s="61" t="s">
        <v>136</v>
      </c>
      <c r="DW5" s="61" t="s">
        <v>116</v>
      </c>
      <c r="DX5" s="61" t="s">
        <v>117</v>
      </c>
      <c r="DY5" s="61" t="s">
        <v>118</v>
      </c>
      <c r="DZ5" s="61" t="s">
        <v>119</v>
      </c>
      <c r="EA5" s="61" t="s">
        <v>120</v>
      </c>
      <c r="EB5" s="61" t="s">
        <v>121</v>
      </c>
      <c r="EC5" s="61" t="s">
        <v>111</v>
      </c>
      <c r="ED5" s="61" t="s">
        <v>128</v>
      </c>
      <c r="EE5" s="61" t="s">
        <v>137</v>
      </c>
      <c r="EF5" s="61" t="s">
        <v>138</v>
      </c>
      <c r="EG5" s="61" t="s">
        <v>123</v>
      </c>
      <c r="EH5" s="61" t="s">
        <v>116</v>
      </c>
      <c r="EI5" s="61" t="s">
        <v>117</v>
      </c>
      <c r="EJ5" s="61" t="s">
        <v>118</v>
      </c>
      <c r="EK5" s="61" t="s">
        <v>119</v>
      </c>
      <c r="EL5" s="61" t="s">
        <v>120</v>
      </c>
      <c r="EM5" s="61" t="s">
        <v>139</v>
      </c>
      <c r="EN5" s="61" t="s">
        <v>111</v>
      </c>
      <c r="EO5" s="61" t="s">
        <v>128</v>
      </c>
      <c r="EP5" s="61" t="s">
        <v>113</v>
      </c>
      <c r="EQ5" s="61" t="s">
        <v>114</v>
      </c>
      <c r="ER5" s="61" t="s">
        <v>126</v>
      </c>
      <c r="ES5" s="61" t="s">
        <v>116</v>
      </c>
      <c r="ET5" s="61" t="s">
        <v>117</v>
      </c>
      <c r="EU5" s="61" t="s">
        <v>118</v>
      </c>
      <c r="EV5" s="61" t="s">
        <v>119</v>
      </c>
      <c r="EW5" s="61" t="s">
        <v>120</v>
      </c>
      <c r="EX5" s="61" t="s">
        <v>121</v>
      </c>
    </row>
    <row r="6" spans="1:154" s="66" customFormat="1">
      <c r="A6" s="47" t="s">
        <v>140</v>
      </c>
      <c r="B6" s="62">
        <f>B8</f>
        <v>2017</v>
      </c>
      <c r="C6" s="62">
        <f t="shared" ref="C6:M6" si="2">C8</f>
        <v>47510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8" t="str">
        <f>IF(H8&lt;&gt;I8,H8,"")&amp;IF(I8&lt;&gt;J8,I8,"")&amp;"　"&amp;J8</f>
        <v>宮城県地方独立行政法人宮城県立病院機構　宮城県立循環器・呼吸器病センター</v>
      </c>
      <c r="I6" s="139"/>
      <c r="J6" s="140"/>
      <c r="K6" s="62" t="str">
        <f t="shared" si="2"/>
        <v>地方独立行政法人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非設置</v>
      </c>
      <c r="P6" s="62" t="str">
        <f>P8</f>
        <v>直営</v>
      </c>
      <c r="Q6" s="63">
        <f t="shared" ref="Q6:AG6" si="3">Q8</f>
        <v>6</v>
      </c>
      <c r="R6" s="62" t="str">
        <f t="shared" si="3"/>
        <v>-</v>
      </c>
      <c r="S6" s="62" t="str">
        <f t="shared" si="3"/>
        <v>ド I</v>
      </c>
      <c r="T6" s="62" t="str">
        <f t="shared" si="3"/>
        <v>救</v>
      </c>
      <c r="U6" s="63" t="str">
        <f>U8</f>
        <v>-</v>
      </c>
      <c r="V6" s="63">
        <f>V8</f>
        <v>13266</v>
      </c>
      <c r="W6" s="62" t="str">
        <f>W8</f>
        <v>第２種該当</v>
      </c>
      <c r="X6" s="62" t="str">
        <f t="shared" si="3"/>
        <v>７：１</v>
      </c>
      <c r="Y6" s="63">
        <f t="shared" si="3"/>
        <v>90</v>
      </c>
      <c r="Z6" s="63" t="str">
        <f t="shared" si="3"/>
        <v>-</v>
      </c>
      <c r="AA6" s="63">
        <f t="shared" si="3"/>
        <v>50</v>
      </c>
      <c r="AB6" s="63" t="str">
        <f t="shared" si="3"/>
        <v>-</v>
      </c>
      <c r="AC6" s="63" t="str">
        <f t="shared" si="3"/>
        <v>-</v>
      </c>
      <c r="AD6" s="63">
        <f t="shared" si="3"/>
        <v>140</v>
      </c>
      <c r="AE6" s="63">
        <f t="shared" si="3"/>
        <v>50</v>
      </c>
      <c r="AF6" s="63" t="str">
        <f t="shared" si="3"/>
        <v>-</v>
      </c>
      <c r="AG6" s="63">
        <f t="shared" si="3"/>
        <v>50</v>
      </c>
      <c r="AH6" s="64">
        <f>IF(AH8="-",NA(),AH8)</f>
        <v>83.1</v>
      </c>
      <c r="AI6" s="64">
        <f t="shared" ref="AI6:AQ6" si="4">IF(AI8="-",NA(),AI8)</f>
        <v>82.5</v>
      </c>
      <c r="AJ6" s="64">
        <f t="shared" si="4"/>
        <v>83.4</v>
      </c>
      <c r="AK6" s="64">
        <f t="shared" si="4"/>
        <v>76.599999999999994</v>
      </c>
      <c r="AL6" s="64">
        <f t="shared" si="4"/>
        <v>78.2</v>
      </c>
      <c r="AM6" s="64">
        <f t="shared" si="4"/>
        <v>98.1</v>
      </c>
      <c r="AN6" s="64">
        <f t="shared" si="4"/>
        <v>97.9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>
        <f>IF(AS8="-",NA(),AS8)</f>
        <v>49.2</v>
      </c>
      <c r="AT6" s="64">
        <f t="shared" ref="AT6:BB6" si="5">IF(AT8="-",NA(),AT8)</f>
        <v>44.1</v>
      </c>
      <c r="AU6" s="64">
        <f t="shared" si="5"/>
        <v>43.4</v>
      </c>
      <c r="AV6" s="64">
        <f t="shared" si="5"/>
        <v>39.4</v>
      </c>
      <c r="AW6" s="64">
        <f t="shared" si="5"/>
        <v>26.5</v>
      </c>
      <c r="AX6" s="64">
        <f t="shared" si="5"/>
        <v>89.6</v>
      </c>
      <c r="AY6" s="64">
        <f t="shared" si="5"/>
        <v>88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>
        <f>IF(BD8="-",NA(),BD8)</f>
        <v>48.1</v>
      </c>
      <c r="BE6" s="64">
        <f t="shared" ref="BE6:BM6" si="6">IF(BE8="-",NA(),BE8)</f>
        <v>74.8</v>
      </c>
      <c r="BF6" s="64">
        <f t="shared" si="6"/>
        <v>101.9</v>
      </c>
      <c r="BG6" s="64">
        <f t="shared" si="6"/>
        <v>153.6</v>
      </c>
      <c r="BH6" s="64">
        <f t="shared" si="6"/>
        <v>210.8</v>
      </c>
      <c r="BI6" s="64">
        <f t="shared" si="6"/>
        <v>103.1</v>
      </c>
      <c r="BJ6" s="64">
        <f t="shared" si="6"/>
        <v>87.1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>
        <f>IF(BO8="-",NA(),BO8)</f>
        <v>29.1</v>
      </c>
      <c r="BP6" s="64">
        <f t="shared" ref="BP6:BX6" si="7">IF(BP8="-",NA(),BP8)</f>
        <v>25.6</v>
      </c>
      <c r="BQ6" s="64">
        <f t="shared" si="7"/>
        <v>45.3</v>
      </c>
      <c r="BR6" s="64">
        <f t="shared" si="7"/>
        <v>33.4</v>
      </c>
      <c r="BS6" s="64">
        <f t="shared" si="7"/>
        <v>13.8</v>
      </c>
      <c r="BT6" s="64">
        <f t="shared" si="7"/>
        <v>69.2</v>
      </c>
      <c r="BU6" s="64">
        <f t="shared" si="7"/>
        <v>69.099999999999994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>
        <f>IF(BZ8="-",NA(),BZ8)</f>
        <v>46360</v>
      </c>
      <c r="CA6" s="65">
        <f t="shared" ref="CA6:CI6" si="8">IF(CA8="-",NA(),CA8)</f>
        <v>38853</v>
      </c>
      <c r="CB6" s="65">
        <f t="shared" si="8"/>
        <v>39807</v>
      </c>
      <c r="CC6" s="65">
        <f t="shared" si="8"/>
        <v>42313</v>
      </c>
      <c r="CD6" s="65">
        <f t="shared" si="8"/>
        <v>34297</v>
      </c>
      <c r="CE6" s="65">
        <f t="shared" si="8"/>
        <v>43981</v>
      </c>
      <c r="CF6" s="65">
        <f t="shared" si="8"/>
        <v>45099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>
        <f>IF(CK8="-",NA(),CK8)</f>
        <v>18374</v>
      </c>
      <c r="CL6" s="65">
        <f t="shared" ref="CL6:CT6" si="9">IF(CL8="-",NA(),CL8)</f>
        <v>18498</v>
      </c>
      <c r="CM6" s="65">
        <f t="shared" si="9"/>
        <v>15089</v>
      </c>
      <c r="CN6" s="65">
        <f t="shared" si="9"/>
        <v>14565</v>
      </c>
      <c r="CO6" s="65">
        <f t="shared" si="9"/>
        <v>14990</v>
      </c>
      <c r="CP6" s="65">
        <f t="shared" si="9"/>
        <v>11009</v>
      </c>
      <c r="CQ6" s="65">
        <f t="shared" si="9"/>
        <v>11173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>
        <f>IF(CV8="-",NA(),CV8)</f>
        <v>61</v>
      </c>
      <c r="CW6" s="64">
        <f t="shared" ref="CW6:DE6" si="10">IF(CW8="-",NA(),CW8)</f>
        <v>62.5</v>
      </c>
      <c r="CX6" s="64">
        <f t="shared" si="10"/>
        <v>62.2</v>
      </c>
      <c r="CY6" s="64">
        <f t="shared" si="10"/>
        <v>69</v>
      </c>
      <c r="CZ6" s="64">
        <f t="shared" si="10"/>
        <v>69.7</v>
      </c>
      <c r="DA6" s="64">
        <f t="shared" si="10"/>
        <v>56.5</v>
      </c>
      <c r="DB6" s="64">
        <f t="shared" si="10"/>
        <v>57.6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>
        <f>IF(DG8="-",NA(),DG8)</f>
        <v>17.399999999999999</v>
      </c>
      <c r="DH6" s="64">
        <f t="shared" ref="DH6:DP6" si="11">IF(DH8="-",NA(),DH8)</f>
        <v>13.8</v>
      </c>
      <c r="DI6" s="64">
        <f t="shared" si="11"/>
        <v>11.3</v>
      </c>
      <c r="DJ6" s="64">
        <f t="shared" si="11"/>
        <v>11.8</v>
      </c>
      <c r="DK6" s="64">
        <f t="shared" si="11"/>
        <v>5.0999999999999996</v>
      </c>
      <c r="DL6" s="64">
        <f t="shared" si="11"/>
        <v>22</v>
      </c>
      <c r="DM6" s="64">
        <f t="shared" si="11"/>
        <v>21.3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>
        <f>IF(DR8="-",NA(),DR8)</f>
        <v>33.299999999999997</v>
      </c>
      <c r="DS6" s="64">
        <f t="shared" ref="DS6:EA6" si="12">IF(DS8="-",NA(),DS8)</f>
        <v>41.9</v>
      </c>
      <c r="DT6" s="64">
        <f t="shared" si="12"/>
        <v>48.8</v>
      </c>
      <c r="DU6" s="64">
        <f t="shared" si="12"/>
        <v>54.4</v>
      </c>
      <c r="DV6" s="64">
        <f t="shared" si="12"/>
        <v>59.6</v>
      </c>
      <c r="DW6" s="64">
        <f t="shared" si="12"/>
        <v>48.2</v>
      </c>
      <c r="DX6" s="64">
        <f t="shared" si="12"/>
        <v>49.7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>
        <f>IF(EC8="-",NA(),EC8)</f>
        <v>55.1</v>
      </c>
      <c r="ED6" s="64">
        <f t="shared" ref="ED6:EL6" si="13">IF(ED8="-",NA(),ED8)</f>
        <v>66.900000000000006</v>
      </c>
      <c r="EE6" s="64">
        <f t="shared" si="13"/>
        <v>72.3</v>
      </c>
      <c r="EF6" s="64">
        <f t="shared" si="13"/>
        <v>78</v>
      </c>
      <c r="EG6" s="64">
        <f t="shared" si="13"/>
        <v>81.8</v>
      </c>
      <c r="EH6" s="64">
        <f t="shared" si="13"/>
        <v>61.6</v>
      </c>
      <c r="EI6" s="64">
        <f t="shared" si="13"/>
        <v>66.900000000000006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>
        <f>IF(EN8="-",NA(),EN8)</f>
        <v>15493325</v>
      </c>
      <c r="EO6" s="65">
        <f t="shared" ref="EO6:EW6" si="14">IF(EO8="-",NA(),EO8)</f>
        <v>15313175</v>
      </c>
      <c r="EP6" s="65">
        <f t="shared" si="14"/>
        <v>22140957</v>
      </c>
      <c r="EQ6" s="65">
        <f t="shared" si="14"/>
        <v>22610443</v>
      </c>
      <c r="ER6" s="65">
        <f t="shared" si="14"/>
        <v>22875529</v>
      </c>
      <c r="ES6" s="65">
        <f t="shared" si="14"/>
        <v>34106897</v>
      </c>
      <c r="ET6" s="65">
        <f t="shared" si="14"/>
        <v>37367806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141</v>
      </c>
      <c r="B7" s="62">
        <f t="shared" ref="B7:AG7" si="15">B8</f>
        <v>2017</v>
      </c>
      <c r="C7" s="62">
        <f t="shared" si="15"/>
        <v>47510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地方独立行政法人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非設置</v>
      </c>
      <c r="P7" s="62" t="str">
        <f>P8</f>
        <v>直営</v>
      </c>
      <c r="Q7" s="63">
        <f t="shared" si="15"/>
        <v>6</v>
      </c>
      <c r="R7" s="62" t="str">
        <f t="shared" si="15"/>
        <v>-</v>
      </c>
      <c r="S7" s="62" t="str">
        <f t="shared" si="15"/>
        <v>ド I</v>
      </c>
      <c r="T7" s="62" t="str">
        <f t="shared" si="15"/>
        <v>救</v>
      </c>
      <c r="U7" s="63" t="str">
        <f>U8</f>
        <v>-</v>
      </c>
      <c r="V7" s="63">
        <f>V8</f>
        <v>13266</v>
      </c>
      <c r="W7" s="62" t="str">
        <f>W8</f>
        <v>第２種該当</v>
      </c>
      <c r="X7" s="62" t="str">
        <f t="shared" si="15"/>
        <v>７：１</v>
      </c>
      <c r="Y7" s="63">
        <f t="shared" si="15"/>
        <v>90</v>
      </c>
      <c r="Z7" s="63" t="str">
        <f t="shared" si="15"/>
        <v>-</v>
      </c>
      <c r="AA7" s="63">
        <f t="shared" si="15"/>
        <v>50</v>
      </c>
      <c r="AB7" s="63" t="str">
        <f t="shared" si="15"/>
        <v>-</v>
      </c>
      <c r="AC7" s="63" t="str">
        <f t="shared" si="15"/>
        <v>-</v>
      </c>
      <c r="AD7" s="63">
        <f t="shared" si="15"/>
        <v>140</v>
      </c>
      <c r="AE7" s="63">
        <f t="shared" si="15"/>
        <v>50</v>
      </c>
      <c r="AF7" s="63" t="str">
        <f t="shared" si="15"/>
        <v>-</v>
      </c>
      <c r="AG7" s="63">
        <f t="shared" si="15"/>
        <v>50</v>
      </c>
      <c r="AH7" s="64">
        <f>AH8</f>
        <v>83.1</v>
      </c>
      <c r="AI7" s="64">
        <f t="shared" ref="AI7:AQ7" si="16">AI8</f>
        <v>82.5</v>
      </c>
      <c r="AJ7" s="64">
        <f t="shared" si="16"/>
        <v>83.4</v>
      </c>
      <c r="AK7" s="64">
        <f t="shared" si="16"/>
        <v>76.599999999999994</v>
      </c>
      <c r="AL7" s="64">
        <f t="shared" si="16"/>
        <v>78.2</v>
      </c>
      <c r="AM7" s="64">
        <f t="shared" si="16"/>
        <v>98.1</v>
      </c>
      <c r="AN7" s="64">
        <f t="shared" si="16"/>
        <v>97.9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>
        <f>AS8</f>
        <v>49.2</v>
      </c>
      <c r="AT7" s="64">
        <f t="shared" ref="AT7:BB7" si="17">AT8</f>
        <v>44.1</v>
      </c>
      <c r="AU7" s="64">
        <f t="shared" si="17"/>
        <v>43.4</v>
      </c>
      <c r="AV7" s="64">
        <f t="shared" si="17"/>
        <v>39.4</v>
      </c>
      <c r="AW7" s="64">
        <f t="shared" si="17"/>
        <v>26.5</v>
      </c>
      <c r="AX7" s="64">
        <f t="shared" si="17"/>
        <v>89.6</v>
      </c>
      <c r="AY7" s="64">
        <f t="shared" si="17"/>
        <v>88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>
        <f>BD8</f>
        <v>48.1</v>
      </c>
      <c r="BE7" s="64">
        <f t="shared" ref="BE7:BM7" si="18">BE8</f>
        <v>74.8</v>
      </c>
      <c r="BF7" s="64">
        <f t="shared" si="18"/>
        <v>101.9</v>
      </c>
      <c r="BG7" s="64">
        <f t="shared" si="18"/>
        <v>153.6</v>
      </c>
      <c r="BH7" s="64">
        <f t="shared" si="18"/>
        <v>210.8</v>
      </c>
      <c r="BI7" s="64">
        <f t="shared" si="18"/>
        <v>103.1</v>
      </c>
      <c r="BJ7" s="64">
        <f t="shared" si="18"/>
        <v>87.1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>
        <f>BO8</f>
        <v>29.1</v>
      </c>
      <c r="BP7" s="64">
        <f t="shared" ref="BP7:BX7" si="19">BP8</f>
        <v>25.6</v>
      </c>
      <c r="BQ7" s="64">
        <f t="shared" si="19"/>
        <v>45.3</v>
      </c>
      <c r="BR7" s="64">
        <f t="shared" si="19"/>
        <v>33.4</v>
      </c>
      <c r="BS7" s="64">
        <f t="shared" si="19"/>
        <v>13.8</v>
      </c>
      <c r="BT7" s="64">
        <f t="shared" si="19"/>
        <v>69.2</v>
      </c>
      <c r="BU7" s="64">
        <f t="shared" si="19"/>
        <v>69.099999999999994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>
        <f>BZ8</f>
        <v>46360</v>
      </c>
      <c r="CA7" s="65">
        <f t="shared" ref="CA7:CI7" si="20">CA8</f>
        <v>38853</v>
      </c>
      <c r="CB7" s="65">
        <f t="shared" si="20"/>
        <v>39807</v>
      </c>
      <c r="CC7" s="65">
        <f t="shared" si="20"/>
        <v>42313</v>
      </c>
      <c r="CD7" s="65">
        <f t="shared" si="20"/>
        <v>34297</v>
      </c>
      <c r="CE7" s="65">
        <f t="shared" si="20"/>
        <v>43981</v>
      </c>
      <c r="CF7" s="65">
        <f t="shared" si="20"/>
        <v>45099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>
        <f>CK8</f>
        <v>18374</v>
      </c>
      <c r="CL7" s="65">
        <f t="shared" ref="CL7:CT7" si="21">CL8</f>
        <v>18498</v>
      </c>
      <c r="CM7" s="65">
        <f t="shared" si="21"/>
        <v>15089</v>
      </c>
      <c r="CN7" s="65">
        <f t="shared" si="21"/>
        <v>14565</v>
      </c>
      <c r="CO7" s="65">
        <f t="shared" si="21"/>
        <v>14990</v>
      </c>
      <c r="CP7" s="65">
        <f t="shared" si="21"/>
        <v>11009</v>
      </c>
      <c r="CQ7" s="65">
        <f t="shared" si="21"/>
        <v>11173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>
        <f>CV8</f>
        <v>61</v>
      </c>
      <c r="CW7" s="64">
        <f t="shared" ref="CW7:DE7" si="22">CW8</f>
        <v>62.5</v>
      </c>
      <c r="CX7" s="64">
        <f t="shared" si="22"/>
        <v>62.2</v>
      </c>
      <c r="CY7" s="64">
        <f t="shared" si="22"/>
        <v>69</v>
      </c>
      <c r="CZ7" s="64">
        <f t="shared" si="22"/>
        <v>69.7</v>
      </c>
      <c r="DA7" s="64">
        <f t="shared" si="22"/>
        <v>56.5</v>
      </c>
      <c r="DB7" s="64">
        <f t="shared" si="22"/>
        <v>57.6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>
        <f>DG8</f>
        <v>17.399999999999999</v>
      </c>
      <c r="DH7" s="64">
        <f t="shared" ref="DH7:DP7" si="23">DH8</f>
        <v>13.8</v>
      </c>
      <c r="DI7" s="64">
        <f t="shared" si="23"/>
        <v>11.3</v>
      </c>
      <c r="DJ7" s="64">
        <f t="shared" si="23"/>
        <v>11.8</v>
      </c>
      <c r="DK7" s="64">
        <f t="shared" si="23"/>
        <v>5.0999999999999996</v>
      </c>
      <c r="DL7" s="64">
        <f t="shared" si="23"/>
        <v>22</v>
      </c>
      <c r="DM7" s="64">
        <f t="shared" si="23"/>
        <v>21.3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>
        <f>DR8</f>
        <v>33.299999999999997</v>
      </c>
      <c r="DS7" s="64">
        <f t="shared" ref="DS7:EA7" si="24">DS8</f>
        <v>41.9</v>
      </c>
      <c r="DT7" s="64">
        <f t="shared" si="24"/>
        <v>48.8</v>
      </c>
      <c r="DU7" s="64">
        <f t="shared" si="24"/>
        <v>54.4</v>
      </c>
      <c r="DV7" s="64">
        <f t="shared" si="24"/>
        <v>59.6</v>
      </c>
      <c r="DW7" s="64">
        <f t="shared" si="24"/>
        <v>48.2</v>
      </c>
      <c r="DX7" s="64">
        <f t="shared" si="24"/>
        <v>49.7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>
        <f>EC8</f>
        <v>55.1</v>
      </c>
      <c r="ED7" s="64">
        <f t="shared" ref="ED7:EL7" si="25">ED8</f>
        <v>66.900000000000006</v>
      </c>
      <c r="EE7" s="64">
        <f t="shared" si="25"/>
        <v>72.3</v>
      </c>
      <c r="EF7" s="64">
        <f t="shared" si="25"/>
        <v>78</v>
      </c>
      <c r="EG7" s="64">
        <f t="shared" si="25"/>
        <v>81.8</v>
      </c>
      <c r="EH7" s="64">
        <f t="shared" si="25"/>
        <v>61.6</v>
      </c>
      <c r="EI7" s="64">
        <f t="shared" si="25"/>
        <v>66.900000000000006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>
        <f>EN8</f>
        <v>15493325</v>
      </c>
      <c r="EO7" s="65">
        <f t="shared" ref="EO7:EW7" si="26">EO8</f>
        <v>15313175</v>
      </c>
      <c r="EP7" s="65">
        <f t="shared" si="26"/>
        <v>22140957</v>
      </c>
      <c r="EQ7" s="65">
        <f t="shared" si="26"/>
        <v>22610443</v>
      </c>
      <c r="ER7" s="65">
        <f t="shared" si="26"/>
        <v>22875529</v>
      </c>
      <c r="ES7" s="65">
        <f t="shared" si="26"/>
        <v>34106897</v>
      </c>
      <c r="ET7" s="65">
        <f t="shared" si="26"/>
        <v>37367806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>
      <c r="A8" s="47"/>
      <c r="B8" s="67">
        <v>2017</v>
      </c>
      <c r="C8" s="67">
        <v>47510</v>
      </c>
      <c r="D8" s="67">
        <v>46</v>
      </c>
      <c r="E8" s="67">
        <v>6</v>
      </c>
      <c r="F8" s="67">
        <v>0</v>
      </c>
      <c r="G8" s="67">
        <v>1</v>
      </c>
      <c r="H8" s="67" t="s">
        <v>142</v>
      </c>
      <c r="I8" s="67" t="s">
        <v>143</v>
      </c>
      <c r="J8" s="67" t="s">
        <v>144</v>
      </c>
      <c r="K8" s="67" t="s">
        <v>145</v>
      </c>
      <c r="L8" s="67" t="s">
        <v>146</v>
      </c>
      <c r="M8" s="67" t="s">
        <v>147</v>
      </c>
      <c r="N8" s="67" t="s">
        <v>148</v>
      </c>
      <c r="O8" s="67" t="s">
        <v>149</v>
      </c>
      <c r="P8" s="67" t="s">
        <v>150</v>
      </c>
      <c r="Q8" s="68">
        <v>6</v>
      </c>
      <c r="R8" s="67" t="s">
        <v>151</v>
      </c>
      <c r="S8" s="67" t="s">
        <v>152</v>
      </c>
      <c r="T8" s="67" t="s">
        <v>153</v>
      </c>
      <c r="U8" s="68" t="s">
        <v>151</v>
      </c>
      <c r="V8" s="68">
        <v>13266</v>
      </c>
      <c r="W8" s="67" t="s">
        <v>154</v>
      </c>
      <c r="X8" s="69" t="s">
        <v>155</v>
      </c>
      <c r="Y8" s="68">
        <v>90</v>
      </c>
      <c r="Z8" s="68" t="s">
        <v>151</v>
      </c>
      <c r="AA8" s="68">
        <v>50</v>
      </c>
      <c r="AB8" s="68" t="s">
        <v>151</v>
      </c>
      <c r="AC8" s="68" t="s">
        <v>151</v>
      </c>
      <c r="AD8" s="68">
        <v>140</v>
      </c>
      <c r="AE8" s="68">
        <v>50</v>
      </c>
      <c r="AF8" s="68" t="s">
        <v>151</v>
      </c>
      <c r="AG8" s="68">
        <v>50</v>
      </c>
      <c r="AH8" s="70">
        <v>83.1</v>
      </c>
      <c r="AI8" s="70">
        <v>82.5</v>
      </c>
      <c r="AJ8" s="70">
        <v>83.4</v>
      </c>
      <c r="AK8" s="70">
        <v>76.599999999999994</v>
      </c>
      <c r="AL8" s="70">
        <v>78.2</v>
      </c>
      <c r="AM8" s="70">
        <v>98.1</v>
      </c>
      <c r="AN8" s="70">
        <v>97.9</v>
      </c>
      <c r="AO8" s="70">
        <v>98.3</v>
      </c>
      <c r="AP8" s="70">
        <v>96.7</v>
      </c>
      <c r="AQ8" s="70">
        <v>96.6</v>
      </c>
      <c r="AR8" s="70">
        <v>98.5</v>
      </c>
      <c r="AS8" s="70">
        <v>49.2</v>
      </c>
      <c r="AT8" s="70">
        <v>44.1</v>
      </c>
      <c r="AU8" s="70">
        <v>43.4</v>
      </c>
      <c r="AV8" s="70">
        <v>39.4</v>
      </c>
      <c r="AW8" s="70">
        <v>26.5</v>
      </c>
      <c r="AX8" s="70">
        <v>89.6</v>
      </c>
      <c r="AY8" s="70">
        <v>88</v>
      </c>
      <c r="AZ8" s="70">
        <v>85.3</v>
      </c>
      <c r="BA8" s="70">
        <v>84.2</v>
      </c>
      <c r="BB8" s="70">
        <v>83.9</v>
      </c>
      <c r="BC8" s="70">
        <v>89.7</v>
      </c>
      <c r="BD8" s="71">
        <v>48.1</v>
      </c>
      <c r="BE8" s="71">
        <v>74.8</v>
      </c>
      <c r="BF8" s="71">
        <v>101.9</v>
      </c>
      <c r="BG8" s="71">
        <v>153.6</v>
      </c>
      <c r="BH8" s="71">
        <v>210.8</v>
      </c>
      <c r="BI8" s="71">
        <v>103.1</v>
      </c>
      <c r="BJ8" s="71">
        <v>87.1</v>
      </c>
      <c r="BK8" s="71">
        <v>118.9</v>
      </c>
      <c r="BL8" s="71">
        <v>119.5</v>
      </c>
      <c r="BM8" s="71">
        <v>116.9</v>
      </c>
      <c r="BN8" s="71">
        <v>64.7</v>
      </c>
      <c r="BO8" s="70">
        <v>29.1</v>
      </c>
      <c r="BP8" s="70">
        <v>25.6</v>
      </c>
      <c r="BQ8" s="70">
        <v>45.3</v>
      </c>
      <c r="BR8" s="70">
        <v>33.4</v>
      </c>
      <c r="BS8" s="70">
        <v>13.8</v>
      </c>
      <c r="BT8" s="70">
        <v>69.2</v>
      </c>
      <c r="BU8" s="70">
        <v>69.099999999999994</v>
      </c>
      <c r="BV8" s="70">
        <v>67.900000000000006</v>
      </c>
      <c r="BW8" s="70">
        <v>69.8</v>
      </c>
      <c r="BX8" s="70">
        <v>69.7</v>
      </c>
      <c r="BY8" s="70">
        <v>74.8</v>
      </c>
      <c r="BZ8" s="71">
        <v>46360</v>
      </c>
      <c r="CA8" s="71">
        <v>38853</v>
      </c>
      <c r="CB8" s="71">
        <v>39807</v>
      </c>
      <c r="CC8" s="71">
        <v>42313</v>
      </c>
      <c r="CD8" s="71">
        <v>34297</v>
      </c>
      <c r="CE8" s="71">
        <v>43981</v>
      </c>
      <c r="CF8" s="71">
        <v>45099</v>
      </c>
      <c r="CG8" s="71">
        <v>32532</v>
      </c>
      <c r="CH8" s="71">
        <v>33492</v>
      </c>
      <c r="CI8" s="71">
        <v>34136</v>
      </c>
      <c r="CJ8" s="70">
        <v>50718</v>
      </c>
      <c r="CK8" s="71">
        <v>18374</v>
      </c>
      <c r="CL8" s="71">
        <v>18498</v>
      </c>
      <c r="CM8" s="71">
        <v>15089</v>
      </c>
      <c r="CN8" s="71">
        <v>14565</v>
      </c>
      <c r="CO8" s="71">
        <v>14990</v>
      </c>
      <c r="CP8" s="71">
        <v>11009</v>
      </c>
      <c r="CQ8" s="71">
        <v>11173</v>
      </c>
      <c r="CR8" s="71">
        <v>10037</v>
      </c>
      <c r="CS8" s="71">
        <v>9976</v>
      </c>
      <c r="CT8" s="71">
        <v>10130</v>
      </c>
      <c r="CU8" s="70">
        <v>14202</v>
      </c>
      <c r="CV8" s="71">
        <v>61</v>
      </c>
      <c r="CW8" s="71">
        <v>62.5</v>
      </c>
      <c r="CX8" s="71">
        <v>62.2</v>
      </c>
      <c r="CY8" s="71">
        <v>69</v>
      </c>
      <c r="CZ8" s="71">
        <v>69.7</v>
      </c>
      <c r="DA8" s="71">
        <v>56.5</v>
      </c>
      <c r="DB8" s="71">
        <v>57.6</v>
      </c>
      <c r="DC8" s="71">
        <v>62.5</v>
      </c>
      <c r="DD8" s="71">
        <v>63.4</v>
      </c>
      <c r="DE8" s="71">
        <v>63.4</v>
      </c>
      <c r="DF8" s="71">
        <v>55</v>
      </c>
      <c r="DG8" s="71">
        <v>17.399999999999999</v>
      </c>
      <c r="DH8" s="71">
        <v>13.8</v>
      </c>
      <c r="DI8" s="71">
        <v>11.3</v>
      </c>
      <c r="DJ8" s="71">
        <v>11.8</v>
      </c>
      <c r="DK8" s="71">
        <v>5.0999999999999996</v>
      </c>
      <c r="DL8" s="71">
        <v>22</v>
      </c>
      <c r="DM8" s="71">
        <v>21.3</v>
      </c>
      <c r="DN8" s="71">
        <v>19</v>
      </c>
      <c r="DO8" s="71">
        <v>18.7</v>
      </c>
      <c r="DP8" s="71">
        <v>18.3</v>
      </c>
      <c r="DQ8" s="71">
        <v>24.3</v>
      </c>
      <c r="DR8" s="70">
        <v>33.299999999999997</v>
      </c>
      <c r="DS8" s="70">
        <v>41.9</v>
      </c>
      <c r="DT8" s="70">
        <v>48.8</v>
      </c>
      <c r="DU8" s="70">
        <v>54.4</v>
      </c>
      <c r="DV8" s="70">
        <v>59.6</v>
      </c>
      <c r="DW8" s="70">
        <v>48.2</v>
      </c>
      <c r="DX8" s="70">
        <v>49.7</v>
      </c>
      <c r="DY8" s="70">
        <v>52.4</v>
      </c>
      <c r="DZ8" s="70">
        <v>52.5</v>
      </c>
      <c r="EA8" s="70">
        <v>53.5</v>
      </c>
      <c r="EB8" s="70">
        <v>51.6</v>
      </c>
      <c r="EC8" s="70">
        <v>55.1</v>
      </c>
      <c r="ED8" s="70">
        <v>66.900000000000006</v>
      </c>
      <c r="EE8" s="70">
        <v>72.3</v>
      </c>
      <c r="EF8" s="70">
        <v>78</v>
      </c>
      <c r="EG8" s="70">
        <v>81.8</v>
      </c>
      <c r="EH8" s="70">
        <v>61.6</v>
      </c>
      <c r="EI8" s="70">
        <v>66.900000000000006</v>
      </c>
      <c r="EJ8" s="70">
        <v>69.2</v>
      </c>
      <c r="EK8" s="70">
        <v>69.7</v>
      </c>
      <c r="EL8" s="70">
        <v>71.3</v>
      </c>
      <c r="EM8" s="70">
        <v>67.599999999999994</v>
      </c>
      <c r="EN8" s="71">
        <v>15493325</v>
      </c>
      <c r="EO8" s="71">
        <v>15313175</v>
      </c>
      <c r="EP8" s="71">
        <v>22140957</v>
      </c>
      <c r="EQ8" s="71">
        <v>22610443</v>
      </c>
      <c r="ER8" s="71">
        <v>22875529</v>
      </c>
      <c r="ES8" s="71">
        <v>34106897</v>
      </c>
      <c r="ET8" s="71">
        <v>37367806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156</v>
      </c>
      <c r="C10" s="76" t="s">
        <v>157</v>
      </c>
      <c r="D10" s="76" t="s">
        <v>158</v>
      </c>
      <c r="E10" s="76" t="s">
        <v>159</v>
      </c>
      <c r="F10" s="76" t="s">
        <v>160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161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2019-01-21T01:33:24Z</cp:lastPrinted>
  <dcterms:created xsi:type="dcterms:W3CDTF">2018-12-07T10:40:10Z</dcterms:created>
  <dcterms:modified xsi:type="dcterms:W3CDTF">2019-01-30T07:14:21Z</dcterms:modified>
  <cp:category/>
</cp:coreProperties>
</file>