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1001700\Desktop\1.25 公営企業に係る経営比較分析表（平成29年度決算）の分析等について\02_回答\"/>
    </mc:Choice>
  </mc:AlternateContent>
  <workbookProtection workbookAlgorithmName="SHA-512" workbookHashValue="Ov1Y6d+5msDhXPblpWoDLFwxesz6zpCqrppnEqwL/7UOvpx0zVRaQLUeNHGGjLjFvj+fa8vw9fNqQB/fOMX2cw==" workbookSaltValue="+4Z/CJvXgSKUdJkeRzmeEA==" workbookSpinCount="100000" lockStructure="1"/>
  <bookViews>
    <workbookView xWindow="0" yWindow="0" windowWidth="15345" windowHeight="4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<sst xmlns="http://schemas.openxmlformats.org/spreadsheetml/2006/main" count="240" uniqueCount="127">
  <si>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</si>
  <si>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</si>
  <si>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</si>
  <si>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</si>
  <si>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</si>
  <si>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</si>
  <si>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</si>
  <si>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</si>
  <si>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</si>
  <si>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</si>
  <si>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</si>
  <si>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</si>
  <si>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</si>
  <si>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</si>
  <si>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</si>
  <si>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</si>
  <si>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</si>
  <si>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</si>
  <si>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</si>
  <si>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</si>
  <si>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</si>
  <si>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</si>
  <si>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</si>
  <si>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</si>
  <si>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</si>
  <si>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</si>
  <si>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</si>
  <si>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</si>
  <si>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</si>
  <si>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</si>
  <si>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</si>
  <si>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</si>
  <si>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</si>
  <si>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</si>
  <si>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</si>
  <si>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</si>
  <si>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</si>
  <si>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</si>
  <si>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</si>
  <si>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</si>
  <si>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</si>
  <si>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</si>
  <si>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</si>
  <si>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</si>
  <si>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</si>
  <si>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</si>
  <si>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</si>
  <si>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</si>
  <si>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</si>
  <si>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</si>
  <si>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</si>
  <si>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</si>
  <si>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</si>
  <si>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</si>
  <si>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</si>
  <si>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</si>
  <si>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</si>
  <si>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</si>
  <si>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</si>
  <si>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</si>
  <si>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</si>
  <si>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</si>
  <si>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</si>
  <si>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</si>
  <si>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</si>
  <si>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</si>
  <si>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</si>
  <si>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</si>
  <si>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</si>
  <si>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</si>
  <si>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</si>
  <si>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</si>
  <si>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</si>
  <si>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</si>
  <si>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</si>
  <si>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</si>
  <si>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</si>
  <si>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</si>
  <si>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</si>
  <si>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</si>
  <si>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</si>
  <si>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</si>
  <si>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</si>
  <si>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</si>
  <si>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</si>
  <si>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</si>
  <si>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</si>
  <si>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</si>
  <si>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</si>
  <si>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</si>
  <si>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</si>
  <si>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</si>
  <si>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</si>
  <si>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</si>
  <si>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</si>
  <si>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</si>
  <si>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</si>
  <si>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</si>
  <si>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</si>
  <si>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</si>
  <si>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</si>
  <si>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</si>
  <si>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</si>
  <si>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</si>
  <si>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</si>
  <si>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</si>
  <si>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</si>
  <si>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</si>
  <si>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</si>
  <si>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</si>
  <si>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</si>
  <si>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</si>
  <si>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</si>
  <si>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</si>
  <si>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</si>
  <si>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</si>
  <si>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</si>
  <si>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</si>
  <si>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</si>
  <si>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</si>
  <si>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</si>
  <si>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</si>
  <si>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</si>
  <si>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</si>
  <si>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・管渠改善率は毎年度０％で推移しており管渠の更新の着手はこれからである。</t>
    <phoneticPr fontId="4"/>
  </si>
  <si>
    <t>・毎年度、料金収入等を原資とする市町負担金や一般会計からの繰入金等以外の収入、例えば県債収入が一定程度存在しているため、収益的収支比率が100％未満で推移している。
・経費回収率が毎年度０％なのは、流域下水道事業会計が料金収入制を採用していないためである。
・汚水処理原価については、類似団体平均値より低く、平成29年度は有収水量の増加などの要因により微減した。
・企業債残高対事業規模比率については、地方債現在高の減少等により、低い傾向となっている。</t>
    <rPh sb="161" eb="165">
      <t>ユウシュウスイリョウ</t>
    </rPh>
    <rPh sb="166" eb="168">
      <t>ゾウカ</t>
    </rPh>
    <phoneticPr fontId="4"/>
  </si>
  <si>
    <t>１．経営の健全性・効率性について
平成32年度以降地方公営企業法の適用を予定しており、精緻な資産管理や財務諸表に基づきより的確な経営計画、投資計画を策定することで中長期的な視点に立って経営の安定確保に努めていく。
２．老朽化の状況
設備の老朽化の状況を鑑みて管渠の改築等の必要性を精査するとともに、改築等の財源の確保や施設の長寿命化を踏まえ、必要に応じて管渠の改築を行っていく。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</si>
</sst>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54-4A9D-B927-CBFA7A95E91A}"/>
            </c:ext>
          </c:extLst>
        </c:ser>
        <c:dLbls>
          <c:showLegendKey val="0"/>
          <c:showVal val="0"/>
          <c:showCatName val="0"/>
          <c:showSerName val="0"/>
          <c:showPercent val="0"/>
          <c:showBubbleSize val="0"/>
        </c:dLbls>
        <c:gapWidth val="150"/>
        <c:axId val="369547256"/>
        <c:axId val="3695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5E54-4A9D-B927-CBFA7A95E91A}"/>
            </c:ext>
          </c:extLst>
        </c:ser>
        <c:dLbls>
          <c:showLegendKey val="0"/>
          <c:showVal val="0"/>
          <c:showCatName val="0"/>
          <c:showSerName val="0"/>
          <c:showPercent val="0"/>
          <c:showBubbleSize val="0"/>
        </c:dLbls>
        <c:marker val="1"/>
        <c:smooth val="0"/>
        <c:axId val="369547256"/>
        <c:axId val="369549216"/>
      </c:lineChart>
      <c:dateAx>
        <c:axId val="369547256"/>
        <c:scaling>
          <c:orientation val="minMax"/>
        </c:scaling>
        <c:delete val="1"/>
        <c:axPos val="b"/>
        <c:numFmt formatCode="ge" sourceLinked="1"/>
        <c:majorTickMark val="none"/>
        <c:minorTickMark val="none"/>
        <c:tickLblPos val="none"/>
        <c:crossAx val="369549216"/>
        <c:crosses val="autoZero"/>
        <c:auto val="1"/>
        <c:lblOffset val="100"/>
        <c:baseTimeUnit val="years"/>
      </c:dateAx>
      <c:valAx>
        <c:axId val="3695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4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67.650000000000006</c:v>
                </c:pt>
                <c:pt idx="1">
                  <c:v>67.69</c:v>
                </c:pt>
                <c:pt idx="2">
                  <c:v>68.040000000000006</c:v>
                </c:pt>
                <c:pt idx="3">
                  <c:v>72.33</c:v>
                </c:pt>
                <c:pt idx="4">
                  <c:v>70.55</c:v>
                </c:pt>
              </c:numCache>
            </c:numRef>
          </c:val>
          <c:extLst xmlns:c16r2="http://schemas.microsoft.com/office/drawing/2015/06/chart">
            <c:ext xmlns:c16="http://schemas.microsoft.com/office/drawing/2014/chart" uri="{C3380CC4-5D6E-409C-BE32-E72D297353CC}">
              <c16:uniqueId val="{00000000-AEAB-4EDB-A47F-F98D14C3538D}"/>
            </c:ext>
          </c:extLst>
        </c:ser>
        <c:dLbls>
          <c:showLegendKey val="0"/>
          <c:showVal val="0"/>
          <c:showCatName val="0"/>
          <c:showSerName val="0"/>
          <c:showPercent val="0"/>
          <c:showBubbleSize val="0"/>
        </c:dLbls>
        <c:gapWidth val="150"/>
        <c:axId val="423975488"/>
        <c:axId val="42397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AEAB-4EDB-A47F-F98D14C3538D}"/>
            </c:ext>
          </c:extLst>
        </c:ser>
        <c:dLbls>
          <c:showLegendKey val="0"/>
          <c:showVal val="0"/>
          <c:showCatName val="0"/>
          <c:showSerName val="0"/>
          <c:showPercent val="0"/>
          <c:showBubbleSize val="0"/>
        </c:dLbls>
        <c:marker val="1"/>
        <c:smooth val="0"/>
        <c:axId val="423975488"/>
        <c:axId val="423976272"/>
      </c:lineChart>
      <c:dateAx>
        <c:axId val="423975488"/>
        <c:scaling>
          <c:orientation val="minMax"/>
        </c:scaling>
        <c:delete val="1"/>
        <c:axPos val="b"/>
        <c:numFmt formatCode="ge" sourceLinked="1"/>
        <c:majorTickMark val="none"/>
        <c:minorTickMark val="none"/>
        <c:tickLblPos val="none"/>
        <c:crossAx val="423976272"/>
        <c:crosses val="autoZero"/>
        <c:auto val="1"/>
        <c:lblOffset val="100"/>
        <c:baseTimeUnit val="years"/>
      </c:dateAx>
      <c:valAx>
        <c:axId val="42397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83.87</c:v>
                </c:pt>
                <c:pt idx="1">
                  <c:v>83.87</c:v>
                </c:pt>
                <c:pt idx="2">
                  <c:v>83.68</c:v>
                </c:pt>
                <c:pt idx="3">
                  <c:v>83.68</c:v>
                </c:pt>
                <c:pt idx="4">
                  <c:v>83.68</c:v>
                </c:pt>
              </c:numCache>
            </c:numRef>
          </c:val>
          <c:extLst xmlns:c16r2="http://schemas.microsoft.com/office/drawing/2015/06/chart">
            <c:ext xmlns:c16="http://schemas.microsoft.com/office/drawing/2014/chart" uri="{C3380CC4-5D6E-409C-BE32-E72D297353CC}">
              <c16:uniqueId val="{00000000-05E1-47A3-81CC-D2549718857C}"/>
            </c:ext>
          </c:extLst>
        </c:ser>
        <c:dLbls>
          <c:showLegendKey val="0"/>
          <c:showVal val="0"/>
          <c:showCatName val="0"/>
          <c:showSerName val="0"/>
          <c:showPercent val="0"/>
          <c:showBubbleSize val="0"/>
        </c:dLbls>
        <c:gapWidth val="150"/>
        <c:axId val="424660352"/>
        <c:axId val="42465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05E1-47A3-81CC-D2549718857C}"/>
            </c:ext>
          </c:extLst>
        </c:ser>
        <c:dLbls>
          <c:showLegendKey val="0"/>
          <c:showVal val="0"/>
          <c:showCatName val="0"/>
          <c:showSerName val="0"/>
          <c:showPercent val="0"/>
          <c:showBubbleSize val="0"/>
        </c:dLbls>
        <c:marker val="1"/>
        <c:smooth val="0"/>
        <c:axId val="424660352"/>
        <c:axId val="424659176"/>
      </c:lineChart>
      <c:dateAx>
        <c:axId val="424660352"/>
        <c:scaling>
          <c:orientation val="minMax"/>
        </c:scaling>
        <c:delete val="1"/>
        <c:axPos val="b"/>
        <c:numFmt formatCode="ge" sourceLinked="1"/>
        <c:majorTickMark val="none"/>
        <c:minorTickMark val="none"/>
        <c:tickLblPos val="none"/>
        <c:crossAx val="424659176"/>
        <c:crosses val="autoZero"/>
        <c:auto val="1"/>
        <c:lblOffset val="100"/>
        <c:baseTimeUnit val="years"/>
      </c:dateAx>
      <c:valAx>
        <c:axId val="42465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78.510000000000005</c:v>
                </c:pt>
                <c:pt idx="1">
                  <c:v>74.42</c:v>
                </c:pt>
                <c:pt idx="2">
                  <c:v>79.81</c:v>
                </c:pt>
                <c:pt idx="3">
                  <c:v>81.400000000000006</c:v>
                </c:pt>
                <c:pt idx="4">
                  <c:v>79.959999999999994</c:v>
                </c:pt>
              </c:numCache>
            </c:numRef>
          </c:val>
          <c:extLst xmlns:c16r2="http://schemas.microsoft.com/office/drawing/2015/06/chart">
            <c:ext xmlns:c16="http://schemas.microsoft.com/office/drawing/2014/chart" uri="{C3380CC4-5D6E-409C-BE32-E72D297353CC}">
              <c16:uniqueId val="{00000000-F953-42E0-A35E-43ADFC8BBBCE}"/>
            </c:ext>
          </c:extLst>
        </c:ser>
        <c:dLbls>
          <c:showLegendKey val="0"/>
          <c:showVal val="0"/>
          <c:showCatName val="0"/>
          <c:showSerName val="0"/>
          <c:showPercent val="0"/>
          <c:showBubbleSize val="0"/>
        </c:dLbls>
        <c:gapWidth val="150"/>
        <c:axId val="369542944"/>
        <c:axId val="36954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53-42E0-A35E-43ADFC8BBBCE}"/>
            </c:ext>
          </c:extLst>
        </c:ser>
        <c:dLbls>
          <c:showLegendKey val="0"/>
          <c:showVal val="0"/>
          <c:showCatName val="0"/>
          <c:showSerName val="0"/>
          <c:showPercent val="0"/>
          <c:showBubbleSize val="0"/>
        </c:dLbls>
        <c:marker val="1"/>
        <c:smooth val="0"/>
        <c:axId val="369542944"/>
        <c:axId val="369545688"/>
      </c:lineChart>
      <c:dateAx>
        <c:axId val="369542944"/>
        <c:scaling>
          <c:orientation val="minMax"/>
        </c:scaling>
        <c:delete val="1"/>
        <c:axPos val="b"/>
        <c:numFmt formatCode="ge" sourceLinked="1"/>
        <c:majorTickMark val="none"/>
        <c:minorTickMark val="none"/>
        <c:tickLblPos val="none"/>
        <c:crossAx val="369545688"/>
        <c:crosses val="autoZero"/>
        <c:auto val="1"/>
        <c:lblOffset val="100"/>
        <c:baseTimeUnit val="years"/>
      </c:dateAx>
      <c:valAx>
        <c:axId val="36954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3D-423A-BDE8-2A4A3633E39F}"/>
            </c:ext>
          </c:extLst>
        </c:ser>
        <c:dLbls>
          <c:showLegendKey val="0"/>
          <c:showVal val="0"/>
          <c:showCatName val="0"/>
          <c:showSerName val="0"/>
          <c:showPercent val="0"/>
          <c:showBubbleSize val="0"/>
        </c:dLbls>
        <c:gapWidth val="150"/>
        <c:axId val="369544904"/>
        <c:axId val="3695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3D-423A-BDE8-2A4A3633E39F}"/>
            </c:ext>
          </c:extLst>
        </c:ser>
        <c:dLbls>
          <c:showLegendKey val="0"/>
          <c:showVal val="0"/>
          <c:showCatName val="0"/>
          <c:showSerName val="0"/>
          <c:showPercent val="0"/>
          <c:showBubbleSize val="0"/>
        </c:dLbls>
        <c:marker val="1"/>
        <c:smooth val="0"/>
        <c:axId val="369544904"/>
        <c:axId val="369544512"/>
      </c:lineChart>
      <c:dateAx>
        <c:axId val="369544904"/>
        <c:scaling>
          <c:orientation val="minMax"/>
        </c:scaling>
        <c:delete val="1"/>
        <c:axPos val="b"/>
        <c:numFmt formatCode="ge" sourceLinked="1"/>
        <c:majorTickMark val="none"/>
        <c:minorTickMark val="none"/>
        <c:tickLblPos val="none"/>
        <c:crossAx val="369544512"/>
        <c:crosses val="autoZero"/>
        <c:auto val="1"/>
        <c:lblOffset val="100"/>
        <c:baseTimeUnit val="years"/>
      </c:dateAx>
      <c:valAx>
        <c:axId val="3695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4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36-4B19-8CF1-4C5B7FB627EA}"/>
            </c:ext>
          </c:extLst>
        </c:ser>
        <c:dLbls>
          <c:showLegendKey val="0"/>
          <c:showVal val="0"/>
          <c:showCatName val="0"/>
          <c:showSerName val="0"/>
          <c:showPercent val="0"/>
          <c:showBubbleSize val="0"/>
        </c:dLbls>
        <c:gapWidth val="150"/>
        <c:axId val="369546080"/>
        <c:axId val="36954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36-4B19-8CF1-4C5B7FB627EA}"/>
            </c:ext>
          </c:extLst>
        </c:ser>
        <c:dLbls>
          <c:showLegendKey val="0"/>
          <c:showVal val="0"/>
          <c:showCatName val="0"/>
          <c:showSerName val="0"/>
          <c:showPercent val="0"/>
          <c:showBubbleSize val="0"/>
        </c:dLbls>
        <c:marker val="1"/>
        <c:smooth val="0"/>
        <c:axId val="369546080"/>
        <c:axId val="369545296"/>
      </c:lineChart>
      <c:dateAx>
        <c:axId val="369546080"/>
        <c:scaling>
          <c:orientation val="minMax"/>
        </c:scaling>
        <c:delete val="1"/>
        <c:axPos val="b"/>
        <c:numFmt formatCode="ge" sourceLinked="1"/>
        <c:majorTickMark val="none"/>
        <c:minorTickMark val="none"/>
        <c:tickLblPos val="none"/>
        <c:crossAx val="369545296"/>
        <c:crosses val="autoZero"/>
        <c:auto val="1"/>
        <c:lblOffset val="100"/>
        <c:baseTimeUnit val="years"/>
      </c:dateAx>
      <c:valAx>
        <c:axId val="36954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02-4CB6-81F5-1C1C5092AA85}"/>
            </c:ext>
          </c:extLst>
        </c:ser>
        <c:dLbls>
          <c:showLegendKey val="0"/>
          <c:showVal val="0"/>
          <c:showCatName val="0"/>
          <c:showSerName val="0"/>
          <c:showPercent val="0"/>
          <c:showBubbleSize val="0"/>
        </c:dLbls>
        <c:gapWidth val="150"/>
        <c:axId val="369548040"/>
        <c:axId val="36954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02-4CB6-81F5-1C1C5092AA85}"/>
            </c:ext>
          </c:extLst>
        </c:ser>
        <c:dLbls>
          <c:showLegendKey val="0"/>
          <c:showVal val="0"/>
          <c:showCatName val="0"/>
          <c:showSerName val="0"/>
          <c:showPercent val="0"/>
          <c:showBubbleSize val="0"/>
        </c:dLbls>
        <c:marker val="1"/>
        <c:smooth val="0"/>
        <c:axId val="369548040"/>
        <c:axId val="369549608"/>
      </c:lineChart>
      <c:dateAx>
        <c:axId val="369548040"/>
        <c:scaling>
          <c:orientation val="minMax"/>
        </c:scaling>
        <c:delete val="1"/>
        <c:axPos val="b"/>
        <c:numFmt formatCode="ge" sourceLinked="1"/>
        <c:majorTickMark val="none"/>
        <c:minorTickMark val="none"/>
        <c:tickLblPos val="none"/>
        <c:crossAx val="369549608"/>
        <c:crosses val="autoZero"/>
        <c:auto val="1"/>
        <c:lblOffset val="100"/>
        <c:baseTimeUnit val="years"/>
      </c:dateAx>
      <c:valAx>
        <c:axId val="36954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4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64-4B3D-A865-D4E8DFFBC945}"/>
            </c:ext>
          </c:extLst>
        </c:ser>
        <c:dLbls>
          <c:showLegendKey val="0"/>
          <c:showVal val="0"/>
          <c:showCatName val="0"/>
          <c:showSerName val="0"/>
          <c:showPercent val="0"/>
          <c:showBubbleSize val="0"/>
        </c:dLbls>
        <c:gapWidth val="150"/>
        <c:axId val="423973136"/>
        <c:axId val="4239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64-4B3D-A865-D4E8DFFBC945}"/>
            </c:ext>
          </c:extLst>
        </c:ser>
        <c:dLbls>
          <c:showLegendKey val="0"/>
          <c:showVal val="0"/>
          <c:showCatName val="0"/>
          <c:showSerName val="0"/>
          <c:showPercent val="0"/>
          <c:showBubbleSize val="0"/>
        </c:dLbls>
        <c:marker val="1"/>
        <c:smooth val="0"/>
        <c:axId val="423973136"/>
        <c:axId val="423977056"/>
      </c:lineChart>
      <c:dateAx>
        <c:axId val="423973136"/>
        <c:scaling>
          <c:orientation val="minMax"/>
        </c:scaling>
        <c:delete val="1"/>
        <c:axPos val="b"/>
        <c:numFmt formatCode="ge" sourceLinked="1"/>
        <c:majorTickMark val="none"/>
        <c:minorTickMark val="none"/>
        <c:tickLblPos val="none"/>
        <c:crossAx val="423977056"/>
        <c:crosses val="autoZero"/>
        <c:auto val="1"/>
        <c:lblOffset val="100"/>
        <c:baseTimeUnit val="years"/>
      </c:dateAx>
      <c:valAx>
        <c:axId val="4239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7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231.24</c:v>
                </c:pt>
                <c:pt idx="1">
                  <c:v>174.62</c:v>
                </c:pt>
                <c:pt idx="2">
                  <c:v>269.82</c:v>
                </c:pt>
                <c:pt idx="3">
                  <c:v>2.35</c:v>
                </c:pt>
                <c:pt idx="4">
                  <c:v>2.0699999999999998</c:v>
                </c:pt>
              </c:numCache>
            </c:numRef>
          </c:val>
          <c:extLst xmlns:c16r2="http://schemas.microsoft.com/office/drawing/2015/06/chart">
            <c:ext xmlns:c16="http://schemas.microsoft.com/office/drawing/2014/chart" uri="{C3380CC4-5D6E-409C-BE32-E72D297353CC}">
              <c16:uniqueId val="{00000000-813E-4CB2-8A3C-A694237483B7}"/>
            </c:ext>
          </c:extLst>
        </c:ser>
        <c:dLbls>
          <c:showLegendKey val="0"/>
          <c:showVal val="0"/>
          <c:showCatName val="0"/>
          <c:showSerName val="0"/>
          <c:showPercent val="0"/>
          <c:showBubbleSize val="0"/>
        </c:dLbls>
        <c:gapWidth val="150"/>
        <c:axId val="423977840"/>
        <c:axId val="42397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813E-4CB2-8A3C-A694237483B7}"/>
            </c:ext>
          </c:extLst>
        </c:ser>
        <c:dLbls>
          <c:showLegendKey val="0"/>
          <c:showVal val="0"/>
          <c:showCatName val="0"/>
          <c:showSerName val="0"/>
          <c:showPercent val="0"/>
          <c:showBubbleSize val="0"/>
        </c:dLbls>
        <c:marker val="1"/>
        <c:smooth val="0"/>
        <c:axId val="423977840"/>
        <c:axId val="423973920"/>
      </c:lineChart>
      <c:dateAx>
        <c:axId val="423977840"/>
        <c:scaling>
          <c:orientation val="minMax"/>
        </c:scaling>
        <c:delete val="1"/>
        <c:axPos val="b"/>
        <c:numFmt formatCode="ge" sourceLinked="1"/>
        <c:majorTickMark val="none"/>
        <c:minorTickMark val="none"/>
        <c:tickLblPos val="none"/>
        <c:crossAx val="423973920"/>
        <c:crosses val="autoZero"/>
        <c:auto val="1"/>
        <c:lblOffset val="100"/>
        <c:baseTimeUnit val="years"/>
      </c:dateAx>
      <c:valAx>
        <c:axId val="4239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7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30-4BD5-AAC2-CE89D54BF613}"/>
            </c:ext>
          </c:extLst>
        </c:ser>
        <c:dLbls>
          <c:showLegendKey val="0"/>
          <c:showVal val="0"/>
          <c:showCatName val="0"/>
          <c:showSerName val="0"/>
          <c:showPercent val="0"/>
          <c:showBubbleSize val="0"/>
        </c:dLbls>
        <c:gapWidth val="150"/>
        <c:axId val="423974704"/>
        <c:axId val="42397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E30-4BD5-AAC2-CE89D54BF613}"/>
            </c:ext>
          </c:extLst>
        </c:ser>
        <c:dLbls>
          <c:showLegendKey val="0"/>
          <c:showVal val="0"/>
          <c:showCatName val="0"/>
          <c:showSerName val="0"/>
          <c:showPercent val="0"/>
          <c:showBubbleSize val="0"/>
        </c:dLbls>
        <c:marker val="1"/>
        <c:smooth val="0"/>
        <c:axId val="423974704"/>
        <c:axId val="423975880"/>
      </c:lineChart>
      <c:dateAx>
        <c:axId val="423974704"/>
        <c:scaling>
          <c:orientation val="minMax"/>
        </c:scaling>
        <c:delete val="1"/>
        <c:axPos val="b"/>
        <c:numFmt formatCode="ge" sourceLinked="1"/>
        <c:majorTickMark val="none"/>
        <c:minorTickMark val="none"/>
        <c:tickLblPos val="none"/>
        <c:crossAx val="423975880"/>
        <c:crosses val="autoZero"/>
        <c:auto val="1"/>
        <c:lblOffset val="100"/>
        <c:baseTimeUnit val="years"/>
      </c:dateAx>
      <c:valAx>
        <c:axId val="42397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7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47.91</c:v>
                </c:pt>
                <c:pt idx="1">
                  <c:v>54.09</c:v>
                </c:pt>
                <c:pt idx="2">
                  <c:v>52.61</c:v>
                </c:pt>
                <c:pt idx="3">
                  <c:v>50.51</c:v>
                </c:pt>
                <c:pt idx="4">
                  <c:v>50.19</c:v>
                </c:pt>
              </c:numCache>
            </c:numRef>
          </c:val>
          <c:extLst xmlns:c16r2="http://schemas.microsoft.com/office/drawing/2015/06/chart">
            <c:ext xmlns:c16="http://schemas.microsoft.com/office/drawing/2014/chart" uri="{C3380CC4-5D6E-409C-BE32-E72D297353CC}">
              <c16:uniqueId val="{00000000-0733-4190-9FF3-324E59A8708D}"/>
            </c:ext>
          </c:extLst>
        </c:ser>
        <c:dLbls>
          <c:showLegendKey val="0"/>
          <c:showVal val="0"/>
          <c:showCatName val="0"/>
          <c:showSerName val="0"/>
          <c:showPercent val="0"/>
          <c:showBubbleSize val="0"/>
        </c:dLbls>
        <c:gapWidth val="150"/>
        <c:axId val="423971960"/>
        <c:axId val="4239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0733-4190-9FF3-324E59A8708D}"/>
            </c:ext>
          </c:extLst>
        </c:ser>
        <c:dLbls>
          <c:showLegendKey val="0"/>
          <c:showVal val="0"/>
          <c:showCatName val="0"/>
          <c:showSerName val="0"/>
          <c:showPercent val="0"/>
          <c:showBubbleSize val="0"/>
        </c:dLbls>
        <c:marker val="1"/>
        <c:smooth val="0"/>
        <c:axId val="423971960"/>
        <c:axId val="423972352"/>
      </c:lineChart>
      <c:dateAx>
        <c:axId val="423971960"/>
        <c:scaling>
          <c:orientation val="minMax"/>
        </c:scaling>
        <c:delete val="1"/>
        <c:axPos val="b"/>
        <c:numFmt formatCode="ge" sourceLinked="1"/>
        <c:majorTickMark val="none"/>
        <c:minorTickMark val="none"/>
        <c:tickLblPos val="none"/>
        <c:crossAx val="423972352"/>
        <c:crosses val="autoZero"/>
        <c:auto val="1"/>
        <c:lblOffset val="100"/>
        <c:baseTimeUnit val="years"/>
      </c:dateAx>
      <c:valAx>
        <c:axId val="4239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7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神奈川県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9171274</v>
      </c>
      <c r="AM8" s="49"/>
      <c r="AN8" s="49"/>
      <c r="AO8" s="49"/>
      <c r="AP8" s="49"/>
      <c r="AQ8" s="49"/>
      <c r="AR8" s="49"/>
      <c r="AS8" s="49"/>
      <c r="AT8" s="44">
        <f>データ!T6</f>
        <v>2416.17</v>
      </c>
      <c r="AU8" s="44"/>
      <c r="AV8" s="44"/>
      <c r="AW8" s="44"/>
      <c r="AX8" s="44"/>
      <c r="AY8" s="44"/>
      <c r="AZ8" s="44"/>
      <c r="BA8" s="44"/>
      <c r="BB8" s="44">
        <f>データ!U6</f>
        <v>3795.79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92.26</v>
      </c>
      <c r="Q10" s="44"/>
      <c r="R10" s="44"/>
      <c r="S10" s="44"/>
      <c r="T10" s="44"/>
      <c r="U10" s="44"/>
      <c r="V10" s="44"/>
      <c r="W10" s="44">
        <f>データ!Q6</f>
        <v>94.06</v>
      </c>
      <c r="X10" s="44"/>
      <c r="Y10" s="44"/>
      <c r="Z10" s="44"/>
      <c r="AA10" s="44"/>
      <c r="AB10" s="44"/>
      <c r="AC10" s="44"/>
      <c r="AD10" s="49">
        <f>データ!R6</f>
        <v>0</v>
      </c>
      <c r="AE10" s="49"/>
      <c r="AF10" s="49"/>
      <c r="AG10" s="49"/>
      <c r="AH10" s="49"/>
      <c r="AI10" s="49"/>
      <c r="AJ10" s="49"/>
      <c r="AK10" s="2"/>
      <c r="AL10" s="49">
        <f>データ!V6</f>
        <v>2719600</v>
      </c>
      <c r="AM10" s="49"/>
      <c r="AN10" s="49"/>
      <c r="AO10" s="49"/>
      <c r="AP10" s="49"/>
      <c r="AQ10" s="49"/>
      <c r="AR10" s="49"/>
      <c r="AS10" s="49"/>
      <c r="AT10" s="44">
        <f>データ!W6</f>
        <v>358.8</v>
      </c>
      <c r="AU10" s="44"/>
      <c r="AV10" s="44"/>
      <c r="AW10" s="44"/>
      <c r="AX10" s="44"/>
      <c r="AY10" s="44"/>
      <c r="AZ10" s="44"/>
      <c r="BA10" s="44"/>
      <c r="BB10" s="44">
        <f>データ!X6</f>
        <v>7579.71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【336.51】</v>
      </c>
      <c r="I86" s="25" t="str">
        <f>データ!CA6</f>
        <v>【0.00】</v>
      </c>
      <c r="J86" s="25" t="str">
        <f>データ!CL6</f>
        <v>【57.73】</v>
      </c>
      <c r="K86" s="25" t="str">
        <f>データ!CW6</f>
        <v>【65.21】</v>
      </c>
      <c r="L86" s="25" t="str">
        <f>データ!DH6</f>
        <v>【92.35】</v>
      </c>
      <c r="M86" s="25" t="s">
        <v>57</v>
      </c>
      <c r="N86" s="25" t="s">
        <v>57</v>
      </c>
      <c r="O86" s="25" t="str">
        <f>データ!EO6</f>
        <v>【0.17】</v>
      </c>
    </row>
  </sheetData>
  <sheetProtection algorithmName="SHA-512" hashValue="R4JMqe7wOoQGv6dkFlH//mEMCdXBdN+zB5ZVkzozvncnOLMXSNS/ZIvVp8FLMVitffB8zfAc5qux//JgMYSCNA==" saltValue="VaaW2g5btDM6xFBoN66c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140007</v>
      </c>
      <c r="D6" s="32">
        <f t="shared" si="3"/>
        <v>47</v>
      </c>
      <c r="E6" s="32">
        <f t="shared" si="3"/>
        <v>17</v>
      </c>
      <c r="F6" s="32">
        <f t="shared" si="3"/>
        <v>3</v>
      </c>
      <c r="G6" s="32">
        <f t="shared" si="3"/>
        <v>0</v>
      </c>
      <c r="H6" s="32" t="str">
        <f t="shared" si="3"/>
        <v>神奈川県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92.26</v>
      </c>
      <c r="Q6" s="33">
        <f t="shared" si="3"/>
        <v>94.06</v>
      </c>
      <c r="R6" s="33">
        <f t="shared" si="3"/>
        <v>0</v>
      </c>
      <c r="S6" s="33">
        <f t="shared" si="3"/>
        <v>9171274</v>
      </c>
      <c r="T6" s="33">
        <f t="shared" si="3"/>
        <v>2416.17</v>
      </c>
      <c r="U6" s="33">
        <f t="shared" si="3"/>
        <v>3795.79</v>
      </c>
      <c r="V6" s="33">
        <f t="shared" si="3"/>
        <v>2719600</v>
      </c>
      <c r="W6" s="33">
        <f t="shared" si="3"/>
        <v>358.8</v>
      </c>
      <c r="X6" s="33">
        <f t="shared" si="3"/>
        <v>7579.71</v>
      </c>
      <c r="Y6" s="34">
        <f>IF(Y7="",NA(),Y7)</f>
        <v>78.510000000000005</v>
      </c>
      <c r="Z6" s="34">
        <f t="shared" ref="Z6:AH6" si="4">IF(Z7="",NA(),Z7)</f>
        <v>74.42</v>
      </c>
      <c r="AA6" s="34">
        <f t="shared" si="4"/>
        <v>79.81</v>
      </c>
      <c r="AB6" s="34">
        <f t="shared" si="4"/>
        <v>81.400000000000006</v>
      </c>
      <c r="AC6" s="34">
        <f t="shared" si="4"/>
        <v>79.959999999999994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231.24</v>
      </c>
      <c r="BG6" s="34">
        <f t="shared" ref="BG6:BO6" si="7">IF(BG7="",NA(),BG7)</f>
        <v>174.62</v>
      </c>
      <c r="BH6" s="34">
        <f t="shared" si="7"/>
        <v>269.82</v>
      </c>
      <c r="BI6" s="34">
        <f t="shared" si="7"/>
        <v>2.35</v>
      </c>
      <c r="BJ6" s="34">
        <f t="shared" si="7"/>
        <v>2.0699999999999998</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47.91</v>
      </c>
      <c r="CC6" s="34">
        <f t="shared" ref="CC6:CK6" si="9">IF(CC7="",NA(),CC7)</f>
        <v>54.09</v>
      </c>
      <c r="CD6" s="34">
        <f t="shared" si="9"/>
        <v>52.61</v>
      </c>
      <c r="CE6" s="34">
        <f t="shared" si="9"/>
        <v>50.51</v>
      </c>
      <c r="CF6" s="34">
        <f t="shared" si="9"/>
        <v>50.19</v>
      </c>
      <c r="CG6" s="34">
        <f t="shared" si="9"/>
        <v>61.27</v>
      </c>
      <c r="CH6" s="34">
        <f t="shared" si="9"/>
        <v>66.680000000000007</v>
      </c>
      <c r="CI6" s="34">
        <f t="shared" si="9"/>
        <v>60.18</v>
      </c>
      <c r="CJ6" s="34">
        <f t="shared" si="9"/>
        <v>58.19</v>
      </c>
      <c r="CK6" s="34">
        <f t="shared" si="9"/>
        <v>56.65</v>
      </c>
      <c r="CL6" s="33" t="str">
        <f>IF(CL7="","",IF(CL7="-","【-】","【"&amp;SUBSTITUTE(TEXT(CL7,"#,##0.00"),"-","△")&amp;"】"))</f>
        <v>【57.73】</v>
      </c>
      <c r="CM6" s="34">
        <f>IF(CM7="",NA(),CM7)</f>
        <v>67.650000000000006</v>
      </c>
      <c r="CN6" s="34">
        <f t="shared" ref="CN6:CV6" si="10">IF(CN7="",NA(),CN7)</f>
        <v>67.69</v>
      </c>
      <c r="CO6" s="34">
        <f t="shared" si="10"/>
        <v>68.040000000000006</v>
      </c>
      <c r="CP6" s="34">
        <f t="shared" si="10"/>
        <v>72.33</v>
      </c>
      <c r="CQ6" s="34">
        <f t="shared" si="10"/>
        <v>70.55</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83.87</v>
      </c>
      <c r="CY6" s="34">
        <f t="shared" ref="CY6:DG6" si="11">IF(CY7="",NA(),CY7)</f>
        <v>83.87</v>
      </c>
      <c r="CZ6" s="34">
        <f t="shared" si="11"/>
        <v>83.68</v>
      </c>
      <c r="DA6" s="34">
        <f t="shared" si="11"/>
        <v>83.68</v>
      </c>
      <c r="DB6" s="34">
        <f t="shared" si="11"/>
        <v>83.68</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140007</v>
      </c>
      <c r="D7" s="36">
        <v>47</v>
      </c>
      <c r="E7" s="36">
        <v>17</v>
      </c>
      <c r="F7" s="36">
        <v>3</v>
      </c>
      <c r="G7" s="36">
        <v>0</v>
      </c>
      <c r="H7" s="36" t="s">
        <v>111</v>
      </c>
      <c r="I7" s="36" t="s">
        <v>112</v>
      </c>
      <c r="J7" s="36" t="s">
        <v>113</v>
      </c>
      <c r="K7" s="36" t="s">
        <v>114</v>
      </c>
      <c r="L7" s="36" t="s">
        <v>115</v>
      </c>
      <c r="M7" s="36" t="s">
        <v>116</v>
      </c>
      <c r="N7" s="37" t="s">
        <v>117</v>
      </c>
      <c r="O7" s="37" t="s">
        <v>118</v>
      </c>
      <c r="P7" s="37">
        <v>92.26</v>
      </c>
      <c r="Q7" s="37">
        <v>94.06</v>
      </c>
      <c r="R7" s="37">
        <v>0</v>
      </c>
      <c r="S7" s="37">
        <v>9171274</v>
      </c>
      <c r="T7" s="37">
        <v>2416.17</v>
      </c>
      <c r="U7" s="37">
        <v>3795.79</v>
      </c>
      <c r="V7" s="37">
        <v>2719600</v>
      </c>
      <c r="W7" s="37">
        <v>358.8</v>
      </c>
      <c r="X7" s="37">
        <v>7579.71</v>
      </c>
      <c r="Y7" s="37">
        <v>78.510000000000005</v>
      </c>
      <c r="Z7" s="37">
        <v>74.42</v>
      </c>
      <c r="AA7" s="37">
        <v>79.81</v>
      </c>
      <c r="AB7" s="37">
        <v>81.400000000000006</v>
      </c>
      <c r="AC7" s="37">
        <v>79.959999999999994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231.24</v>
      </c>
      <c r="BG7" s="37">
        <v>174.62</v>
      </c>
      <c r="BH7" s="37">
        <v>269.82</v>
      </c>
      <c r="BI7" s="37">
        <v>2.35</v>
      </c>
      <c r="BJ7" s="37">
        <v>2.0699999999999998</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47.91</v>
      </c>
      <c r="CC7" s="37">
        <v>54.09</v>
      </c>
      <c r="CD7" s="37">
        <v>52.61</v>
      </c>
      <c r="CE7" s="37">
        <v>50.51</v>
      </c>
      <c r="CF7" s="37">
        <v>50.19</v>
      </c>
      <c r="CG7" s="37">
        <v>61.27</v>
      </c>
      <c r="CH7" s="37">
        <v>66.680000000000007</v>
      </c>
      <c r="CI7" s="37">
        <v>60.18</v>
      </c>
      <c r="CJ7" s="37">
        <v>58.19</v>
      </c>
      <c r="CK7" s="37">
        <v>56.65</v>
      </c>
      <c r="CL7" s="37">
        <v>57.73</v>
      </c>
      <c r="CM7" s="37">
        <v>67.650000000000006</v>
      </c>
      <c r="CN7" s="37">
        <v>67.69</v>
      </c>
      <c r="CO7" s="37">
        <v>68.040000000000006</v>
      </c>
      <c r="CP7" s="37">
        <v>72.33</v>
      </c>
      <c r="CQ7" s="37">
        <v>70.55</v>
      </c>
      <c r="CR7" s="37">
        <v>65.430000000000007</v>
      </c>
      <c r="CS7" s="37">
        <v>64.930000000000007</v>
      </c>
      <c r="CT7" s="37">
        <v>66.02</v>
      </c>
      <c r="CU7" s="37">
        <v>65.900000000000006</v>
      </c>
      <c r="CV7" s="37">
        <v>65.33</v>
      </c>
      <c r="CW7" s="37">
        <v>65.209999999999994</v>
      </c>
      <c r="CX7" s="37">
        <v>83.87</v>
      </c>
      <c r="CY7" s="37">
        <v>83.87</v>
      </c>
      <c r="CZ7" s="37">
        <v>83.68</v>
      </c>
      <c r="DA7" s="37">
        <v>83.68</v>
      </c>
      <c r="DB7" s="37">
        <v>83.68</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2019-01-24T07:38:23Z</cp:lastPrinted>
  <dcterms:created xsi:type="dcterms:W3CDTF">2018-12-03T09:09:33Z</dcterms:created>
  <dcterms:modified xsi:type="dcterms:W3CDTF">2019-01-25T02:00:26Z</dcterms:modified>
  <cp:category/>
</cp:coreProperties>
</file>