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0300e-140\backup(Y)\mizukan(G)\mizukannkyou\企画Ｇ（杉本→荒井）H26~28\☆公営企業会計の適用\(H31.1.11：処理中)公営企業に係る経営比較分析表（平成29年度決算）の分析等について\提出\"/>
    </mc:Choice>
  </mc:AlternateContent>
  <workbookProtection workbookAlgorithmName="SHA-512" workbookHashValue="2v11fuV8gq3XOYf+tvsmcPDYA07Tgqn2IBkvdqiYP23yox8qNFO6n5UefqmlIFttPbuNK/cG8ncR4MZzHieLzw==" workbookSaltValue="vTzcSnvR9rMHvCWZSojVi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<sst xmlns="http://schemas.openxmlformats.org/spreadsheetml/2006/main" count="240" uniqueCount="126">
  <si>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</si>
  <si>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</si>
  <si>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</si>
  <si>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</si>
  <si>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</si>
  <si>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</si>
  <si>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</si>
  <si>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</si>
  <si>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</si>
  <si>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</si>
  <si>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</si>
  <si>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</si>
  <si>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</si>
  <si>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</si>
  <si>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</si>
  <si>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</si>
  <si>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</si>
  <si>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</si>
  <si>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</si>
  <si>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</si>
  <si>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</si>
  <si>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</si>
  <si>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</si>
  <si>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</si>
  <si>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</si>
  <si>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</si>
  <si>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</si>
  <si>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</si>
  <si>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</si>
  <si>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</si>
  <si>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</si>
  <si>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</si>
  <si>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</si>
  <si>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</si>
  <si>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</si>
  <si>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</si>
  <si>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</si>
  <si>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</si>
  <si>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</si>
  <si>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</si>
  <si>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</si>
  <si>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</si>
  <si>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</si>
  <si>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</si>
  <si>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</si>
  <si>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</si>
  <si>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</si>
  <si>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</si>
  <si>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</si>
  <si>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</si>
  <si>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</si>
  <si>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</si>
  <si>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</si>
  <si>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</si>
  <si>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</si>
  <si>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</si>
  <si>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</si>
  <si>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</si>
  <si>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</si>
  <si>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</si>
  <si>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</si>
  <si>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</si>
  <si>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</si>
  <si>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</si>
  <si>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</si>
  <si>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</si>
  <si>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</si>
  <si>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</si>
  <si>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</si>
  <si>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</si>
  <si>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</si>
  <si>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</si>
  <si>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</si>
  <si>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</si>
  <si>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</si>
  <si>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</si>
  <si>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</si>
  <si>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</si>
  <si>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</si>
  <si>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</si>
  <si>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</si>
  <si>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</si>
  <si>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</si>
  <si>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</si>
  <si>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</si>
  <si>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</si>
  <si>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</si>
  <si>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</si>
  <si>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</si>
  <si>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</si>
  <si>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</si>
  <si>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</si>
  <si>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</si>
  <si>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</si>
  <si>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</si>
  <si>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</si>
  <si>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</si>
  <si>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</si>
  <si>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</si>
  <si>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</si>
  <si>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</si>
  <si>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</si>
  <si>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</si>
  <si>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</si>
  <si>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</si>
  <si>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</si>
  <si>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</si>
  <si>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</si>
  <si>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</si>
  <si>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</si>
  <si>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</t>
  </si>
  <si>
    <t>法非適用</t>
  </si>
  <si>
    <t>下水道事業</t>
  </si>
  <si>
    <t>流域下水道</t>
  </si>
  <si>
    <t>E2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</si>
  <si>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</si>
  <si>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</si>
  <si>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</si>
  <si>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</si>
  <si>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</si>
  <si>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</si>
  <si>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</si>
  <si>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</si>
  <si>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①収益的収支比率は７０％台で推移していますが、地方債償還金に対して、関係市からの負担金収入などがあり、これを含めて考えますと単年度で１００％を超えていますので、経営状況は健全です。
　⑦施設利用率は他類似団体平均より低い状況でしたが、近年、全国平均並みとなってきています。
　④企業債残高対事業規模比率や⑤経費回収率、⑥汚水処理原価、⑧水洗化率についても、他類似団体とほぼ同様の傾向となっています。</t>
    <phoneticPr fontId="4"/>
  </si>
  <si>
    <t>③本県の管渠については、標準耐用年数（５０年）を経過しているものはなく、平成２９年度は対策すべきものもなかったことから、管渠改善率は０％となっています。</t>
    <phoneticPr fontId="4"/>
  </si>
  <si>
    <t>近年、概ね健全な経営状況となっており、今後も適正な施設管理に努めるとともに、引き続き健全な経営に努めます。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</si>
</sst>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9F-4E9E-A85C-D7D8A1592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141464"/>
        <c:axId val="22281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0.06</c:v>
                </c:pt>
                <c:pt idx="2">
                  <c:v>0.06</c:v>
                </c:pt>
                <c:pt idx="3">
                  <c:v>0.08</c:v>
                </c:pt>
                <c:pt idx="4">
                  <c:v>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9F-4E9E-A85C-D7D8A1592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41464"/>
        <c:axId val="222814592"/>
      </c:lineChart>
      <c:dateAx>
        <c:axId val="223141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814592"/>
        <c:crosses val="autoZero"/>
        <c:auto val="1"/>
        <c:lblOffset val="100"/>
        <c:baseTimeUnit val="years"/>
      </c:dateAx>
      <c:valAx>
        <c:axId val="22281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141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49.46</c:v>
                </c:pt>
                <c:pt idx="1">
                  <c:v>57.85</c:v>
                </c:pt>
                <c:pt idx="2">
                  <c:v>59.03</c:v>
                </c:pt>
                <c:pt idx="3">
                  <c:v>59.24</c:v>
                </c:pt>
                <c:pt idx="4">
                  <c:v>60.59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13-45B6-8D83-6A5AB4D5A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227328"/>
        <c:axId val="223481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62.32</c:v>
                </c:pt>
                <c:pt idx="1">
                  <c:v>64.010000000000005</c:v>
                </c:pt>
                <c:pt idx="2">
                  <c:v>64.09</c:v>
                </c:pt>
                <c:pt idx="3">
                  <c:v>64.62</c:v>
                </c:pt>
                <c:pt idx="4">
                  <c:v>63.73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3-45B6-8D83-6A5AB4D5A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227328"/>
        <c:axId val="223481768"/>
      </c:lineChart>
      <c:dateAx>
        <c:axId val="22322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481768"/>
        <c:crosses val="autoZero"/>
        <c:auto val="1"/>
        <c:lblOffset val="100"/>
        <c:baseTimeUnit val="years"/>
      </c:dateAx>
      <c:valAx>
        <c:axId val="223481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22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87.18</c:v>
                </c:pt>
                <c:pt idx="1">
                  <c:v>87.9</c:v>
                </c:pt>
                <c:pt idx="2">
                  <c:v>88.77</c:v>
                </c:pt>
                <c:pt idx="3">
                  <c:v>89.22</c:v>
                </c:pt>
                <c:pt idx="4">
                  <c:v>89.24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2A-4DC9-B7BA-EC52BAB45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82944"/>
        <c:axId val="223483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87.52</c:v>
                </c:pt>
                <c:pt idx="1">
                  <c:v>87.99</c:v>
                </c:pt>
                <c:pt idx="2">
                  <c:v>88.15</c:v>
                </c:pt>
                <c:pt idx="3">
                  <c:v>87.82</c:v>
                </c:pt>
                <c:pt idx="4">
                  <c:v>88.21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A-4DC9-B7BA-EC52BAB45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82944"/>
        <c:axId val="223483336"/>
      </c:lineChart>
      <c:dateAx>
        <c:axId val="22348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483336"/>
        <c:crosses val="autoZero"/>
        <c:auto val="1"/>
        <c:lblOffset val="100"/>
        <c:baseTimeUnit val="years"/>
      </c:dateAx>
      <c:valAx>
        <c:axId val="223483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48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70.790000000000006</c:v>
                </c:pt>
                <c:pt idx="2">
                  <c:v>70.849999999999994</c:v>
                </c:pt>
                <c:pt idx="3">
                  <c:v>78.11</c:v>
                </c:pt>
                <c:pt idx="4">
                  <c:v>77.040000000000006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16-441B-A593-43B6E72A7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54792"/>
        <c:axId val="22264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16-441B-A593-43B6E72A7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54792"/>
        <c:axId val="222649056"/>
      </c:lineChart>
      <c:dateAx>
        <c:axId val="222554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649056"/>
        <c:crosses val="autoZero"/>
        <c:auto val="1"/>
        <c:lblOffset val="100"/>
        <c:baseTimeUnit val="years"/>
      </c:dateAx>
      <c:valAx>
        <c:axId val="22264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554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3E-42DB-A69F-5E73E7EEE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25088"/>
        <c:axId val="22270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3E-42DB-A69F-5E73E7EEE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25088"/>
        <c:axId val="222709440"/>
      </c:lineChart>
      <c:dateAx>
        <c:axId val="22262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709440"/>
        <c:crosses val="autoZero"/>
        <c:auto val="1"/>
        <c:lblOffset val="100"/>
        <c:baseTimeUnit val="years"/>
      </c:dateAx>
      <c:valAx>
        <c:axId val="22270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62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CD-4385-A788-CCF04F5AB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59080"/>
        <c:axId val="222799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CD-4385-A788-CCF04F5AB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59080"/>
        <c:axId val="222799512"/>
      </c:lineChart>
      <c:dateAx>
        <c:axId val="222659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799512"/>
        <c:crosses val="autoZero"/>
        <c:auto val="1"/>
        <c:lblOffset val="100"/>
        <c:baseTimeUnit val="years"/>
      </c:dateAx>
      <c:valAx>
        <c:axId val="222799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659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88-4286-A903-769DDE53C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820728"/>
        <c:axId val="22340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88-4286-A903-769DDE53C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20728"/>
        <c:axId val="223408032"/>
      </c:lineChart>
      <c:dateAx>
        <c:axId val="221820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408032"/>
        <c:crosses val="autoZero"/>
        <c:auto val="1"/>
        <c:lblOffset val="100"/>
        <c:baseTimeUnit val="years"/>
      </c:dateAx>
      <c:valAx>
        <c:axId val="22340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820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3A-4732-BE16-176C0562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11168"/>
        <c:axId val="223411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3A-4732-BE16-176C0562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11168"/>
        <c:axId val="223411560"/>
      </c:lineChart>
      <c:dateAx>
        <c:axId val="22341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411560"/>
        <c:crosses val="autoZero"/>
        <c:auto val="1"/>
        <c:lblOffset val="100"/>
        <c:baseTimeUnit val="years"/>
      </c:dateAx>
      <c:valAx>
        <c:axId val="223411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41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442.05</c:v>
                </c:pt>
                <c:pt idx="1">
                  <c:v>450.66</c:v>
                </c:pt>
                <c:pt idx="2">
                  <c:v>387.69</c:v>
                </c:pt>
                <c:pt idx="3">
                  <c:v>333.43</c:v>
                </c:pt>
                <c:pt idx="4">
                  <c:v>282.69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B5-4E3C-9C85-9EF96D939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10776"/>
        <c:axId val="22341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385.46</c:v>
                </c:pt>
                <c:pt idx="1">
                  <c:v>350.99</c:v>
                </c:pt>
                <c:pt idx="2">
                  <c:v>336.16</c:v>
                </c:pt>
                <c:pt idx="3">
                  <c:v>309.07</c:v>
                </c:pt>
                <c:pt idx="4">
                  <c:v>323.37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B5-4E3C-9C85-9EF96D939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10776"/>
        <c:axId val="223410384"/>
      </c:lineChart>
      <c:dateAx>
        <c:axId val="223410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410384"/>
        <c:crosses val="autoZero"/>
        <c:auto val="1"/>
        <c:lblOffset val="100"/>
        <c:baseTimeUnit val="years"/>
      </c:dateAx>
      <c:valAx>
        <c:axId val="22341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410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69-4814-8294-9BDAD0044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09208"/>
        <c:axId val="223224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69-4814-8294-9BDAD0044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09208"/>
        <c:axId val="223224584"/>
      </c:lineChart>
      <c:dateAx>
        <c:axId val="223409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224584"/>
        <c:crosses val="autoZero"/>
        <c:auto val="1"/>
        <c:lblOffset val="100"/>
        <c:baseTimeUnit val="years"/>
      </c:dateAx>
      <c:valAx>
        <c:axId val="223224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409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81.58</c:v>
                </c:pt>
                <c:pt idx="1">
                  <c:v>83.09</c:v>
                </c:pt>
                <c:pt idx="2">
                  <c:v>83.25</c:v>
                </c:pt>
                <c:pt idx="3">
                  <c:v>75.709999999999994</c:v>
                </c:pt>
                <c:pt idx="4">
                  <c:v>76.430000000000007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C3-481B-B834-81D8EF025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225760"/>
        <c:axId val="223226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72.790000000000006</c:v>
                </c:pt>
                <c:pt idx="1">
                  <c:v>84.43</c:v>
                </c:pt>
                <c:pt idx="2">
                  <c:v>86.54</c:v>
                </c:pt>
                <c:pt idx="3">
                  <c:v>81.91</c:v>
                </c:pt>
                <c:pt idx="4">
                  <c:v>74.59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C3-481B-B834-81D8EF025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225760"/>
        <c:axId val="223226152"/>
      </c:lineChart>
      <c:dateAx>
        <c:axId val="22322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226152"/>
        <c:crosses val="autoZero"/>
        <c:auto val="1"/>
        <c:lblOffset val="100"/>
        <c:baseTimeUnit val="years"/>
      </c:dateAx>
      <c:valAx>
        <c:axId val="223226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22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【336.51】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22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石川県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流域下水道</v>
      </c>
      <c r="Q8" s="47"/>
      <c r="R8" s="47"/>
      <c r="S8" s="47"/>
      <c r="T8" s="47"/>
      <c r="U8" s="47"/>
      <c r="V8" s="47"/>
      <c r="W8" s="47" t="str">
        <f>データ!L6</f>
        <v>E2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1150398</v>
      </c>
      <c r="AM8" s="49"/>
      <c r="AN8" s="49"/>
      <c r="AO8" s="49"/>
      <c r="AP8" s="49"/>
      <c r="AQ8" s="49"/>
      <c r="AR8" s="49"/>
      <c r="AS8" s="49"/>
      <c r="AT8" s="44">
        <f>データ!T6</f>
        <v>4186.05</v>
      </c>
      <c r="AU8" s="44"/>
      <c r="AV8" s="44"/>
      <c r="AW8" s="44"/>
      <c r="AX8" s="44"/>
      <c r="AY8" s="44"/>
      <c r="AZ8" s="44"/>
      <c r="BA8" s="44"/>
      <c r="BB8" s="44">
        <f>データ!U6</f>
        <v>274.82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26.36</v>
      </c>
      <c r="Q10" s="44"/>
      <c r="R10" s="44"/>
      <c r="S10" s="44"/>
      <c r="T10" s="44"/>
      <c r="U10" s="44"/>
      <c r="V10" s="44"/>
      <c r="W10" s="44">
        <f>データ!Q6</f>
        <v>92.05</v>
      </c>
      <c r="X10" s="44"/>
      <c r="Y10" s="44"/>
      <c r="Z10" s="44"/>
      <c r="AA10" s="44"/>
      <c r="AB10" s="44"/>
      <c r="AC10" s="44"/>
      <c r="AD10" s="49">
        <f>データ!R6</f>
        <v>0</v>
      </c>
      <c r="AE10" s="49"/>
      <c r="AF10" s="49"/>
      <c r="AG10" s="49"/>
      <c r="AH10" s="49"/>
      <c r="AI10" s="49"/>
      <c r="AJ10" s="49"/>
      <c r="AK10" s="2"/>
      <c r="AL10" s="49">
        <f>データ!V6</f>
        <v>222573</v>
      </c>
      <c r="AM10" s="49"/>
      <c r="AN10" s="49"/>
      <c r="AO10" s="49"/>
      <c r="AP10" s="49"/>
      <c r="AQ10" s="49"/>
      <c r="AR10" s="49"/>
      <c r="AS10" s="49"/>
      <c r="AT10" s="44">
        <f>データ!W6</f>
        <v>55.67</v>
      </c>
      <c r="AU10" s="44"/>
      <c r="AV10" s="44"/>
      <c r="AW10" s="44"/>
      <c r="AX10" s="44"/>
      <c r="AY10" s="44"/>
      <c r="AZ10" s="44"/>
      <c r="BA10" s="44"/>
      <c r="BB10" s="44">
        <f>データ!X6</f>
        <v>3998.08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【336.51】</v>
      </c>
      <c r="I86" s="25" t="str">
        <f>データ!CA6</f>
        <v>【0.00】</v>
      </c>
      <c r="J86" s="25" t="str">
        <f>データ!CL6</f>
        <v>【57.73】</v>
      </c>
      <c r="K86" s="25" t="str">
        <f>データ!CW6</f>
        <v>【65.21】</v>
      </c>
      <c r="L86" s="25" t="str">
        <f>データ!DH6</f>
        <v>【92.35】</v>
      </c>
      <c r="M86" s="25" t="s">
        <v>56</v>
      </c>
      <c r="N86" s="25" t="s">
        <v>57</v>
      </c>
      <c r="O86" s="25" t="str">
        <f>データ!EO6</f>
        <v>【0.17】</v>
      </c>
    </row>
  </sheetData>
  <sheetProtection algorithmName="SHA-512" hashValue="aF4z464lUl9q06h7WcqK7F8gDoDX9jqjFdOfMAc2op+oZuRogndphvHZTltVG6M+8g5byiALY7vMPODD6DiCCA==" saltValue="LIHOnZ4hDxI8ksNYNDqhW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topLeftCell="CY1" workbookViewId="0">
      <selection activeCell="DA8" sqref="DA8"/>
    </sheetView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36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170003</v>
      </c>
      <c r="D6" s="32">
        <f t="shared" si="3"/>
        <v>47</v>
      </c>
      <c r="E6" s="32">
        <f t="shared" si="3"/>
        <v>17</v>
      </c>
      <c r="F6" s="32">
        <f t="shared" si="3"/>
        <v>3</v>
      </c>
      <c r="G6" s="32">
        <f t="shared" si="3"/>
        <v>0</v>
      </c>
      <c r="H6" s="32" t="str">
        <f t="shared" si="3"/>
        <v>石川県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流域下水道</v>
      </c>
      <c r="L6" s="32" t="str">
        <f t="shared" si="3"/>
        <v>E2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26.36</v>
      </c>
      <c r="Q6" s="33">
        <f t="shared" si="3"/>
        <v>92.05</v>
      </c>
      <c r="R6" s="33">
        <f t="shared" si="3"/>
        <v>0</v>
      </c>
      <c r="S6" s="33">
        <f t="shared" si="3"/>
        <v>1150398</v>
      </c>
      <c r="T6" s="33">
        <f t="shared" si="3"/>
        <v>4186.05</v>
      </c>
      <c r="U6" s="33">
        <f t="shared" si="3"/>
        <v>274.82</v>
      </c>
      <c r="V6" s="33">
        <f t="shared" si="3"/>
        <v>222573</v>
      </c>
      <c r="W6" s="33">
        <f t="shared" si="3"/>
        <v>55.67</v>
      </c>
      <c r="X6" s="33">
        <f t="shared" si="3"/>
        <v>3998.08</v>
      </c>
      <c r="Y6" s="34">
        <f>IF(Y7="",NA(),Y7)</f>
        <v>72.260000000000005</v>
      </c>
      <c r="Z6" s="34">
        <f t="shared" ref="Z6:AH6" si="4">IF(Z7="",NA(),Z7)</f>
        <v>70.790000000000006</v>
      </c>
      <c r="AA6" s="34">
        <f t="shared" si="4"/>
        <v>70.849999999999994</v>
      </c>
      <c r="AB6" s="34">
        <f t="shared" si="4"/>
        <v>78.11</v>
      </c>
      <c r="AC6" s="34">
        <f t="shared" si="4"/>
        <v>77.040000000000006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442.05</v>
      </c>
      <c r="BG6" s="34">
        <f t="shared" ref="BG6:BO6" si="7">IF(BG7="",NA(),BG7)</f>
        <v>450.66</v>
      </c>
      <c r="BH6" s="34">
        <f t="shared" si="7"/>
        <v>387.69</v>
      </c>
      <c r="BI6" s="34">
        <f t="shared" si="7"/>
        <v>333.43</v>
      </c>
      <c r="BJ6" s="34">
        <f t="shared" si="7"/>
        <v>282.69</v>
      </c>
      <c r="BK6" s="34">
        <f t="shared" si="7"/>
        <v>385.46</v>
      </c>
      <c r="BL6" s="34">
        <f t="shared" si="7"/>
        <v>350.99</v>
      </c>
      <c r="BM6" s="34">
        <f t="shared" si="7"/>
        <v>336.16</v>
      </c>
      <c r="BN6" s="34">
        <f t="shared" si="7"/>
        <v>309.07</v>
      </c>
      <c r="BO6" s="34">
        <f t="shared" si="7"/>
        <v>323.37</v>
      </c>
      <c r="BP6" s="33" t="str">
        <f>IF(BP7="","",IF(BP7="-","【-】","【"&amp;SUBSTITUTE(TEXT(BP7,"#,##0.00"),"-","△")&amp;"】"))</f>
        <v>【336.51】</v>
      </c>
      <c r="BQ6" s="33">
        <f>IF(BQ7="",NA(),BQ7)</f>
        <v>0</v>
      </c>
      <c r="BR6" s="33">
        <f t="shared" ref="BR6:BZ6" si="8">IF(BR7="",NA(),BR7)</f>
        <v>0</v>
      </c>
      <c r="BS6" s="33">
        <f t="shared" si="8"/>
        <v>0</v>
      </c>
      <c r="BT6" s="33">
        <f t="shared" si="8"/>
        <v>0</v>
      </c>
      <c r="BU6" s="33">
        <f t="shared" si="8"/>
        <v>0</v>
      </c>
      <c r="BV6" s="33">
        <f t="shared" si="8"/>
        <v>0</v>
      </c>
      <c r="BW6" s="33">
        <f t="shared" si="8"/>
        <v>0</v>
      </c>
      <c r="BX6" s="33">
        <f t="shared" si="8"/>
        <v>0</v>
      </c>
      <c r="BY6" s="33">
        <f t="shared" si="8"/>
        <v>0</v>
      </c>
      <c r="BZ6" s="33">
        <f t="shared" si="8"/>
        <v>0</v>
      </c>
      <c r="CA6" s="33" t="str">
        <f>IF(CA7="","",IF(CA7="-","【-】","【"&amp;SUBSTITUTE(TEXT(CA7,"#,##0.00"),"-","△")&amp;"】"))</f>
        <v>【0.00】</v>
      </c>
      <c r="CB6" s="34">
        <f>IF(CB7="",NA(),CB7)</f>
        <v>81.58</v>
      </c>
      <c r="CC6" s="34">
        <f t="shared" ref="CC6:CK6" si="9">IF(CC7="",NA(),CC7)</f>
        <v>83.09</v>
      </c>
      <c r="CD6" s="34">
        <f t="shared" si="9"/>
        <v>83.25</v>
      </c>
      <c r="CE6" s="34">
        <f t="shared" si="9"/>
        <v>75.709999999999994</v>
      </c>
      <c r="CF6" s="34">
        <f t="shared" si="9"/>
        <v>76.430000000000007</v>
      </c>
      <c r="CG6" s="34">
        <f t="shared" si="9"/>
        <v>72.790000000000006</v>
      </c>
      <c r="CH6" s="34">
        <f t="shared" si="9"/>
        <v>84.43</v>
      </c>
      <c r="CI6" s="34">
        <f t="shared" si="9"/>
        <v>86.54</v>
      </c>
      <c r="CJ6" s="34">
        <f t="shared" si="9"/>
        <v>81.91</v>
      </c>
      <c r="CK6" s="34">
        <f t="shared" si="9"/>
        <v>74.59</v>
      </c>
      <c r="CL6" s="33" t="str">
        <f>IF(CL7="","",IF(CL7="-","【-】","【"&amp;SUBSTITUTE(TEXT(CL7,"#,##0.00"),"-","△")&amp;"】"))</f>
        <v>【57.73】</v>
      </c>
      <c r="CM6" s="34">
        <f>IF(CM7="",NA(),CM7)</f>
        <v>49.46</v>
      </c>
      <c r="CN6" s="34">
        <f t="shared" ref="CN6:CV6" si="10">IF(CN7="",NA(),CN7)</f>
        <v>57.85</v>
      </c>
      <c r="CO6" s="34">
        <f t="shared" si="10"/>
        <v>59.03</v>
      </c>
      <c r="CP6" s="34">
        <f t="shared" si="10"/>
        <v>59.24</v>
      </c>
      <c r="CQ6" s="34">
        <f t="shared" si="10"/>
        <v>60.59</v>
      </c>
      <c r="CR6" s="34">
        <f t="shared" si="10"/>
        <v>62.32</v>
      </c>
      <c r="CS6" s="34">
        <f t="shared" si="10"/>
        <v>64.010000000000005</v>
      </c>
      <c r="CT6" s="34">
        <f t="shared" si="10"/>
        <v>64.09</v>
      </c>
      <c r="CU6" s="34">
        <f t="shared" si="10"/>
        <v>64.62</v>
      </c>
      <c r="CV6" s="34">
        <f t="shared" si="10"/>
        <v>63.73</v>
      </c>
      <c r="CW6" s="33" t="str">
        <f>IF(CW7="","",IF(CW7="-","【-】","【"&amp;SUBSTITUTE(TEXT(CW7,"#,##0.00"),"-","△")&amp;"】"))</f>
        <v>【65.21】</v>
      </c>
      <c r="CX6" s="34">
        <f>IF(CX7="",NA(),CX7)</f>
        <v>87.18</v>
      </c>
      <c r="CY6" s="34">
        <f t="shared" ref="CY6:DG6" si="11">IF(CY7="",NA(),CY7)</f>
        <v>87.9</v>
      </c>
      <c r="CZ6" s="34">
        <f t="shared" si="11"/>
        <v>88.77</v>
      </c>
      <c r="DA6" s="34">
        <f t="shared" si="11"/>
        <v>89.22</v>
      </c>
      <c r="DB6" s="34">
        <f t="shared" si="11"/>
        <v>89.24</v>
      </c>
      <c r="DC6" s="34">
        <f t="shared" si="11"/>
        <v>87.52</v>
      </c>
      <c r="DD6" s="34">
        <f t="shared" si="11"/>
        <v>87.99</v>
      </c>
      <c r="DE6" s="34">
        <f t="shared" si="11"/>
        <v>88.15</v>
      </c>
      <c r="DF6" s="34">
        <f t="shared" si="11"/>
        <v>87.82</v>
      </c>
      <c r="DG6" s="34">
        <f t="shared" si="11"/>
        <v>88.21</v>
      </c>
      <c r="DH6" s="33" t="str">
        <f>IF(DH7="","",IF(DH7="-","【-】","【"&amp;SUBSTITUTE(TEXT(DH7,"#,##0.00"),"-","△")&amp;"】"))</f>
        <v>【92.35】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0.06</v>
      </c>
      <c r="EL6" s="34">
        <f t="shared" si="14"/>
        <v>0.06</v>
      </c>
      <c r="EM6" s="34">
        <f t="shared" si="14"/>
        <v>0.08</v>
      </c>
      <c r="EN6" s="34">
        <f t="shared" si="14"/>
        <v>0.12</v>
      </c>
      <c r="EO6" s="33" t="str">
        <f>IF(EO7="","",IF(EO7="-","【-】","【"&amp;SUBSTITUTE(TEXT(EO7,"#,##0.00"),"-","△")&amp;"】"))</f>
        <v>【0.17】</v>
      </c>
    </row>
    <row r="7" spans="1:145" s="35" customFormat="1" x14ac:dyDescent="0.15">
      <c r="A7" s="27"/>
      <c r="B7" s="36">
        <v>2017</v>
      </c>
      <c r="C7" s="36">
        <v>170003</v>
      </c>
      <c r="D7" s="36">
        <v>47</v>
      </c>
      <c r="E7" s="36">
        <v>17</v>
      </c>
      <c r="F7" s="36">
        <v>3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26.36</v>
      </c>
      <c r="Q7" s="37">
        <v>92.05</v>
      </c>
      <c r="R7" s="37">
        <v>0</v>
      </c>
      <c r="S7" s="37">
        <v>1150398</v>
      </c>
      <c r="T7" s="37">
        <v>4186.05</v>
      </c>
      <c r="U7" s="37">
        <v>274.82</v>
      </c>
      <c r="V7" s="37">
        <v>222573</v>
      </c>
      <c r="W7" s="37">
        <v>55.67</v>
      </c>
      <c r="X7" s="37">
        <v>3998.08</v>
      </c>
      <c r="Y7" s="37">
        <v>72.260000000000005</v>
      </c>
      <c r="Z7" s="37">
        <v>70.790000000000006</v>
      </c>
      <c r="AA7" s="37">
        <v>70.849999999999994</v>
      </c>
      <c r="AB7" s="37">
        <v>78.11</v>
      </c>
      <c r="AC7" s="37">
        <v>77.040000000000006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442.05</v>
      </c>
      <c r="BG7" s="37">
        <v>450.66</v>
      </c>
      <c r="BH7" s="37">
        <v>387.69</v>
      </c>
      <c r="BI7" s="37">
        <v>333.43</v>
      </c>
      <c r="BJ7" s="37">
        <v>282.69</v>
      </c>
      <c r="BK7" s="37">
        <v>385.46</v>
      </c>
      <c r="BL7" s="37">
        <v>350.99</v>
      </c>
      <c r="BM7" s="37">
        <v>336.16</v>
      </c>
      <c r="BN7" s="37">
        <v>309.07</v>
      </c>
      <c r="BO7" s="37">
        <v>323.37</v>
      </c>
      <c r="BP7" s="37">
        <v>336.51</v>
      </c>
      <c r="BQ7" s="37">
        <v>0</v>
      </c>
      <c r="BR7" s="37">
        <v>0</v>
      </c>
      <c r="BS7" s="37">
        <v>0</v>
      </c>
      <c r="BT7" s="37">
        <v>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0</v>
      </c>
      <c r="CA7" s="37">
        <v>0</v>
      </c>
      <c r="CB7" s="37">
        <v>81.58</v>
      </c>
      <c r="CC7" s="37">
        <v>83.09</v>
      </c>
      <c r="CD7" s="37">
        <v>83.25</v>
      </c>
      <c r="CE7" s="37">
        <v>75.709999999999994</v>
      </c>
      <c r="CF7" s="37">
        <v>76.430000000000007</v>
      </c>
      <c r="CG7" s="37">
        <v>72.790000000000006</v>
      </c>
      <c r="CH7" s="37">
        <v>84.43</v>
      </c>
      <c r="CI7" s="37">
        <v>86.54</v>
      </c>
      <c r="CJ7" s="37">
        <v>81.91</v>
      </c>
      <c r="CK7" s="37">
        <v>74.59</v>
      </c>
      <c r="CL7" s="37">
        <v>57.73</v>
      </c>
      <c r="CM7" s="37">
        <v>49.46</v>
      </c>
      <c r="CN7" s="37">
        <v>57.85</v>
      </c>
      <c r="CO7" s="37">
        <v>59.03</v>
      </c>
      <c r="CP7" s="37">
        <v>59.24</v>
      </c>
      <c r="CQ7" s="37">
        <v>60.59</v>
      </c>
      <c r="CR7" s="37">
        <v>62.32</v>
      </c>
      <c r="CS7" s="37">
        <v>64.010000000000005</v>
      </c>
      <c r="CT7" s="37">
        <v>64.09</v>
      </c>
      <c r="CU7" s="37">
        <v>64.62</v>
      </c>
      <c r="CV7" s="37">
        <v>63.73</v>
      </c>
      <c r="CW7" s="37">
        <v>65.209999999999994</v>
      </c>
      <c r="CX7" s="37">
        <v>87.18</v>
      </c>
      <c r="CY7" s="37">
        <v>87.9</v>
      </c>
      <c r="CZ7" s="37">
        <v>88.77</v>
      </c>
      <c r="DA7" s="37">
        <v>89.22</v>
      </c>
      <c r="DB7" s="37">
        <v>89.24</v>
      </c>
      <c r="DC7" s="37">
        <v>87.52</v>
      </c>
      <c r="DD7" s="37">
        <v>87.99</v>
      </c>
      <c r="DE7" s="37">
        <v>88.15</v>
      </c>
      <c r="DF7" s="37">
        <v>87.82</v>
      </c>
      <c r="DG7" s="37">
        <v>88.21</v>
      </c>
      <c r="DH7" s="37">
        <v>92.35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0.06</v>
      </c>
      <c r="EL7" s="37">
        <v>0.06</v>
      </c>
      <c r="EM7" s="37">
        <v>0.08</v>
      </c>
      <c r="EN7" s="37">
        <v>0.12</v>
      </c>
      <c r="EO7" s="37">
        <v>0.17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2018-12-03T09:09:36Z</dcterms:created>
  <dcterms:modified xsi:type="dcterms:W3CDTF">2019-01-28T00:16:23Z</dcterms:modified>
  <cp:category/>
</cp:coreProperties>
</file>