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28_兵庫県\"/>
    </mc:Choice>
  </mc:AlternateContent>
  <workbookProtection workbookAlgorithmName="SHA-512" workbookHashValue="oR/c5dSHqDSjRorANaxfQyNBOkqhZFeOXp8inkURpMDb81k78lxpSAR62kP6MONqaoxiVvGo9wgqZ+1ORCBQfQ==" workbookSaltValue="j6fBQIxtjmPQsOec/tq1ag=="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E12" i="5" s="1"/>
  <c r="KA8" i="5"/>
  <c r="JR8" i="5"/>
  <c r="JQ8" i="5"/>
  <c r="JH8" i="5"/>
  <c r="JL12" i="5" s="1"/>
  <c r="JG8" i="5"/>
  <c r="IX8" i="5"/>
  <c r="IW8" i="5"/>
  <c r="IV8" i="5"/>
  <c r="IM8" i="5"/>
  <c r="IP12" i="5" s="1"/>
  <c r="IL8" i="5"/>
  <c r="IC8" i="5"/>
  <c r="IG12" i="5" s="1"/>
  <c r="IB8" i="5"/>
  <c r="HS8" i="5"/>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F19" i="4" s="1"/>
  <c r="AU6" i="5"/>
  <c r="N16" i="4" s="1"/>
  <c r="AT6" i="5"/>
  <c r="AS6" i="5"/>
  <c r="AR6" i="5"/>
  <c r="H16" i="4" s="1"/>
  <c r="AQ6" i="5"/>
  <c r="F16" i="4" s="1"/>
  <c r="AP6" i="5"/>
  <c r="AO6" i="5"/>
  <c r="AN6" i="5"/>
  <c r="J15" i="4" s="1"/>
  <c r="AM6" i="5"/>
  <c r="H15" i="4" s="1"/>
  <c r="AL6" i="5"/>
  <c r="AK6" i="5"/>
  <c r="AJ6" i="5"/>
  <c r="L14" i="4" s="1"/>
  <c r="AI6" i="5"/>
  <c r="J14" i="4" s="1"/>
  <c r="AH6" i="5"/>
  <c r="AG6" i="5"/>
  <c r="AF6" i="5"/>
  <c r="N13" i="4" s="1"/>
  <c r="AE6" i="5"/>
  <c r="L13" i="4" s="1"/>
  <c r="AD6" i="5"/>
  <c r="AC6" i="5"/>
  <c r="AB6" i="5"/>
  <c r="F13" i="4" s="1"/>
  <c r="AA6" i="5"/>
  <c r="N12" i="4" s="1"/>
  <c r="Z6" i="5"/>
  <c r="Y6" i="5"/>
  <c r="X6" i="5"/>
  <c r="H12" i="4" s="1"/>
  <c r="W6" i="5"/>
  <c r="F12" i="4" s="1"/>
  <c r="V6" i="5"/>
  <c r="U6" i="5"/>
  <c r="T6" i="5"/>
  <c r="S6" i="5"/>
  <c r="R6" i="5"/>
  <c r="Q6" i="5"/>
  <c r="P6" i="5"/>
  <c r="N5" i="4" s="1"/>
  <c r="O6" i="5"/>
  <c r="J5" i="4" s="1"/>
  <c r="N6" i="5"/>
  <c r="M6" i="5"/>
  <c r="GN8" i="5" s="1"/>
  <c r="L6" i="5"/>
  <c r="N3" i="4" s="1"/>
  <c r="K6" i="5"/>
  <c r="J3" i="4" s="1"/>
  <c r="J6" i="5"/>
  <c r="I6" i="5"/>
  <c r="B3" i="4" s="1"/>
  <c r="H6" i="5"/>
  <c r="B1" i="4" s="1"/>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N15" i="4"/>
  <c r="L15" i="4"/>
  <c r="F15" i="4"/>
  <c r="N14" i="4"/>
  <c r="H14" i="4"/>
  <c r="F14" i="4"/>
  <c r="J13" i="4"/>
  <c r="H13" i="4"/>
  <c r="L12" i="4"/>
  <c r="J12" i="4"/>
  <c r="F9" i="4"/>
  <c r="N7" i="4"/>
  <c r="B7" i="4"/>
  <c r="F5" i="4"/>
  <c r="B5" i="4"/>
  <c r="F3"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GP18" i="5"/>
  <c r="GO18" i="5"/>
  <c r="GR18" i="5"/>
  <c r="GN18" i="5"/>
  <c r="GQ18" i="5"/>
  <c r="GQ12" i="5"/>
  <c r="GP12" i="5"/>
  <c r="GO12" i="5"/>
  <c r="GR12" i="5"/>
  <c r="GN12" i="5"/>
  <c r="FJ8" i="5"/>
  <c r="GD8" i="5"/>
  <c r="JB18" i="5"/>
  <c r="IX18" i="5"/>
  <c r="JA18" i="5"/>
  <c r="IZ18" i="5"/>
  <c r="JB12" i="5"/>
  <c r="IX12" i="5"/>
  <c r="IY18" i="5"/>
  <c r="JA12" i="5"/>
  <c r="JT18" i="5"/>
  <c r="JS18" i="5"/>
  <c r="JV18" i="5"/>
  <c r="JR18" i="5"/>
  <c r="JT12" i="5"/>
  <c r="JU18" i="5"/>
  <c r="JS12" i="5"/>
  <c r="KP18" i="5"/>
  <c r="KL18" i="5"/>
  <c r="KO18" i="5"/>
  <c r="KM12" i="5"/>
  <c r="KN18" i="5"/>
  <c r="KP12" i="5"/>
  <c r="KL12" i="5"/>
  <c r="KM18" i="5"/>
  <c r="KO12" i="5"/>
  <c r="E10" i="5"/>
  <c r="HK12" i="5"/>
  <c r="IC12" i="5"/>
  <c r="JI12" i="5"/>
  <c r="JV12" i="5"/>
  <c r="GZ18" i="5"/>
  <c r="HC18" i="5"/>
  <c r="GY18" i="5"/>
  <c r="HB18" i="5"/>
  <c r="HA18"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Y12" i="5"/>
  <c r="HC12" i="5"/>
  <c r="HS12" i="5"/>
  <c r="IF12" i="5"/>
  <c r="IY12" i="5"/>
  <c r="EZ8" i="5"/>
  <c r="FT8" i="5"/>
  <c r="JK18" i="5"/>
  <c r="JJ18" i="5"/>
  <c r="JI18" i="5"/>
  <c r="JK12" i="5"/>
  <c r="JL18" i="5"/>
  <c r="JH18" i="5"/>
  <c r="JJ12" i="5"/>
  <c r="KC18" i="5"/>
  <c r="KF18" i="5"/>
  <c r="KB18" i="5"/>
  <c r="KD12" i="5"/>
  <c r="KE18" i="5"/>
  <c r="KC12" i="5"/>
  <c r="KD18" i="5"/>
  <c r="KF12" i="5"/>
  <c r="KB12" i="5"/>
  <c r="C10" i="5"/>
  <c r="GZ12" i="5"/>
  <c r="HT12" i="5"/>
  <c r="IZ12" i="5"/>
  <c r="JR12" i="5"/>
  <c r="KN12" i="5"/>
  <c r="HM18" i="5"/>
  <c r="HI18" i="5"/>
  <c r="HL18" i="5"/>
  <c r="HK18" i="5"/>
  <c r="HM12" i="5"/>
  <c r="HJ18" i="5"/>
  <c r="HL12" i="5"/>
  <c r="IE18" i="5"/>
  <c r="ID18" i="5"/>
  <c r="IG18" i="5"/>
  <c r="IC18" i="5"/>
  <c r="IE12" i="5"/>
  <c r="IF18" i="5"/>
  <c r="ID12" i="5"/>
  <c r="KZ18"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A12" i="5"/>
  <c r="HJ12" i="5"/>
  <c r="HW12" i="5"/>
  <c r="IO12" i="5"/>
  <c r="JH12" i="5"/>
  <c r="JU12" i="5"/>
  <c r="KX12" i="5"/>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LH10" i="5"/>
  <c r="JS10" i="5"/>
  <c r="ID10" i="5"/>
  <c r="GO10" i="5"/>
  <c r="FA10" i="5"/>
  <c r="DL10" i="5"/>
  <c r="BV10" i="5"/>
  <c r="H11" i="4"/>
  <c r="ML10" i="5"/>
  <c r="KX10" i="5"/>
  <c r="JI10" i="5"/>
  <c r="HT10" i="5"/>
  <c r="GE10" i="5"/>
  <c r="EP10" i="5"/>
  <c r="DB10" i="5"/>
  <c r="B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N11" i="4"/>
  <c r="LU10" i="5"/>
  <c r="KF10" i="5"/>
  <c r="IQ10" i="5"/>
  <c r="HC10" i="5"/>
  <c r="FN10" i="5"/>
  <c r="DY10" i="5"/>
  <c r="CJ10" i="5"/>
  <c r="LK10" i="5"/>
  <c r="JV10" i="5"/>
  <c r="IG10" i="5"/>
  <c r="GR10" i="5"/>
  <c r="FD10" i="5"/>
  <c r="DO10" i="5"/>
  <c r="BY10" i="5"/>
  <c r="FK18" i="5"/>
  <c r="FN18" i="5"/>
  <c r="FJ18" i="5"/>
  <c r="FM18" i="5"/>
  <c r="FL18" i="5"/>
  <c r="FL12" i="5"/>
  <c r="FK12" i="5"/>
  <c r="FN12" i="5"/>
  <c r="FJ12" i="5"/>
  <c r="FM12" i="5"/>
  <c r="FX18" i="5"/>
  <c r="FT18" i="5"/>
  <c r="FW18" i="5"/>
  <c r="FV18" i="5"/>
  <c r="FU18" i="5"/>
  <c r="FU12" i="5"/>
  <c r="FX12" i="5"/>
  <c r="FT12" i="5"/>
  <c r="FW12" i="5"/>
  <c r="FV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F11" i="4"/>
  <c r="MA10" i="5"/>
  <c r="KL10" i="5"/>
  <c r="IX10" i="5"/>
  <c r="HI10" i="5"/>
  <c r="FT10" i="5"/>
  <c r="EE10" i="5"/>
  <c r="CP10" i="5"/>
  <c r="AY10" i="5"/>
  <c r="LQ10" i="5"/>
  <c r="KB10" i="5"/>
  <c r="IM10" i="5"/>
  <c r="GY10" i="5"/>
  <c r="FJ10" i="5"/>
  <c r="DU10" i="5"/>
  <c r="CF10" i="5"/>
  <c r="LG10" i="5"/>
  <c r="JR10" i="5"/>
  <c r="IC10" i="5"/>
  <c r="GN10" i="5"/>
  <c r="EZ10" i="5"/>
  <c r="DK10" i="5"/>
  <c r="BU10" i="5"/>
  <c r="FB18" i="5"/>
  <c r="FA18" i="5"/>
  <c r="FD18" i="5"/>
  <c r="EZ18" i="5"/>
  <c r="FC18" i="5"/>
  <c r="FC12" i="5"/>
  <c r="FB12" i="5"/>
  <c r="FA12" i="5"/>
  <c r="FD12" i="5"/>
  <c r="EZ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GG18" i="5"/>
  <c r="GF18" i="5"/>
  <c r="GE18" i="5"/>
  <c r="GH18" i="5"/>
  <c r="GD18" i="5"/>
  <c r="GH12" i="5"/>
  <c r="GD12" i="5"/>
  <c r="GG12" i="5"/>
  <c r="GF12" i="5"/>
  <c r="GE12" i="5"/>
</calcChain>
</file>

<file path=xl/sharedStrings.xml><?xml version="1.0" encoding="utf-8"?>
<sst xmlns="http://schemas.openxmlformats.org/spreadsheetml/2006/main" count="937" uniqueCount="298">
  <si>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</si>
  <si>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</si>
  <si>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</si>
  <si>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</si>
  <si>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</si>
  <si>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</si>
  <si>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</si>
  <si>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</si>
  <si>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経営状況の変化に柔軟に対応するため、未処分利益剰余金に整理し、剰余金処分を行わない。
平成29年度未処分利益剰余金：　1,461,269　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</si>
  <si>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</si>
  <si>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</si>
  <si>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</si>
  <si>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</si>
  <si>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</si>
  <si>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</si>
  <si>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</si>
  <si>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</si>
  <si>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</si>
  <si>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</si>
  <si>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</si>
  <si>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</si>
  <si>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</si>
  <si>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</si>
  <si>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</si>
  <si>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</si>
  <si>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</si>
  <si>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</si>
  <si>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</si>
  <si>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</si>
  <si>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</si>
  <si>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</si>
  <si>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</si>
  <si>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</si>
  <si>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</si>
  <si>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</si>
  <si>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</si>
  <si>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</si>
  <si>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</si>
  <si>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</si>
  <si>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</si>
  <si>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</si>
  <si>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</si>
  <si>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</si>
  <si>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</si>
  <si>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</si>
  <si>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</si>
  <si>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</si>
  <si>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</si>
  <si>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</si>
  <si>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</si>
  <si>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</si>
  <si>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</si>
  <si>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</si>
  <si>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</si>
  <si>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</si>
  <si>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</si>
  <si>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</si>
  <si>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</si>
  <si>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</si>
  <si>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</si>
  <si>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</si>
  <si>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</si>
  <si>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</si>
  <si>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</si>
  <si>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</si>
  <si>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</si>
  <si>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</si>
  <si>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</si>
  <si>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</si>
  <si>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</si>
  <si>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</si>
  <si>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</si>
  <si>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</si>
  <si>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</si>
  <si>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</si>
  <si>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</si>
  <si>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</si>
  <si>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</si>
  <si>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</si>
  <si>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</si>
  <si>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</si>
  <si>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</si>
  <si>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</si>
  <si>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</si>
  <si>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</si>
  <si>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</si>
  <si>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</si>
  <si>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</si>
  <si>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</si>
  <si>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</si>
  <si>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</si>
  <si>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</si>
  <si>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</si>
  <si>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</si>
  <si>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</si>
  <si>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</si>
  <si>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</si>
  <si>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</si>
  <si>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</si>
  <si>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</si>
  <si>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</si>
  <si>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</si>
  <si>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</si>
  <si>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</si>
  <si>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</si>
  <si>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</si>
  <si>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</si>
  <si>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</si>
  <si>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</si>
  <si>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</si>
  <si>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</si>
  <si>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</si>
  <si>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</si>
  <si>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</si>
  <si>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</si>
  <si>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</si>
  <si>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</si>
  <si>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280003</t>
  </si>
  <si>
    <t>46</t>
  </si>
  <si>
    <t>04</t>
  </si>
  <si>
    <t>0</t>
  </si>
  <si>
    <t>000</t>
  </si>
  <si>
    <t>兵庫県</t>
  </si>
  <si>
    <t>法適用</t>
  </si>
  <si>
    <t>電気事業</t>
  </si>
  <si>
    <t>自治体職員</t>
  </si>
  <si>
    <t>-</t>
  </si>
  <si>
    <t>平成45年11月30日　網干浜太陽光発電所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</si>
  <si>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</si>
  <si>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</si>
  <si>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</si>
  <si>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</si>
  <si>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</si>
  <si>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</si>
  <si>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</si>
  <si>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</si>
  <si>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</si>
  <si>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</si>
  <si>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</si>
  <si>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</si>
  <si>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</si>
  <si>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</si>
  <si>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</si>
  <si>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</si>
  <si>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</si>
  <si>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</si>
  <si>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</si>
  <si>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</si>
  <si>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</si>
  <si>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</si>
  <si>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</si>
  <si>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</si>
  <si>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</si>
  <si>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</si>
  <si>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</si>
  <si>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</si>
  <si>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</si>
  <si>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</si>
  <si>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</si>
  <si>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</si>
  <si>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</si>
  <si>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</si>
  <si>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</si>
  <si>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</si>
  <si>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</si>
  <si>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</si>
  <si>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</si>
  <si>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</si>
  <si>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</si>
  <si>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</si>
  <si>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</si>
  <si>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</si>
  <si>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</si>
  <si>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</si>
  <si>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</si>
  <si>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</si>
  <si>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</si>
  <si>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</si>
  <si>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</si>
  <si>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</si>
  <si>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</si>
  <si>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</si>
  <si>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</si>
  <si>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</si>
  <si>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</si>
  <si>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</si>
  <si>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</si>
  <si>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</si>
  <si>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</si>
  <si>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</si>
  <si>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</si>
  <si>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</si>
  <si>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</si>
  <si>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</si>
  <si>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</si>
  <si>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</si>
  <si>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</si>
  <si>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</si>
  <si>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</si>
  <si>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</si>
  <si>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</si>
  <si>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</si>
  <si>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</si>
  <si>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</si>
  <si>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</si>
  <si>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</si>
  <si>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</si>
  <si>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</si>
  <si>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</si>
  <si>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</si>
  <si>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</si>
  <si>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</si>
  <si>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</si>
  <si>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</si>
  <si>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</si>
  <si>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</si>
  <si>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</si>
  <si>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</si>
  <si>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</si>
  <si>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</si>
  <si>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</si>
  <si>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</si>
  <si>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</si>
  <si>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</si>
  <si>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</si>
  <si>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</si>
  <si>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</si>
  <si>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</si>
  <si>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</si>
  <si>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</si>
  <si>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</si>
  <si>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</si>
  <si>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</si>
  <si>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</si>
  <si>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</si>
  <si>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</si>
  <si>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</si>
  <si>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</si>
  <si>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</si>
  <si>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</si>
  <si>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</si>
  <si>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</si>
  <si>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</si>
  <si>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</si>
  <si>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</si>
  <si>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</si>
  <si>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</si>
  <si>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</si>
  <si>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</si>
  <si>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</si>
  <si>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</si>
  <si>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</si>
  <si>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</si>
  <si>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</si>
  <si>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</si>
  <si>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</si>
  <si>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</si>
  <si>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</si>
  <si>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</si>
  <si>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</si>
  <si>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</si>
  <si>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</si>
  <si>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</si>
  <si>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</si>
  <si>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</si>
  <si>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</si>
  <si>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</si>
  <si>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</si>
  <si>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</si>
  <si>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</si>
  <si>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</si>
  <si>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</si>
  <si>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</si>
  <si>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</si>
  <si>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</si>
  <si>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</si>
  <si>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</si>
  <si>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</si>
  <si>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</si>
  <si>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</si>
  <si>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</si>
  <si>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</si>
  <si>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</si>
  <si>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</si>
  <si>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</si>
  <si>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</si>
  <si>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</si>
  <si>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</si>
  <si>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</si>
  <si>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</si>
  <si>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</si>
  <si>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</si>
  <si>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</si>
  <si>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</si>
  <si>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</si>
  <si>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・平成25年11月の網干浜太陽光発電所の供用を皮切りに、平成28年２月には計画の12箇所すべての発電施設が竣工した。　
・平成27年度までは、施設の整備に係る過渡期であったため企業債収入や建設等に係る年度末の未払金残高等により、流動比率が大きく変動していたが、H28年度以降は、100%以上を確保しており、今後も同様に推移する見込みである。　　　　　　　　　　　　　　　　　　　　　　　　　 　　　　　　
・平成28年度以降は、太陽光発電施設の本格的稼働に伴い、維持管理費や減価償却費等の営業費用が増加したことにより、H27年度対比供給原価が増加したものの、安定した売電収入を確保したことにより営業収益が増加したことなどから、経常収支比率、営業収支比率、流動比率はいずれも100％を超えており、また、EBITDAも増額傾向にあるなど収益性を確保している。　</t>
    <rPh sb="72" eb="74">
      <t>シセツ</t>
    </rPh>
    <rPh sb="75" eb="77">
      <t>セイビ</t>
    </rPh>
    <rPh sb="78" eb="79">
      <t>カカ</t>
    </rPh>
    <rPh sb="80" eb="83">
      <t>カトキ</t>
    </rPh>
    <rPh sb="89" eb="92">
      <t>キギョウサイ</t>
    </rPh>
    <rPh sb="92" eb="94">
      <t>シュウニュウ</t>
    </rPh>
    <rPh sb="95" eb="97">
      <t>ケンセツ</t>
    </rPh>
    <rPh sb="97" eb="98">
      <t>トウ</t>
    </rPh>
    <rPh sb="99" eb="100">
      <t>カカ</t>
    </rPh>
    <rPh sb="101" eb="104">
      <t>ネンドマツ</t>
    </rPh>
    <rPh sb="105" eb="107">
      <t>ミハラ</t>
    </rPh>
    <rPh sb="107" eb="108">
      <t>キン</t>
    </rPh>
    <rPh sb="108" eb="110">
      <t>ザンダカ</t>
    </rPh>
    <rPh sb="110" eb="111">
      <t>トウ</t>
    </rPh>
    <rPh sb="115" eb="117">
      <t>リュウドウ</t>
    </rPh>
    <rPh sb="117" eb="119">
      <t>ヒリツ</t>
    </rPh>
    <rPh sb="120" eb="121">
      <t>オオ</t>
    </rPh>
    <rPh sb="123" eb="125">
      <t>ヘンドウ</t>
    </rPh>
    <rPh sb="134" eb="136">
      <t>ネンド</t>
    </rPh>
    <rPh sb="136" eb="138">
      <t>イコウ</t>
    </rPh>
    <rPh sb="144" eb="146">
      <t>イジョウ</t>
    </rPh>
    <rPh sb="147" eb="149">
      <t>カクホ</t>
    </rPh>
    <rPh sb="157" eb="159">
      <t>ドウヨウ</t>
    </rPh>
    <rPh sb="160" eb="162">
      <t>スイイ</t>
    </rPh>
    <rPh sb="238" eb="240">
      <t>イコウ</t>
    </rPh>
    <rPh sb="245" eb="247">
      <t>ハツデン</t>
    </rPh>
    <rPh sb="290" eb="292">
      <t>ネンド</t>
    </rPh>
    <rPh sb="292" eb="294">
      <t>タイヒ</t>
    </rPh>
    <rPh sb="294" eb="296">
      <t>キョウキュウ</t>
    </rPh>
    <rPh sb="296" eb="298">
      <t>ゲンカ</t>
    </rPh>
    <rPh sb="299" eb="301">
      <t>ゾウカ</t>
    </rPh>
    <rPh sb="385" eb="387">
      <t>ゾウガク</t>
    </rPh>
    <rPh sb="387" eb="389">
      <t>ケイコウ</t>
    </rPh>
    <phoneticPr fontId="9"/>
  </si>
  <si>
    <r>
      <t xml:space="preserve">・設備利用率は、資源エネルギー庁の「長期エネルギー需給見通し小委員会に対する発電コスト等の検証に関する報告」(平成27年５月)で設定されている設備利用率(14%)並の数値であるとともに、年間総発電量は38,194千kW/hと計画の33,059千kW/hを上回った。なお、発電電力量は、メーカーが保証している年約0.4％の劣化率や地域別の日射量から見込んでいるが、メーカー保証以上にパネルの発電効率の劣化が進んだ場合は、メーカーがパネル増設等により補償することとしている。
・現在のところ修繕費比率は0～0.6%の範囲で推移している。今後、機器のメンテナンスや故障対応、除草対応等の維持管理費が見込まれるが、売電収入の範囲内で対応する計画である。
・企業債残高対料金収入比率は、施設の稼働開始以降、低下傾向にある。今後も、適切な維持管理を行い、安定した売電収入を確保することによって、企業債はH31年度に全額償還する計画となっている。
・有形固定資産減価償却率は、平成27年度に全施設の整備が完了したことに伴う減価償却費の増加により上昇した。なお、当該事業については、FITの適用期間(設備稼働開始後20年間)を事業期間と計画しており、適時適切に必要なメンテナンスを行うことで事業期間中の施設能力を維持していく計画である。
・全量FIT(再生エネルギー固定価格買取制度)に則った20年間の固定価格による売電であることから、FITの収入割合は100%と安定している。
</t>
    </r>
    <r>
      <rPr>
        <sz val="20"/>
        <color rgb="FFFF0000"/>
        <rFont val="ＭＳ ゴシック"/>
        <family val="3"/>
        <charset val="128"/>
      </rPr>
      <t/>
    </r>
    <rPh sb="71" eb="73">
      <t>セツビ</t>
    </rPh>
    <rPh sb="73" eb="76">
      <t>リヨウリツ</t>
    </rPh>
    <rPh sb="81" eb="82">
      <t>ナミ</t>
    </rPh>
    <rPh sb="83" eb="85">
      <t>スウチ</t>
    </rPh>
    <rPh sb="93" eb="95">
      <t>ネンカン</t>
    </rPh>
    <rPh sb="95" eb="96">
      <t>ソウ</t>
    </rPh>
    <rPh sb="96" eb="99">
      <t>ハツデンリョウ</t>
    </rPh>
    <rPh sb="106" eb="107">
      <t>セン</t>
    </rPh>
    <rPh sb="112" eb="114">
      <t>ケイカク</t>
    </rPh>
    <rPh sb="121" eb="122">
      <t>セン</t>
    </rPh>
    <rPh sb="127" eb="129">
      <t>ウワマワ</t>
    </rPh>
    <rPh sb="147" eb="149">
      <t>ホショウ</t>
    </rPh>
    <rPh sb="153" eb="154">
      <t>ネン</t>
    </rPh>
    <rPh sb="154" eb="155">
      <t>ヤク</t>
    </rPh>
    <rPh sb="160" eb="162">
      <t>レッカ</t>
    </rPh>
    <rPh sb="162" eb="163">
      <t>リツ</t>
    </rPh>
    <rPh sb="164" eb="167">
      <t>チイキベツ</t>
    </rPh>
    <rPh sb="168" eb="171">
      <t>ニッシャリョウ</t>
    </rPh>
    <rPh sb="173" eb="175">
      <t>ミコ</t>
    </rPh>
    <rPh sb="185" eb="187">
      <t>ホショウ</t>
    </rPh>
    <rPh sb="187" eb="189">
      <t>イジョウ</t>
    </rPh>
    <rPh sb="202" eb="203">
      <t>スス</t>
    </rPh>
    <rPh sb="205" eb="207">
      <t>バアイ</t>
    </rPh>
    <rPh sb="217" eb="219">
      <t>ゾウセツ</t>
    </rPh>
    <rPh sb="219" eb="220">
      <t>トウ</t>
    </rPh>
    <rPh sb="223" eb="225">
      <t>ホショウ</t>
    </rPh>
    <rPh sb="264" eb="266">
      <t>ゲンザイ</t>
    </rPh>
    <rPh sb="270" eb="273">
      <t>シュウゼンヒ</t>
    </rPh>
    <rPh sb="273" eb="275">
      <t>ヒリツ</t>
    </rPh>
    <rPh sb="283" eb="285">
      <t>ハンイ</t>
    </rPh>
    <rPh sb="286" eb="288">
      <t>スイイ</t>
    </rPh>
    <rPh sb="296" eb="298">
      <t>キキ</t>
    </rPh>
    <rPh sb="323" eb="325">
      <t>ミコ</t>
    </rPh>
    <rPh sb="343" eb="345">
      <t>ケイカク</t>
    </rPh>
    <rPh sb="352" eb="355">
      <t>キギョウサイ</t>
    </rPh>
    <rPh sb="355" eb="357">
      <t>ザンダカ</t>
    </rPh>
    <rPh sb="357" eb="358">
      <t>タイ</t>
    </rPh>
    <rPh sb="358" eb="360">
      <t>リョウキン</t>
    </rPh>
    <rPh sb="360" eb="362">
      <t>シュウニュウ</t>
    </rPh>
    <rPh sb="362" eb="364">
      <t>ヒリツ</t>
    </rPh>
    <rPh sb="366" eb="368">
      <t>シセツ</t>
    </rPh>
    <rPh sb="369" eb="371">
      <t>カドウ</t>
    </rPh>
    <rPh sb="371" eb="373">
      <t>カイシ</t>
    </rPh>
    <rPh sb="373" eb="375">
      <t>イコウ</t>
    </rPh>
    <rPh sb="376" eb="378">
      <t>テイカ</t>
    </rPh>
    <rPh sb="378" eb="380">
      <t>ケイコウ</t>
    </rPh>
    <rPh sb="384" eb="386">
      <t>コンゴ</t>
    </rPh>
    <rPh sb="388" eb="390">
      <t>テキセツ</t>
    </rPh>
    <rPh sb="391" eb="393">
      <t>イジ</t>
    </rPh>
    <rPh sb="393" eb="395">
      <t>カンリ</t>
    </rPh>
    <rPh sb="396" eb="397">
      <t>オコナ</t>
    </rPh>
    <rPh sb="399" eb="401">
      <t>アンテイ</t>
    </rPh>
    <rPh sb="403" eb="405">
      <t>バイデン</t>
    </rPh>
    <rPh sb="405" eb="407">
      <t>シュウニュウ</t>
    </rPh>
    <rPh sb="408" eb="410">
      <t>カクホ</t>
    </rPh>
    <rPh sb="419" eb="422">
      <t>キギョウサイ</t>
    </rPh>
    <rPh sb="426" eb="428">
      <t>ネンド</t>
    </rPh>
    <rPh sb="429" eb="431">
      <t>ゼンガク</t>
    </rPh>
    <rPh sb="431" eb="433">
      <t>ショウカン</t>
    </rPh>
    <rPh sb="435" eb="437">
      <t>ケイカク</t>
    </rPh>
    <rPh sb="447" eb="449">
      <t>ユウケイ</t>
    </rPh>
    <rPh sb="453" eb="455">
      <t>ゲンカ</t>
    </rPh>
    <rPh sb="455" eb="457">
      <t>ショウキャク</t>
    </rPh>
    <rPh sb="457" eb="458">
      <t>リツ</t>
    </rPh>
    <rPh sb="460" eb="462">
      <t>ヘイセイ</t>
    </rPh>
    <rPh sb="464" eb="466">
      <t>ネンド</t>
    </rPh>
    <rPh sb="467" eb="470">
      <t>ゼンシセツ</t>
    </rPh>
    <rPh sb="471" eb="473">
      <t>セイビ</t>
    </rPh>
    <rPh sb="474" eb="476">
      <t>カンリョウ</t>
    </rPh>
    <rPh sb="481" eb="482">
      <t>トモナ</t>
    </rPh>
    <rPh sb="483" eb="485">
      <t>ゲンカ</t>
    </rPh>
    <rPh sb="485" eb="487">
      <t>ショウキャク</t>
    </rPh>
    <rPh sb="489" eb="491">
      <t>ゾウカ</t>
    </rPh>
    <rPh sb="494" eb="496">
      <t>ジョウショウ</t>
    </rPh>
    <rPh sb="539" eb="541">
      <t>ケイカク</t>
    </rPh>
    <rPh sb="546" eb="548">
      <t>テキジ</t>
    </rPh>
    <rPh sb="548" eb="550">
      <t>テキセツ</t>
    </rPh>
    <rPh sb="551" eb="553">
      <t>ヒツヨウ</t>
    </rPh>
    <rPh sb="561" eb="562">
      <t>オコナ</t>
    </rPh>
    <rPh sb="566" eb="568">
      <t>ジギョウ</t>
    </rPh>
    <rPh sb="568" eb="571">
      <t>キカンチュウ</t>
    </rPh>
    <rPh sb="572" eb="574">
      <t>シセツ</t>
    </rPh>
    <rPh sb="574" eb="576">
      <t>ノウリョク</t>
    </rPh>
    <rPh sb="577" eb="579">
      <t>イジ</t>
    </rPh>
    <rPh sb="583" eb="585">
      <t>ケイカク</t>
    </rPh>
    <rPh sb="620" eb="622">
      <t>ネンカン</t>
    </rPh>
    <rPh sb="623" eb="625">
      <t>コテイ</t>
    </rPh>
    <rPh sb="625" eb="627">
      <t>カカク</t>
    </rPh>
    <phoneticPr fontId="9"/>
  </si>
  <si>
    <t>・事業開始年度の平成25年度から、営業収支比率は100%を超えており、収益性を確保している。
・すべての発電所が年間を通して稼働している平成28年度以降は、安定した売電収入が計上されており、今後も同様に推移することが見込まれる。　　　　　　　　　　　　　　　　　　　　　　　　　
・「新・企業庁経営ビジョン」(2014～2023年度)及び「企業庁総合経営計画」(2019～2023年度、現在策定中)に基づき、効率的な維持管理を行い、引き続き健全経営に努めていく。</t>
    <rPh sb="100" eb="102">
      <t>イコウ</t>
    </rPh>
    <rPh sb="113" eb="115">
      <t>ケイジョウ</t>
    </rPh>
    <rPh sb="121" eb="123">
      <t>コンゴ</t>
    </rPh>
    <rPh sb="124" eb="126">
      <t>ドウヨウ</t>
    </rPh>
    <rPh sb="127" eb="129">
      <t>スイイ</t>
    </rPh>
    <rPh sb="195" eb="196">
      <t>シン</t>
    </rPh>
    <rPh sb="197" eb="200">
      <t>キギョウチョウ</t>
    </rPh>
    <rPh sb="200" eb="202">
      <t>ケイエイ</t>
    </rPh>
    <rPh sb="217" eb="219">
      <t>ネンド</t>
    </rPh>
    <rPh sb="220" eb="221">
      <t>オヨ</t>
    </rPh>
    <rPh sb="223" eb="226">
      <t>キギョウチョウ</t>
    </rPh>
    <rPh sb="226" eb="228">
      <t>ソウゴウ</t>
    </rPh>
    <rPh sb="228" eb="230">
      <t>ケイエイ</t>
    </rPh>
    <rPh sb="230" eb="232">
      <t>ケイカク</t>
    </rPh>
    <rPh sb="243" eb="245">
      <t>ネンド</t>
    </rPh>
    <rPh sb="246" eb="248">
      <t>ゲンザイ</t>
    </rPh>
    <rPh sb="248" eb="251">
      <t>サクテイチュウ</t>
    </rPh>
    <rPh sb="253" eb="254">
      <t>モト</t>
    </rPh>
    <rPh sb="269" eb="270">
      <t>ヒ</t>
    </rPh>
    <rPh sb="271" eb="272">
      <t>ツヅ</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</si>
</sst>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0"/>
      <color theme="1"/>
      <name val="ＭＳ ゴシック"/>
      <family val="3"/>
      <charset val="128"/>
    </font>
    <font>
      <sz val="20"/>
      <name val="ＭＳ ゴシック"/>
      <family val="3"/>
      <charset val="128"/>
    </font>
    <font>
      <sz val="20"/>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4" xfId="2" applyFont="1" applyFill="1" applyBorder="1" applyAlignment="1" applyProtection="1">
      <alignment horizontal="left" vertical="top" wrapText="1"/>
      <protection locked="0"/>
    </xf>
    <xf numFmtId="0" fontId="35" fillId="0" borderId="45" xfId="2" applyFont="1" applyFill="1" applyBorder="1" applyAlignment="1" applyProtection="1">
      <alignment horizontal="left" vertical="top" wrapText="1"/>
      <protection locked="0"/>
    </xf>
    <xf numFmtId="0" fontId="35"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34" fillId="0" borderId="13" xfId="2" applyNumberFormat="1" applyFont="1" applyFill="1" applyBorder="1" applyAlignment="1" applyProtection="1">
      <alignment horizontal="left" vertical="top" wrapText="1"/>
      <protection locked="0"/>
    </xf>
    <xf numFmtId="0" fontId="34" fillId="0" borderId="14" xfId="2" applyNumberFormat="1" applyFont="1" applyFill="1" applyBorder="1" applyAlignment="1" applyProtection="1">
      <alignment horizontal="left" vertical="top" wrapText="1"/>
      <protection locked="0"/>
    </xf>
    <xf numFmtId="0" fontId="34" fillId="0" borderId="15" xfId="2" applyNumberFormat="1" applyFont="1" applyFill="1" applyBorder="1" applyAlignment="1" applyProtection="1">
      <alignment horizontal="left" vertical="top" wrapText="1"/>
      <protection locked="0"/>
    </xf>
    <xf numFmtId="0" fontId="34" fillId="0" borderId="16" xfId="2" applyNumberFormat="1" applyFont="1" applyFill="1" applyBorder="1" applyAlignment="1" applyProtection="1">
      <alignment horizontal="left" vertical="top" wrapText="1"/>
      <protection locked="0"/>
    </xf>
    <xf numFmtId="0" fontId="34" fillId="0" borderId="0" xfId="2" applyNumberFormat="1" applyFont="1" applyFill="1" applyBorder="1" applyAlignment="1" applyProtection="1">
      <alignment horizontal="left" vertical="top" wrapText="1"/>
      <protection locked="0"/>
    </xf>
    <xf numFmtId="0" fontId="34" fillId="0" borderId="17" xfId="2" applyNumberFormat="1" applyFont="1" applyFill="1" applyBorder="1" applyAlignment="1" applyProtection="1">
      <alignment horizontal="left" vertical="top" wrapText="1"/>
      <protection locked="0"/>
    </xf>
    <xf numFmtId="0" fontId="34" fillId="0" borderId="36" xfId="2" applyNumberFormat="1" applyFont="1" applyFill="1" applyBorder="1" applyAlignment="1" applyProtection="1">
      <alignment horizontal="left" vertical="top" wrapText="1"/>
      <protection locked="0"/>
    </xf>
    <xf numFmtId="0" fontId="34" fillId="0" borderId="37" xfId="2" applyNumberFormat="1" applyFont="1" applyFill="1" applyBorder="1" applyAlignment="1" applyProtection="1">
      <alignment horizontal="left" vertical="top" wrapText="1"/>
      <protection locked="0"/>
    </xf>
    <xf numFmtId="0" fontId="34"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136.1</c:v>
                </c:pt>
                <c:pt idx="1">
                  <c:v>114.4</c:v>
                </c:pt>
                <c:pt idx="2">
                  <c:v>145.6</c:v>
                </c:pt>
                <c:pt idx="3">
                  <c:v>129.19999999999999</c:v>
                </c:pt>
                <c:pt idx="4">
                  <c:v>130.5</c:v>
                </c:pt>
              </c:numCache>
            </c:numRef>
          </c:val>
          <c:extLst xmlns:c16r2="http://schemas.microsoft.com/office/drawing/2015/06/chart">
            <c:ext xmlns:c16="http://schemas.microsoft.com/office/drawing/2014/chart" uri="{C3380CC4-5D6E-409C-BE32-E72D297353CC}">
              <c16:uniqueId val="{00000000-0DA0-40BA-948D-9A5CD1E408D5}"/>
            </c:ext>
          </c:extLst>
        </c:ser>
        <c:dLbls>
          <c:showLegendKey val="0"/>
          <c:showVal val="0"/>
          <c:showCatName val="0"/>
          <c:showSerName val="0"/>
          <c:showPercent val="0"/>
          <c:showBubbleSize val="0"/>
        </c:dLbls>
        <c:gapWidth val="180"/>
        <c:overlap val="-90"/>
        <c:axId val="442198368"/>
        <c:axId val="4420131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0DA0-40BA-948D-9A5CD1E408D5}"/>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0DA0-40BA-948D-9A5CD1E408D5}"/>
            </c:ext>
          </c:extLst>
        </c:ser>
        <c:dLbls>
          <c:showLegendKey val="0"/>
          <c:showVal val="0"/>
          <c:showCatName val="0"/>
          <c:showSerName val="0"/>
          <c:showPercent val="0"/>
          <c:showBubbleSize val="0"/>
        </c:dLbls>
        <c:marker val="1"/>
        <c:smooth val="0"/>
        <c:axId val="442198368"/>
        <c:axId val="442013112"/>
      </c:lineChart>
      <c:catAx>
        <c:axId val="442198368"/>
        <c:scaling>
          <c:orientation val="minMax"/>
        </c:scaling>
        <c:delete val="0"/>
        <c:axPos val="b"/>
        <c:numFmt formatCode="ge" sourceLinked="1"/>
        <c:majorTickMark val="none"/>
        <c:minorTickMark val="none"/>
        <c:tickLblPos val="none"/>
        <c:crossAx val="442013112"/>
        <c:crosses val="autoZero"/>
        <c:auto val="0"/>
        <c:lblAlgn val="ctr"/>
        <c:lblOffset val="100"/>
        <c:noMultiLvlLbl val="1"/>
      </c:catAx>
      <c:valAx>
        <c:axId val="442013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239-4C0D-861E-4A9D681D5DE0}"/>
            </c:ext>
          </c:extLst>
        </c:ser>
        <c:dLbls>
          <c:showLegendKey val="0"/>
          <c:showVal val="0"/>
          <c:showCatName val="0"/>
          <c:showSerName val="0"/>
          <c:showPercent val="0"/>
          <c:showBubbleSize val="0"/>
        </c:dLbls>
        <c:gapWidth val="180"/>
        <c:overlap val="-90"/>
        <c:axId val="506163016"/>
        <c:axId val="50616340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C239-4C0D-861E-4A9D681D5DE0}"/>
            </c:ext>
          </c:extLst>
        </c:ser>
        <c:dLbls>
          <c:showLegendKey val="0"/>
          <c:showVal val="0"/>
          <c:showCatName val="0"/>
          <c:showSerName val="0"/>
          <c:showPercent val="0"/>
          <c:showBubbleSize val="0"/>
        </c:dLbls>
        <c:marker val="1"/>
        <c:smooth val="0"/>
        <c:axId val="506163016"/>
        <c:axId val="506163408"/>
      </c:lineChart>
      <c:catAx>
        <c:axId val="506163016"/>
        <c:scaling>
          <c:orientation val="minMax"/>
        </c:scaling>
        <c:delete val="0"/>
        <c:axPos val="b"/>
        <c:numFmt formatCode="ge" sourceLinked="1"/>
        <c:majorTickMark val="none"/>
        <c:minorTickMark val="none"/>
        <c:tickLblPos val="none"/>
        <c:crossAx val="506163408"/>
        <c:crosses val="autoZero"/>
        <c:auto val="0"/>
        <c:lblAlgn val="ctr"/>
        <c:lblOffset val="100"/>
        <c:noMultiLvlLbl val="1"/>
      </c:catAx>
      <c:valAx>
        <c:axId val="50616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63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16-49D2-974A-EA8C870A72DC}"/>
            </c:ext>
          </c:extLst>
        </c:ser>
        <c:dLbls>
          <c:showLegendKey val="0"/>
          <c:showVal val="0"/>
          <c:showCatName val="0"/>
          <c:showSerName val="0"/>
          <c:showPercent val="0"/>
          <c:showBubbleSize val="0"/>
        </c:dLbls>
        <c:gapWidth val="180"/>
        <c:overlap val="-90"/>
        <c:axId val="506164192"/>
        <c:axId val="50565440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16-49D2-974A-EA8C870A72DC}"/>
            </c:ext>
          </c:extLst>
        </c:ser>
        <c:dLbls>
          <c:showLegendKey val="0"/>
          <c:showVal val="0"/>
          <c:showCatName val="0"/>
          <c:showSerName val="0"/>
          <c:showPercent val="0"/>
          <c:showBubbleSize val="0"/>
        </c:dLbls>
        <c:marker val="1"/>
        <c:smooth val="0"/>
        <c:axId val="506164192"/>
        <c:axId val="505654408"/>
      </c:lineChart>
      <c:catAx>
        <c:axId val="506164192"/>
        <c:scaling>
          <c:orientation val="minMax"/>
        </c:scaling>
        <c:delete val="0"/>
        <c:axPos val="b"/>
        <c:numFmt formatCode="ge" sourceLinked="1"/>
        <c:majorTickMark val="none"/>
        <c:minorTickMark val="none"/>
        <c:tickLblPos val="none"/>
        <c:crossAx val="505654408"/>
        <c:crosses val="autoZero"/>
        <c:auto val="0"/>
        <c:lblAlgn val="ctr"/>
        <c:lblOffset val="100"/>
        <c:noMultiLvlLbl val="1"/>
      </c:catAx>
      <c:valAx>
        <c:axId val="505654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64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13-4AF7-9E1F-B67A4CA49512}"/>
            </c:ext>
          </c:extLst>
        </c:ser>
        <c:dLbls>
          <c:showLegendKey val="0"/>
          <c:showVal val="0"/>
          <c:showCatName val="0"/>
          <c:showSerName val="0"/>
          <c:showPercent val="0"/>
          <c:showBubbleSize val="0"/>
        </c:dLbls>
        <c:gapWidth val="180"/>
        <c:overlap val="-90"/>
        <c:axId val="505655192"/>
        <c:axId val="50565558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13-4AF7-9E1F-B67A4CA49512}"/>
            </c:ext>
          </c:extLst>
        </c:ser>
        <c:dLbls>
          <c:showLegendKey val="0"/>
          <c:showVal val="0"/>
          <c:showCatName val="0"/>
          <c:showSerName val="0"/>
          <c:showPercent val="0"/>
          <c:showBubbleSize val="0"/>
        </c:dLbls>
        <c:marker val="1"/>
        <c:smooth val="0"/>
        <c:axId val="505655192"/>
        <c:axId val="505655584"/>
      </c:lineChart>
      <c:catAx>
        <c:axId val="505655192"/>
        <c:scaling>
          <c:orientation val="minMax"/>
        </c:scaling>
        <c:delete val="0"/>
        <c:axPos val="b"/>
        <c:numFmt formatCode="ge" sourceLinked="1"/>
        <c:majorTickMark val="none"/>
        <c:minorTickMark val="none"/>
        <c:tickLblPos val="none"/>
        <c:crossAx val="505655584"/>
        <c:crosses val="autoZero"/>
        <c:auto val="0"/>
        <c:lblAlgn val="ctr"/>
        <c:lblOffset val="100"/>
        <c:noMultiLvlLbl val="1"/>
      </c:catAx>
      <c:valAx>
        <c:axId val="50565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55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42-47F5-8D00-25BA6A4CBD52}"/>
            </c:ext>
          </c:extLst>
        </c:ser>
        <c:dLbls>
          <c:showLegendKey val="0"/>
          <c:showVal val="0"/>
          <c:showCatName val="0"/>
          <c:showSerName val="0"/>
          <c:showPercent val="0"/>
          <c:showBubbleSize val="0"/>
        </c:dLbls>
        <c:gapWidth val="180"/>
        <c:overlap val="-90"/>
        <c:axId val="365957256"/>
        <c:axId val="36595764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42-47F5-8D00-25BA6A4CBD52}"/>
            </c:ext>
          </c:extLst>
        </c:ser>
        <c:dLbls>
          <c:showLegendKey val="0"/>
          <c:showVal val="0"/>
          <c:showCatName val="0"/>
          <c:showSerName val="0"/>
          <c:showPercent val="0"/>
          <c:showBubbleSize val="0"/>
        </c:dLbls>
        <c:marker val="1"/>
        <c:smooth val="0"/>
        <c:axId val="365957256"/>
        <c:axId val="365957648"/>
      </c:lineChart>
      <c:catAx>
        <c:axId val="365957256"/>
        <c:scaling>
          <c:orientation val="minMax"/>
        </c:scaling>
        <c:delete val="0"/>
        <c:axPos val="b"/>
        <c:numFmt formatCode="ge" sourceLinked="1"/>
        <c:majorTickMark val="none"/>
        <c:minorTickMark val="none"/>
        <c:tickLblPos val="none"/>
        <c:crossAx val="365957648"/>
        <c:crosses val="autoZero"/>
        <c:auto val="0"/>
        <c:lblAlgn val="ctr"/>
        <c:lblOffset val="100"/>
        <c:noMultiLvlLbl val="1"/>
      </c:catAx>
      <c:valAx>
        <c:axId val="365957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595725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23-4EB6-BA45-D751D6476985}"/>
            </c:ext>
          </c:extLst>
        </c:ser>
        <c:dLbls>
          <c:showLegendKey val="0"/>
          <c:showVal val="0"/>
          <c:showCatName val="0"/>
          <c:showSerName val="0"/>
          <c:showPercent val="0"/>
          <c:showBubbleSize val="0"/>
        </c:dLbls>
        <c:gapWidth val="180"/>
        <c:overlap val="-90"/>
        <c:axId val="365958432"/>
        <c:axId val="36595882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23-4EB6-BA45-D751D6476985}"/>
            </c:ext>
          </c:extLst>
        </c:ser>
        <c:dLbls>
          <c:showLegendKey val="0"/>
          <c:showVal val="0"/>
          <c:showCatName val="0"/>
          <c:showSerName val="0"/>
          <c:showPercent val="0"/>
          <c:showBubbleSize val="0"/>
        </c:dLbls>
        <c:marker val="1"/>
        <c:smooth val="0"/>
        <c:axId val="365958432"/>
        <c:axId val="365958824"/>
      </c:lineChart>
      <c:catAx>
        <c:axId val="365958432"/>
        <c:scaling>
          <c:orientation val="minMax"/>
        </c:scaling>
        <c:delete val="0"/>
        <c:axPos val="b"/>
        <c:numFmt formatCode="ge" sourceLinked="1"/>
        <c:majorTickMark val="none"/>
        <c:minorTickMark val="none"/>
        <c:tickLblPos val="none"/>
        <c:crossAx val="365958824"/>
        <c:crosses val="autoZero"/>
        <c:auto val="0"/>
        <c:lblAlgn val="ctr"/>
        <c:lblOffset val="100"/>
        <c:noMultiLvlLbl val="1"/>
      </c:catAx>
      <c:valAx>
        <c:axId val="365958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58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09-4D63-A505-CFBD54866137}"/>
            </c:ext>
          </c:extLst>
        </c:ser>
        <c:dLbls>
          <c:showLegendKey val="0"/>
          <c:showVal val="0"/>
          <c:showCatName val="0"/>
          <c:showSerName val="0"/>
          <c:showPercent val="0"/>
          <c:showBubbleSize val="0"/>
        </c:dLbls>
        <c:gapWidth val="180"/>
        <c:overlap val="-90"/>
        <c:axId val="360819232"/>
        <c:axId val="3608196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09-4D63-A505-CFBD54866137}"/>
            </c:ext>
          </c:extLst>
        </c:ser>
        <c:dLbls>
          <c:showLegendKey val="0"/>
          <c:showVal val="0"/>
          <c:showCatName val="0"/>
          <c:showSerName val="0"/>
          <c:showPercent val="0"/>
          <c:showBubbleSize val="0"/>
        </c:dLbls>
        <c:marker val="1"/>
        <c:smooth val="0"/>
        <c:axId val="360819232"/>
        <c:axId val="360819624"/>
      </c:lineChart>
      <c:catAx>
        <c:axId val="360819232"/>
        <c:scaling>
          <c:orientation val="minMax"/>
        </c:scaling>
        <c:delete val="0"/>
        <c:axPos val="b"/>
        <c:numFmt formatCode="ge" sourceLinked="1"/>
        <c:majorTickMark val="none"/>
        <c:minorTickMark val="none"/>
        <c:tickLblPos val="none"/>
        <c:crossAx val="360819624"/>
        <c:crosses val="autoZero"/>
        <c:auto val="0"/>
        <c:lblAlgn val="ctr"/>
        <c:lblOffset val="100"/>
        <c:noMultiLvlLbl val="1"/>
      </c:catAx>
      <c:valAx>
        <c:axId val="360819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19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8C-482B-A379-A51909B70F03}"/>
            </c:ext>
          </c:extLst>
        </c:ser>
        <c:dLbls>
          <c:showLegendKey val="0"/>
          <c:showVal val="0"/>
          <c:showCatName val="0"/>
          <c:showSerName val="0"/>
          <c:showPercent val="0"/>
          <c:showBubbleSize val="0"/>
        </c:dLbls>
        <c:gapWidth val="180"/>
        <c:overlap val="-90"/>
        <c:axId val="360820408"/>
        <c:axId val="5056195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8C-482B-A379-A51909B70F03}"/>
            </c:ext>
          </c:extLst>
        </c:ser>
        <c:dLbls>
          <c:showLegendKey val="0"/>
          <c:showVal val="0"/>
          <c:showCatName val="0"/>
          <c:showSerName val="0"/>
          <c:showPercent val="0"/>
          <c:showBubbleSize val="0"/>
        </c:dLbls>
        <c:marker val="1"/>
        <c:smooth val="0"/>
        <c:axId val="360820408"/>
        <c:axId val="505619592"/>
      </c:lineChart>
      <c:catAx>
        <c:axId val="360820408"/>
        <c:scaling>
          <c:orientation val="minMax"/>
        </c:scaling>
        <c:delete val="0"/>
        <c:axPos val="b"/>
        <c:numFmt formatCode="ge" sourceLinked="1"/>
        <c:majorTickMark val="none"/>
        <c:minorTickMark val="none"/>
        <c:tickLblPos val="none"/>
        <c:crossAx val="505619592"/>
        <c:crosses val="autoZero"/>
        <c:auto val="0"/>
        <c:lblAlgn val="ctr"/>
        <c:lblOffset val="100"/>
        <c:noMultiLvlLbl val="1"/>
      </c:catAx>
      <c:valAx>
        <c:axId val="505619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820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62-42BB-956C-BDFF3D39CB9B}"/>
            </c:ext>
          </c:extLst>
        </c:ser>
        <c:dLbls>
          <c:showLegendKey val="0"/>
          <c:showVal val="0"/>
          <c:showCatName val="0"/>
          <c:showSerName val="0"/>
          <c:showPercent val="0"/>
          <c:showBubbleSize val="0"/>
        </c:dLbls>
        <c:gapWidth val="180"/>
        <c:overlap val="-90"/>
        <c:axId val="505620376"/>
        <c:axId val="50562076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62-42BB-956C-BDFF3D39CB9B}"/>
            </c:ext>
          </c:extLst>
        </c:ser>
        <c:dLbls>
          <c:showLegendKey val="0"/>
          <c:showVal val="0"/>
          <c:showCatName val="0"/>
          <c:showSerName val="0"/>
          <c:showPercent val="0"/>
          <c:showBubbleSize val="0"/>
        </c:dLbls>
        <c:marker val="1"/>
        <c:smooth val="0"/>
        <c:axId val="505620376"/>
        <c:axId val="505620768"/>
      </c:lineChart>
      <c:catAx>
        <c:axId val="505620376"/>
        <c:scaling>
          <c:orientation val="minMax"/>
        </c:scaling>
        <c:delete val="0"/>
        <c:axPos val="b"/>
        <c:numFmt formatCode="ge" sourceLinked="1"/>
        <c:majorTickMark val="none"/>
        <c:minorTickMark val="none"/>
        <c:tickLblPos val="none"/>
        <c:crossAx val="505620768"/>
        <c:crosses val="autoZero"/>
        <c:auto val="0"/>
        <c:lblAlgn val="ctr"/>
        <c:lblOffset val="100"/>
        <c:noMultiLvlLbl val="1"/>
      </c:catAx>
      <c:valAx>
        <c:axId val="50562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0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68-4A11-AA60-652087E7DE31}"/>
            </c:ext>
          </c:extLst>
        </c:ser>
        <c:dLbls>
          <c:showLegendKey val="0"/>
          <c:showVal val="0"/>
          <c:showCatName val="0"/>
          <c:showSerName val="0"/>
          <c:showPercent val="0"/>
          <c:showBubbleSize val="0"/>
        </c:dLbls>
        <c:gapWidth val="180"/>
        <c:overlap val="-90"/>
        <c:axId val="505849112"/>
        <c:axId val="50584950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68-4A11-AA60-652087E7DE31}"/>
            </c:ext>
          </c:extLst>
        </c:ser>
        <c:dLbls>
          <c:showLegendKey val="0"/>
          <c:showVal val="0"/>
          <c:showCatName val="0"/>
          <c:showSerName val="0"/>
          <c:showPercent val="0"/>
          <c:showBubbleSize val="0"/>
        </c:dLbls>
        <c:marker val="1"/>
        <c:smooth val="0"/>
        <c:axId val="505849112"/>
        <c:axId val="505849504"/>
      </c:lineChart>
      <c:catAx>
        <c:axId val="505849112"/>
        <c:scaling>
          <c:orientation val="minMax"/>
        </c:scaling>
        <c:delete val="0"/>
        <c:axPos val="b"/>
        <c:numFmt formatCode="ge" sourceLinked="1"/>
        <c:majorTickMark val="none"/>
        <c:minorTickMark val="none"/>
        <c:tickLblPos val="none"/>
        <c:crossAx val="505849504"/>
        <c:crosses val="autoZero"/>
        <c:auto val="0"/>
        <c:lblAlgn val="ctr"/>
        <c:lblOffset val="100"/>
        <c:noMultiLvlLbl val="1"/>
      </c:catAx>
      <c:valAx>
        <c:axId val="50584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1E-4123-86DD-2CF5B7B1613D}"/>
            </c:ext>
          </c:extLst>
        </c:ser>
        <c:dLbls>
          <c:showLegendKey val="0"/>
          <c:showVal val="0"/>
          <c:showCatName val="0"/>
          <c:showSerName val="0"/>
          <c:showPercent val="0"/>
          <c:showBubbleSize val="0"/>
        </c:dLbls>
        <c:gapWidth val="180"/>
        <c:overlap val="-90"/>
        <c:axId val="505849896"/>
        <c:axId val="50585028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1E-4123-86DD-2CF5B7B1613D}"/>
            </c:ext>
          </c:extLst>
        </c:ser>
        <c:dLbls>
          <c:showLegendKey val="0"/>
          <c:showVal val="0"/>
          <c:showCatName val="0"/>
          <c:showSerName val="0"/>
          <c:showPercent val="0"/>
          <c:showBubbleSize val="0"/>
        </c:dLbls>
        <c:marker val="1"/>
        <c:smooth val="0"/>
        <c:axId val="505849896"/>
        <c:axId val="505850288"/>
      </c:lineChart>
      <c:catAx>
        <c:axId val="505849896"/>
        <c:scaling>
          <c:orientation val="minMax"/>
        </c:scaling>
        <c:delete val="0"/>
        <c:axPos val="b"/>
        <c:numFmt formatCode="ge" sourceLinked="1"/>
        <c:majorTickMark val="none"/>
        <c:minorTickMark val="none"/>
        <c:tickLblPos val="none"/>
        <c:crossAx val="505850288"/>
        <c:crosses val="autoZero"/>
        <c:auto val="0"/>
        <c:lblAlgn val="ctr"/>
        <c:lblOffset val="100"/>
        <c:noMultiLvlLbl val="1"/>
      </c:catAx>
      <c:valAx>
        <c:axId val="50585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49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136.19999999999999</c:v>
                </c:pt>
                <c:pt idx="1">
                  <c:v>115.7</c:v>
                </c:pt>
                <c:pt idx="2">
                  <c:v>142.69999999999999</c:v>
                </c:pt>
                <c:pt idx="3">
                  <c:v>129.1</c:v>
                </c:pt>
                <c:pt idx="4">
                  <c:v>128.6</c:v>
                </c:pt>
              </c:numCache>
            </c:numRef>
          </c:val>
          <c:extLst xmlns:c16r2="http://schemas.microsoft.com/office/drawing/2015/06/chart">
            <c:ext xmlns:c16="http://schemas.microsoft.com/office/drawing/2014/chart" uri="{C3380CC4-5D6E-409C-BE32-E72D297353CC}">
              <c16:uniqueId val="{00000000-7268-4FB6-B5D9-38D854ACE802}"/>
            </c:ext>
          </c:extLst>
        </c:ser>
        <c:dLbls>
          <c:showLegendKey val="0"/>
          <c:showVal val="0"/>
          <c:showCatName val="0"/>
          <c:showSerName val="0"/>
          <c:showPercent val="0"/>
          <c:showBubbleSize val="0"/>
        </c:dLbls>
        <c:gapWidth val="180"/>
        <c:overlap val="-90"/>
        <c:axId val="442013896"/>
        <c:axId val="4420142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7268-4FB6-B5D9-38D854ACE80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268-4FB6-B5D9-38D854ACE802}"/>
            </c:ext>
          </c:extLst>
        </c:ser>
        <c:dLbls>
          <c:showLegendKey val="0"/>
          <c:showVal val="0"/>
          <c:showCatName val="0"/>
          <c:showSerName val="0"/>
          <c:showPercent val="0"/>
          <c:showBubbleSize val="0"/>
        </c:dLbls>
        <c:marker val="1"/>
        <c:smooth val="0"/>
        <c:axId val="442013896"/>
        <c:axId val="442014288"/>
      </c:lineChart>
      <c:catAx>
        <c:axId val="442013896"/>
        <c:scaling>
          <c:orientation val="minMax"/>
        </c:scaling>
        <c:delete val="0"/>
        <c:axPos val="b"/>
        <c:numFmt formatCode="ge" sourceLinked="1"/>
        <c:majorTickMark val="none"/>
        <c:minorTickMark val="none"/>
        <c:tickLblPos val="none"/>
        <c:crossAx val="442014288"/>
        <c:crosses val="autoZero"/>
        <c:auto val="0"/>
        <c:lblAlgn val="ctr"/>
        <c:lblOffset val="100"/>
        <c:noMultiLvlLbl val="1"/>
      </c:catAx>
      <c:valAx>
        <c:axId val="442014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13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14-4061-8F8E-63D4739FDEFB}"/>
            </c:ext>
          </c:extLst>
        </c:ser>
        <c:dLbls>
          <c:showLegendKey val="0"/>
          <c:showVal val="0"/>
          <c:showCatName val="0"/>
          <c:showSerName val="0"/>
          <c:showPercent val="0"/>
          <c:showBubbleSize val="0"/>
        </c:dLbls>
        <c:gapWidth val="180"/>
        <c:overlap val="-90"/>
        <c:axId val="443453912"/>
        <c:axId val="4434543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14-4061-8F8E-63D4739FDEFB}"/>
            </c:ext>
          </c:extLst>
        </c:ser>
        <c:dLbls>
          <c:showLegendKey val="0"/>
          <c:showVal val="0"/>
          <c:showCatName val="0"/>
          <c:showSerName val="0"/>
          <c:showPercent val="0"/>
          <c:showBubbleSize val="0"/>
        </c:dLbls>
        <c:marker val="1"/>
        <c:smooth val="0"/>
        <c:axId val="443453912"/>
        <c:axId val="443454304"/>
      </c:lineChart>
      <c:catAx>
        <c:axId val="443453912"/>
        <c:scaling>
          <c:orientation val="minMax"/>
        </c:scaling>
        <c:delete val="0"/>
        <c:axPos val="b"/>
        <c:numFmt formatCode="ge" sourceLinked="1"/>
        <c:majorTickMark val="none"/>
        <c:minorTickMark val="none"/>
        <c:tickLblPos val="none"/>
        <c:crossAx val="443454304"/>
        <c:crosses val="autoZero"/>
        <c:auto val="0"/>
        <c:lblAlgn val="ctr"/>
        <c:lblOffset val="100"/>
        <c:noMultiLvlLbl val="1"/>
      </c:catAx>
      <c:valAx>
        <c:axId val="44345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E5-482A-A46E-0F4856B6A805}"/>
            </c:ext>
          </c:extLst>
        </c:ser>
        <c:dLbls>
          <c:showLegendKey val="0"/>
          <c:showVal val="0"/>
          <c:showCatName val="0"/>
          <c:showSerName val="0"/>
          <c:showPercent val="0"/>
          <c:showBubbleSize val="0"/>
        </c:dLbls>
        <c:gapWidth val="180"/>
        <c:overlap val="-90"/>
        <c:axId val="443455088"/>
        <c:axId val="4401122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E5-482A-A46E-0F4856B6A805}"/>
            </c:ext>
          </c:extLst>
        </c:ser>
        <c:dLbls>
          <c:showLegendKey val="0"/>
          <c:showVal val="0"/>
          <c:showCatName val="0"/>
          <c:showSerName val="0"/>
          <c:showPercent val="0"/>
          <c:showBubbleSize val="0"/>
        </c:dLbls>
        <c:marker val="1"/>
        <c:smooth val="0"/>
        <c:axId val="443455088"/>
        <c:axId val="440112248"/>
      </c:lineChart>
      <c:catAx>
        <c:axId val="443455088"/>
        <c:scaling>
          <c:orientation val="minMax"/>
        </c:scaling>
        <c:delete val="0"/>
        <c:axPos val="b"/>
        <c:numFmt formatCode="ge" sourceLinked="1"/>
        <c:majorTickMark val="none"/>
        <c:minorTickMark val="none"/>
        <c:tickLblPos val="none"/>
        <c:crossAx val="440112248"/>
        <c:crosses val="autoZero"/>
        <c:auto val="0"/>
        <c:lblAlgn val="ctr"/>
        <c:lblOffset val="100"/>
        <c:noMultiLvlLbl val="1"/>
      </c:catAx>
      <c:valAx>
        <c:axId val="44011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88-4D64-862C-D464C1A1B38E}"/>
            </c:ext>
          </c:extLst>
        </c:ser>
        <c:dLbls>
          <c:showLegendKey val="0"/>
          <c:showVal val="0"/>
          <c:showCatName val="0"/>
          <c:showSerName val="0"/>
          <c:showPercent val="0"/>
          <c:showBubbleSize val="0"/>
        </c:dLbls>
        <c:gapWidth val="180"/>
        <c:overlap val="-90"/>
        <c:axId val="440113032"/>
        <c:axId val="4401134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88-4D64-862C-D464C1A1B38E}"/>
            </c:ext>
          </c:extLst>
        </c:ser>
        <c:dLbls>
          <c:showLegendKey val="0"/>
          <c:showVal val="0"/>
          <c:showCatName val="0"/>
          <c:showSerName val="0"/>
          <c:showPercent val="0"/>
          <c:showBubbleSize val="0"/>
        </c:dLbls>
        <c:marker val="1"/>
        <c:smooth val="0"/>
        <c:axId val="440113032"/>
        <c:axId val="440113424"/>
      </c:lineChart>
      <c:catAx>
        <c:axId val="440113032"/>
        <c:scaling>
          <c:orientation val="minMax"/>
        </c:scaling>
        <c:delete val="0"/>
        <c:axPos val="b"/>
        <c:numFmt formatCode="ge" sourceLinked="1"/>
        <c:majorTickMark val="none"/>
        <c:minorTickMark val="none"/>
        <c:tickLblPos val="none"/>
        <c:crossAx val="440113424"/>
        <c:crosses val="autoZero"/>
        <c:auto val="0"/>
        <c:lblAlgn val="ctr"/>
        <c:lblOffset val="100"/>
        <c:noMultiLvlLbl val="1"/>
      </c:catAx>
      <c:valAx>
        <c:axId val="44011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3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79-4C79-8E19-0F4F59A7CC65}"/>
            </c:ext>
          </c:extLst>
        </c:ser>
        <c:dLbls>
          <c:showLegendKey val="0"/>
          <c:showVal val="0"/>
          <c:showCatName val="0"/>
          <c:showSerName val="0"/>
          <c:showPercent val="0"/>
          <c:showBubbleSize val="0"/>
        </c:dLbls>
        <c:gapWidth val="180"/>
        <c:overlap val="-90"/>
        <c:axId val="505635976"/>
        <c:axId val="50563636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79-4C79-8E19-0F4F59A7CC65}"/>
            </c:ext>
          </c:extLst>
        </c:ser>
        <c:dLbls>
          <c:showLegendKey val="0"/>
          <c:showVal val="0"/>
          <c:showCatName val="0"/>
          <c:showSerName val="0"/>
          <c:showPercent val="0"/>
          <c:showBubbleSize val="0"/>
        </c:dLbls>
        <c:marker val="1"/>
        <c:smooth val="0"/>
        <c:axId val="505635976"/>
        <c:axId val="505636368"/>
      </c:lineChart>
      <c:catAx>
        <c:axId val="505635976"/>
        <c:scaling>
          <c:orientation val="minMax"/>
        </c:scaling>
        <c:delete val="0"/>
        <c:axPos val="b"/>
        <c:numFmt formatCode="ge" sourceLinked="1"/>
        <c:majorTickMark val="none"/>
        <c:minorTickMark val="none"/>
        <c:tickLblPos val="none"/>
        <c:crossAx val="505636368"/>
        <c:crosses val="autoZero"/>
        <c:auto val="0"/>
        <c:lblAlgn val="ctr"/>
        <c:lblOffset val="100"/>
        <c:noMultiLvlLbl val="1"/>
      </c:catAx>
      <c:valAx>
        <c:axId val="50563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5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C5-4E36-A6F2-8F547733D010}"/>
            </c:ext>
          </c:extLst>
        </c:ser>
        <c:dLbls>
          <c:showLegendKey val="0"/>
          <c:showVal val="0"/>
          <c:showCatName val="0"/>
          <c:showSerName val="0"/>
          <c:showPercent val="0"/>
          <c:showBubbleSize val="0"/>
        </c:dLbls>
        <c:gapWidth val="180"/>
        <c:overlap val="-90"/>
        <c:axId val="505637152"/>
        <c:axId val="50563754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C5-4E36-A6F2-8F547733D010}"/>
            </c:ext>
          </c:extLst>
        </c:ser>
        <c:dLbls>
          <c:showLegendKey val="0"/>
          <c:showVal val="0"/>
          <c:showCatName val="0"/>
          <c:showSerName val="0"/>
          <c:showPercent val="0"/>
          <c:showBubbleSize val="0"/>
        </c:dLbls>
        <c:marker val="1"/>
        <c:smooth val="0"/>
        <c:axId val="505637152"/>
        <c:axId val="505637544"/>
      </c:lineChart>
      <c:catAx>
        <c:axId val="505637152"/>
        <c:scaling>
          <c:orientation val="minMax"/>
        </c:scaling>
        <c:delete val="0"/>
        <c:axPos val="b"/>
        <c:numFmt formatCode="ge" sourceLinked="1"/>
        <c:majorTickMark val="none"/>
        <c:minorTickMark val="none"/>
        <c:tickLblPos val="none"/>
        <c:crossAx val="505637544"/>
        <c:crosses val="autoZero"/>
        <c:auto val="0"/>
        <c:lblAlgn val="ctr"/>
        <c:lblOffset val="100"/>
        <c:noMultiLvlLbl val="1"/>
      </c:catAx>
      <c:valAx>
        <c:axId val="505637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371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CE-49DF-B9E9-448152E5A60B}"/>
            </c:ext>
          </c:extLst>
        </c:ser>
        <c:dLbls>
          <c:showLegendKey val="0"/>
          <c:showVal val="0"/>
          <c:showCatName val="0"/>
          <c:showSerName val="0"/>
          <c:showPercent val="0"/>
          <c:showBubbleSize val="0"/>
        </c:dLbls>
        <c:gapWidth val="180"/>
        <c:overlap val="-90"/>
        <c:axId val="505933760"/>
        <c:axId val="50593415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CE-49DF-B9E9-448152E5A60B}"/>
            </c:ext>
          </c:extLst>
        </c:ser>
        <c:dLbls>
          <c:showLegendKey val="0"/>
          <c:showVal val="0"/>
          <c:showCatName val="0"/>
          <c:showSerName val="0"/>
          <c:showPercent val="0"/>
          <c:showBubbleSize val="0"/>
        </c:dLbls>
        <c:marker val="1"/>
        <c:smooth val="0"/>
        <c:axId val="505933760"/>
        <c:axId val="505934152"/>
      </c:lineChart>
      <c:catAx>
        <c:axId val="505933760"/>
        <c:scaling>
          <c:orientation val="minMax"/>
        </c:scaling>
        <c:delete val="0"/>
        <c:axPos val="b"/>
        <c:numFmt formatCode="ge" sourceLinked="1"/>
        <c:majorTickMark val="none"/>
        <c:minorTickMark val="none"/>
        <c:tickLblPos val="none"/>
        <c:crossAx val="505934152"/>
        <c:crosses val="autoZero"/>
        <c:auto val="0"/>
        <c:lblAlgn val="ctr"/>
        <c:lblOffset val="100"/>
        <c:noMultiLvlLbl val="1"/>
      </c:catAx>
      <c:valAx>
        <c:axId val="505934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1.8</c:v>
                </c:pt>
                <c:pt idx="1">
                  <c:v>7.2</c:v>
                </c:pt>
                <c:pt idx="2">
                  <c:v>11.4</c:v>
                </c:pt>
                <c:pt idx="3">
                  <c:v>14</c:v>
                </c:pt>
                <c:pt idx="4">
                  <c:v>14.7</c:v>
                </c:pt>
              </c:numCache>
            </c:numRef>
          </c:val>
          <c:extLst xmlns:c16r2="http://schemas.microsoft.com/office/drawing/2015/06/chart">
            <c:ext xmlns:c16="http://schemas.microsoft.com/office/drawing/2014/chart" uri="{C3380CC4-5D6E-409C-BE32-E72D297353CC}">
              <c16:uniqueId val="{00000000-863C-47AC-98C6-721CC63A9D8E}"/>
            </c:ext>
          </c:extLst>
        </c:ser>
        <c:dLbls>
          <c:showLegendKey val="0"/>
          <c:showVal val="0"/>
          <c:showCatName val="0"/>
          <c:showSerName val="0"/>
          <c:showPercent val="0"/>
          <c:showBubbleSize val="0"/>
        </c:dLbls>
        <c:gapWidth val="180"/>
        <c:overlap val="-90"/>
        <c:axId val="505934936"/>
        <c:axId val="4425209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863C-47AC-98C6-721CC63A9D8E}"/>
            </c:ext>
          </c:extLst>
        </c:ser>
        <c:dLbls>
          <c:showLegendKey val="0"/>
          <c:showVal val="0"/>
          <c:showCatName val="0"/>
          <c:showSerName val="0"/>
          <c:showPercent val="0"/>
          <c:showBubbleSize val="0"/>
        </c:dLbls>
        <c:marker val="1"/>
        <c:smooth val="0"/>
        <c:axId val="505934936"/>
        <c:axId val="442520984"/>
      </c:lineChart>
      <c:catAx>
        <c:axId val="505934936"/>
        <c:scaling>
          <c:orientation val="minMax"/>
        </c:scaling>
        <c:delete val="0"/>
        <c:axPos val="b"/>
        <c:numFmt formatCode="ge" sourceLinked="1"/>
        <c:majorTickMark val="none"/>
        <c:minorTickMark val="none"/>
        <c:tickLblPos val="none"/>
        <c:crossAx val="442520984"/>
        <c:crosses val="autoZero"/>
        <c:auto val="0"/>
        <c:lblAlgn val="ctr"/>
        <c:lblOffset val="100"/>
        <c:noMultiLvlLbl val="1"/>
      </c:catAx>
      <c:valAx>
        <c:axId val="442520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34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0</c:v>
                </c:pt>
                <c:pt idx="1">
                  <c:v>0</c:v>
                </c:pt>
                <c:pt idx="2">
                  <c:v>0</c:v>
                </c:pt>
                <c:pt idx="3">
                  <c:v>0.5</c:v>
                </c:pt>
                <c:pt idx="4">
                  <c:v>0.6</c:v>
                </c:pt>
              </c:numCache>
            </c:numRef>
          </c:val>
          <c:extLst xmlns:c16r2="http://schemas.microsoft.com/office/drawing/2015/06/chart">
            <c:ext xmlns:c16="http://schemas.microsoft.com/office/drawing/2014/chart" uri="{C3380CC4-5D6E-409C-BE32-E72D297353CC}">
              <c16:uniqueId val="{00000000-CACA-41B6-AD81-0481CBF8832B}"/>
            </c:ext>
          </c:extLst>
        </c:ser>
        <c:dLbls>
          <c:showLegendKey val="0"/>
          <c:showVal val="0"/>
          <c:showCatName val="0"/>
          <c:showSerName val="0"/>
          <c:showPercent val="0"/>
          <c:showBubbleSize val="0"/>
        </c:dLbls>
        <c:gapWidth val="180"/>
        <c:overlap val="-90"/>
        <c:axId val="442521768"/>
        <c:axId val="44252216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CACA-41B6-AD81-0481CBF8832B}"/>
            </c:ext>
          </c:extLst>
        </c:ser>
        <c:dLbls>
          <c:showLegendKey val="0"/>
          <c:showVal val="0"/>
          <c:showCatName val="0"/>
          <c:showSerName val="0"/>
          <c:showPercent val="0"/>
          <c:showBubbleSize val="0"/>
        </c:dLbls>
        <c:marker val="1"/>
        <c:smooth val="0"/>
        <c:axId val="442521768"/>
        <c:axId val="442522160"/>
      </c:lineChart>
      <c:catAx>
        <c:axId val="442521768"/>
        <c:scaling>
          <c:orientation val="minMax"/>
        </c:scaling>
        <c:delete val="0"/>
        <c:axPos val="b"/>
        <c:numFmt formatCode="ge" sourceLinked="1"/>
        <c:majorTickMark val="none"/>
        <c:minorTickMark val="none"/>
        <c:tickLblPos val="none"/>
        <c:crossAx val="442522160"/>
        <c:crosses val="autoZero"/>
        <c:auto val="0"/>
        <c:lblAlgn val="ctr"/>
        <c:lblOffset val="100"/>
        <c:noMultiLvlLbl val="1"/>
      </c:catAx>
      <c:valAx>
        <c:axId val="442522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21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6204.5</c:v>
                </c:pt>
                <c:pt idx="1">
                  <c:v>1154.2</c:v>
                </c:pt>
                <c:pt idx="2">
                  <c:v>581.6</c:v>
                </c:pt>
                <c:pt idx="3">
                  <c:v>477.2</c:v>
                </c:pt>
                <c:pt idx="4">
                  <c:v>454.5</c:v>
                </c:pt>
              </c:numCache>
            </c:numRef>
          </c:val>
          <c:extLst xmlns:c16r2="http://schemas.microsoft.com/office/drawing/2015/06/chart">
            <c:ext xmlns:c16="http://schemas.microsoft.com/office/drawing/2014/chart" uri="{C3380CC4-5D6E-409C-BE32-E72D297353CC}">
              <c16:uniqueId val="{00000000-5A8F-472E-AFAF-25FC105A6AFA}"/>
            </c:ext>
          </c:extLst>
        </c:ser>
        <c:dLbls>
          <c:showLegendKey val="0"/>
          <c:showVal val="0"/>
          <c:showCatName val="0"/>
          <c:showSerName val="0"/>
          <c:showPercent val="0"/>
          <c:showBubbleSize val="0"/>
        </c:dLbls>
        <c:gapWidth val="180"/>
        <c:overlap val="-90"/>
        <c:axId val="439556504"/>
        <c:axId val="4395568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5A8F-472E-AFAF-25FC105A6AFA}"/>
            </c:ext>
          </c:extLst>
        </c:ser>
        <c:dLbls>
          <c:showLegendKey val="0"/>
          <c:showVal val="0"/>
          <c:showCatName val="0"/>
          <c:showSerName val="0"/>
          <c:showPercent val="0"/>
          <c:showBubbleSize val="0"/>
        </c:dLbls>
        <c:marker val="1"/>
        <c:smooth val="0"/>
        <c:axId val="439556504"/>
        <c:axId val="439556896"/>
      </c:lineChart>
      <c:catAx>
        <c:axId val="439556504"/>
        <c:scaling>
          <c:orientation val="minMax"/>
        </c:scaling>
        <c:delete val="0"/>
        <c:axPos val="b"/>
        <c:numFmt formatCode="ge" sourceLinked="1"/>
        <c:majorTickMark val="none"/>
        <c:minorTickMark val="none"/>
        <c:tickLblPos val="none"/>
        <c:crossAx val="439556896"/>
        <c:crosses val="autoZero"/>
        <c:auto val="0"/>
        <c:lblAlgn val="ctr"/>
        <c:lblOffset val="100"/>
        <c:noMultiLvlLbl val="1"/>
      </c:catAx>
      <c:valAx>
        <c:axId val="43955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6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0</c:v>
                </c:pt>
                <c:pt idx="1">
                  <c:v>0.4</c:v>
                </c:pt>
                <c:pt idx="2">
                  <c:v>2.5</c:v>
                </c:pt>
                <c:pt idx="3">
                  <c:v>9.9</c:v>
                </c:pt>
                <c:pt idx="4">
                  <c:v>17.2</c:v>
                </c:pt>
              </c:numCache>
            </c:numRef>
          </c:val>
          <c:extLst xmlns:c16r2="http://schemas.microsoft.com/office/drawing/2015/06/chart">
            <c:ext xmlns:c16="http://schemas.microsoft.com/office/drawing/2014/chart" uri="{C3380CC4-5D6E-409C-BE32-E72D297353CC}">
              <c16:uniqueId val="{00000000-E5D1-411F-8DE4-DE24C499D62A}"/>
            </c:ext>
          </c:extLst>
        </c:ser>
        <c:dLbls>
          <c:showLegendKey val="0"/>
          <c:showVal val="0"/>
          <c:showCatName val="0"/>
          <c:showSerName val="0"/>
          <c:showPercent val="0"/>
          <c:showBubbleSize val="0"/>
        </c:dLbls>
        <c:gapWidth val="180"/>
        <c:overlap val="-90"/>
        <c:axId val="439557680"/>
        <c:axId val="43955807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E5D1-411F-8DE4-DE24C499D62A}"/>
            </c:ext>
          </c:extLst>
        </c:ser>
        <c:dLbls>
          <c:showLegendKey val="0"/>
          <c:showVal val="0"/>
          <c:showCatName val="0"/>
          <c:showSerName val="0"/>
          <c:showPercent val="0"/>
          <c:showBubbleSize val="0"/>
        </c:dLbls>
        <c:marker val="1"/>
        <c:smooth val="0"/>
        <c:axId val="439557680"/>
        <c:axId val="439558072"/>
      </c:lineChart>
      <c:catAx>
        <c:axId val="439557680"/>
        <c:scaling>
          <c:orientation val="minMax"/>
        </c:scaling>
        <c:delete val="0"/>
        <c:axPos val="b"/>
        <c:numFmt formatCode="ge" sourceLinked="1"/>
        <c:majorTickMark val="none"/>
        <c:minorTickMark val="none"/>
        <c:tickLblPos val="none"/>
        <c:crossAx val="439558072"/>
        <c:crosses val="autoZero"/>
        <c:auto val="0"/>
        <c:lblAlgn val="ctr"/>
        <c:lblOffset val="100"/>
        <c:noMultiLvlLbl val="1"/>
      </c:catAx>
      <c:valAx>
        <c:axId val="439558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557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111.5</c:v>
                </c:pt>
                <c:pt idx="1">
                  <c:v>438.2</c:v>
                </c:pt>
                <c:pt idx="2">
                  <c:v>30.4</c:v>
                </c:pt>
                <c:pt idx="3">
                  <c:v>101.6</c:v>
                </c:pt>
                <c:pt idx="4">
                  <c:v>178.9</c:v>
                </c:pt>
              </c:numCache>
            </c:numRef>
          </c:val>
          <c:extLst xmlns:c16r2="http://schemas.microsoft.com/office/drawing/2015/06/chart">
            <c:ext xmlns:c16="http://schemas.microsoft.com/office/drawing/2014/chart" uri="{C3380CC4-5D6E-409C-BE32-E72D297353CC}">
              <c16:uniqueId val="{00000000-B51F-4FF8-8E2A-D7E19E022521}"/>
            </c:ext>
          </c:extLst>
        </c:ser>
        <c:dLbls>
          <c:showLegendKey val="0"/>
          <c:showVal val="0"/>
          <c:showCatName val="0"/>
          <c:showSerName val="0"/>
          <c:showPercent val="0"/>
          <c:showBubbleSize val="0"/>
        </c:dLbls>
        <c:gapWidth val="180"/>
        <c:overlap val="-90"/>
        <c:axId val="440931536"/>
        <c:axId val="44093192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B51F-4FF8-8E2A-D7E19E02252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51F-4FF8-8E2A-D7E19E022521}"/>
            </c:ext>
          </c:extLst>
        </c:ser>
        <c:dLbls>
          <c:showLegendKey val="0"/>
          <c:showVal val="0"/>
          <c:showCatName val="0"/>
          <c:showSerName val="0"/>
          <c:showPercent val="0"/>
          <c:showBubbleSize val="0"/>
        </c:dLbls>
        <c:marker val="1"/>
        <c:smooth val="0"/>
        <c:axId val="440931536"/>
        <c:axId val="440931928"/>
      </c:lineChart>
      <c:catAx>
        <c:axId val="440931536"/>
        <c:scaling>
          <c:orientation val="minMax"/>
        </c:scaling>
        <c:delete val="0"/>
        <c:axPos val="b"/>
        <c:numFmt formatCode="ge" sourceLinked="1"/>
        <c:majorTickMark val="none"/>
        <c:minorTickMark val="none"/>
        <c:tickLblPos val="none"/>
        <c:crossAx val="440931928"/>
        <c:crosses val="autoZero"/>
        <c:auto val="0"/>
        <c:lblAlgn val="ctr"/>
        <c:lblOffset val="100"/>
        <c:noMultiLvlLbl val="1"/>
      </c:catAx>
      <c:valAx>
        <c:axId val="440931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3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AAF-449C-8C7D-7C977D77F974}"/>
            </c:ext>
          </c:extLst>
        </c:ser>
        <c:dLbls>
          <c:showLegendKey val="0"/>
          <c:showVal val="0"/>
          <c:showCatName val="0"/>
          <c:showSerName val="0"/>
          <c:showPercent val="0"/>
          <c:showBubbleSize val="0"/>
        </c:dLbls>
        <c:gapWidth val="180"/>
        <c:overlap val="-90"/>
        <c:axId val="440882376"/>
        <c:axId val="4408827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9AAF-449C-8C7D-7C977D77F974}"/>
            </c:ext>
          </c:extLst>
        </c:ser>
        <c:dLbls>
          <c:showLegendKey val="0"/>
          <c:showVal val="0"/>
          <c:showCatName val="0"/>
          <c:showSerName val="0"/>
          <c:showPercent val="0"/>
          <c:showBubbleSize val="0"/>
        </c:dLbls>
        <c:marker val="1"/>
        <c:smooth val="0"/>
        <c:axId val="440882376"/>
        <c:axId val="440882768"/>
      </c:lineChart>
      <c:catAx>
        <c:axId val="440882376"/>
        <c:scaling>
          <c:orientation val="minMax"/>
        </c:scaling>
        <c:delete val="0"/>
        <c:axPos val="b"/>
        <c:numFmt formatCode="ge" sourceLinked="1"/>
        <c:majorTickMark val="none"/>
        <c:minorTickMark val="none"/>
        <c:tickLblPos val="none"/>
        <c:crossAx val="440882768"/>
        <c:crosses val="autoZero"/>
        <c:auto val="0"/>
        <c:lblAlgn val="ctr"/>
        <c:lblOffset val="100"/>
        <c:noMultiLvlLbl val="1"/>
      </c:catAx>
      <c:valAx>
        <c:axId val="440882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882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29401.200000000001</c:v>
                </c:pt>
                <c:pt idx="1">
                  <c:v>33602.9</c:v>
                </c:pt>
                <c:pt idx="2">
                  <c:v>26600</c:v>
                </c:pt>
                <c:pt idx="3">
                  <c:v>28912.400000000001</c:v>
                </c:pt>
                <c:pt idx="4">
                  <c:v>28654.7</c:v>
                </c:pt>
              </c:numCache>
            </c:numRef>
          </c:val>
          <c:extLst xmlns:c16r2="http://schemas.microsoft.com/office/drawing/2015/06/chart">
            <c:ext xmlns:c16="http://schemas.microsoft.com/office/drawing/2014/chart" uri="{C3380CC4-5D6E-409C-BE32-E72D297353CC}">
              <c16:uniqueId val="{00000000-1F0A-4467-B108-87D576E0D4E8}"/>
            </c:ext>
          </c:extLst>
        </c:ser>
        <c:dLbls>
          <c:showLegendKey val="0"/>
          <c:showVal val="0"/>
          <c:showCatName val="0"/>
          <c:showSerName val="0"/>
          <c:showPercent val="0"/>
          <c:showBubbleSize val="0"/>
        </c:dLbls>
        <c:gapWidth val="180"/>
        <c:overlap val="-90"/>
        <c:axId val="440932712"/>
        <c:axId val="4409331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1F0A-4467-B108-87D576E0D4E8}"/>
            </c:ext>
          </c:extLst>
        </c:ser>
        <c:dLbls>
          <c:showLegendKey val="0"/>
          <c:showVal val="0"/>
          <c:showCatName val="0"/>
          <c:showSerName val="0"/>
          <c:showPercent val="0"/>
          <c:showBubbleSize val="0"/>
        </c:dLbls>
        <c:marker val="1"/>
        <c:smooth val="0"/>
        <c:axId val="440932712"/>
        <c:axId val="440933104"/>
      </c:lineChart>
      <c:catAx>
        <c:axId val="440932712"/>
        <c:scaling>
          <c:orientation val="minMax"/>
        </c:scaling>
        <c:delete val="0"/>
        <c:axPos val="b"/>
        <c:numFmt formatCode="ge" sourceLinked="1"/>
        <c:majorTickMark val="none"/>
        <c:minorTickMark val="none"/>
        <c:tickLblPos val="none"/>
        <c:crossAx val="440933104"/>
        <c:crosses val="autoZero"/>
        <c:auto val="0"/>
        <c:lblAlgn val="ctr"/>
        <c:lblOffset val="100"/>
        <c:noMultiLvlLbl val="1"/>
      </c:catAx>
      <c:valAx>
        <c:axId val="44093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932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12651</c:v>
                </c:pt>
                <c:pt idx="1">
                  <c:v>101256</c:v>
                </c:pt>
                <c:pt idx="2">
                  <c:v>773947</c:v>
                </c:pt>
                <c:pt idx="3">
                  <c:v>864132</c:v>
                </c:pt>
                <c:pt idx="4">
                  <c:v>895319</c:v>
                </c:pt>
              </c:numCache>
            </c:numRef>
          </c:val>
          <c:extLst xmlns:c16r2="http://schemas.microsoft.com/office/drawing/2015/06/chart">
            <c:ext xmlns:c16="http://schemas.microsoft.com/office/drawing/2014/chart" uri="{C3380CC4-5D6E-409C-BE32-E72D297353CC}">
              <c16:uniqueId val="{00000000-F018-4186-B80C-FF455AA571B1}"/>
            </c:ext>
          </c:extLst>
        </c:ser>
        <c:dLbls>
          <c:showLegendKey val="0"/>
          <c:showVal val="0"/>
          <c:showCatName val="0"/>
          <c:showSerName val="0"/>
          <c:showPercent val="0"/>
          <c:showBubbleSize val="0"/>
        </c:dLbls>
        <c:gapWidth val="180"/>
        <c:overlap val="-90"/>
        <c:axId val="443228648"/>
        <c:axId val="44322904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F018-4186-B80C-FF455AA571B1}"/>
            </c:ext>
          </c:extLst>
        </c:ser>
        <c:dLbls>
          <c:showLegendKey val="0"/>
          <c:showVal val="0"/>
          <c:showCatName val="0"/>
          <c:showSerName val="0"/>
          <c:showPercent val="0"/>
          <c:showBubbleSize val="0"/>
        </c:dLbls>
        <c:marker val="1"/>
        <c:smooth val="0"/>
        <c:axId val="443228648"/>
        <c:axId val="443229040"/>
      </c:lineChart>
      <c:catAx>
        <c:axId val="443228648"/>
        <c:scaling>
          <c:orientation val="minMax"/>
        </c:scaling>
        <c:delete val="0"/>
        <c:axPos val="b"/>
        <c:numFmt formatCode="ge" sourceLinked="1"/>
        <c:majorTickMark val="none"/>
        <c:minorTickMark val="none"/>
        <c:tickLblPos val="none"/>
        <c:crossAx val="443229040"/>
        <c:crosses val="autoZero"/>
        <c:auto val="0"/>
        <c:lblAlgn val="ctr"/>
        <c:lblOffset val="100"/>
        <c:noMultiLvlLbl val="1"/>
      </c:catAx>
      <c:valAx>
        <c:axId val="44322904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8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1.8</c:v>
                </c:pt>
                <c:pt idx="1">
                  <c:v>7.2</c:v>
                </c:pt>
                <c:pt idx="2">
                  <c:v>11.4</c:v>
                </c:pt>
                <c:pt idx="3">
                  <c:v>14</c:v>
                </c:pt>
                <c:pt idx="4">
                  <c:v>14.7</c:v>
                </c:pt>
              </c:numCache>
            </c:numRef>
          </c:val>
          <c:extLst xmlns:c16r2="http://schemas.microsoft.com/office/drawing/2015/06/chart">
            <c:ext xmlns:c16="http://schemas.microsoft.com/office/drawing/2014/chart" uri="{C3380CC4-5D6E-409C-BE32-E72D297353CC}">
              <c16:uniqueId val="{00000000-056C-4588-8624-703AEC5D41DC}"/>
            </c:ext>
          </c:extLst>
        </c:ser>
        <c:dLbls>
          <c:showLegendKey val="0"/>
          <c:showVal val="0"/>
          <c:showCatName val="0"/>
          <c:showSerName val="0"/>
          <c:showPercent val="0"/>
          <c:showBubbleSize val="0"/>
        </c:dLbls>
        <c:gapWidth val="180"/>
        <c:overlap val="-90"/>
        <c:axId val="443229824"/>
        <c:axId val="3659707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056C-4588-8624-703AEC5D41DC}"/>
            </c:ext>
          </c:extLst>
        </c:ser>
        <c:dLbls>
          <c:showLegendKey val="0"/>
          <c:showVal val="0"/>
          <c:showCatName val="0"/>
          <c:showSerName val="0"/>
          <c:showPercent val="0"/>
          <c:showBubbleSize val="0"/>
        </c:dLbls>
        <c:marker val="1"/>
        <c:smooth val="0"/>
        <c:axId val="443229824"/>
        <c:axId val="365970744"/>
      </c:lineChart>
      <c:catAx>
        <c:axId val="443229824"/>
        <c:scaling>
          <c:orientation val="minMax"/>
        </c:scaling>
        <c:delete val="0"/>
        <c:axPos val="b"/>
        <c:numFmt formatCode="ge" sourceLinked="1"/>
        <c:majorTickMark val="none"/>
        <c:minorTickMark val="none"/>
        <c:tickLblPos val="none"/>
        <c:crossAx val="365970744"/>
        <c:crosses val="autoZero"/>
        <c:auto val="0"/>
        <c:lblAlgn val="ctr"/>
        <c:lblOffset val="100"/>
        <c:noMultiLvlLbl val="1"/>
      </c:catAx>
      <c:valAx>
        <c:axId val="365970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22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0</c:v>
                </c:pt>
                <c:pt idx="1">
                  <c:v>0</c:v>
                </c:pt>
                <c:pt idx="2">
                  <c:v>0</c:v>
                </c:pt>
                <c:pt idx="3">
                  <c:v>0.5</c:v>
                </c:pt>
                <c:pt idx="4">
                  <c:v>0.6</c:v>
                </c:pt>
              </c:numCache>
            </c:numRef>
          </c:val>
          <c:extLst xmlns:c16r2="http://schemas.microsoft.com/office/drawing/2015/06/chart">
            <c:ext xmlns:c16="http://schemas.microsoft.com/office/drawing/2014/chart" uri="{C3380CC4-5D6E-409C-BE32-E72D297353CC}">
              <c16:uniqueId val="{00000000-0807-4951-A8B5-5E066A1D5201}"/>
            </c:ext>
          </c:extLst>
        </c:ser>
        <c:dLbls>
          <c:showLegendKey val="0"/>
          <c:showVal val="0"/>
          <c:showCatName val="0"/>
          <c:showSerName val="0"/>
          <c:showPercent val="0"/>
          <c:showBubbleSize val="0"/>
        </c:dLbls>
        <c:gapWidth val="180"/>
        <c:overlap val="-90"/>
        <c:axId val="365971528"/>
        <c:axId val="3659719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0807-4951-A8B5-5E066A1D5201}"/>
            </c:ext>
          </c:extLst>
        </c:ser>
        <c:dLbls>
          <c:showLegendKey val="0"/>
          <c:showVal val="0"/>
          <c:showCatName val="0"/>
          <c:showSerName val="0"/>
          <c:showPercent val="0"/>
          <c:showBubbleSize val="0"/>
        </c:dLbls>
        <c:marker val="1"/>
        <c:smooth val="0"/>
        <c:axId val="365971528"/>
        <c:axId val="365971920"/>
      </c:lineChart>
      <c:catAx>
        <c:axId val="365971528"/>
        <c:scaling>
          <c:orientation val="minMax"/>
        </c:scaling>
        <c:delete val="0"/>
        <c:axPos val="b"/>
        <c:numFmt formatCode="ge" sourceLinked="1"/>
        <c:majorTickMark val="none"/>
        <c:minorTickMark val="none"/>
        <c:tickLblPos val="none"/>
        <c:crossAx val="365971920"/>
        <c:crosses val="autoZero"/>
        <c:auto val="0"/>
        <c:lblAlgn val="ctr"/>
        <c:lblOffset val="100"/>
        <c:noMultiLvlLbl val="1"/>
      </c:catAx>
      <c:valAx>
        <c:axId val="36597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5971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6204.5</c:v>
                </c:pt>
                <c:pt idx="1">
                  <c:v>1154.2</c:v>
                </c:pt>
                <c:pt idx="2">
                  <c:v>581.6</c:v>
                </c:pt>
                <c:pt idx="3">
                  <c:v>477.2</c:v>
                </c:pt>
                <c:pt idx="4">
                  <c:v>454.5</c:v>
                </c:pt>
              </c:numCache>
            </c:numRef>
          </c:val>
          <c:extLst xmlns:c16r2="http://schemas.microsoft.com/office/drawing/2015/06/chart">
            <c:ext xmlns:c16="http://schemas.microsoft.com/office/drawing/2014/chart" uri="{C3380CC4-5D6E-409C-BE32-E72D297353CC}">
              <c16:uniqueId val="{00000000-87D1-49B4-BBC7-861D824E6C25}"/>
            </c:ext>
          </c:extLst>
        </c:ser>
        <c:dLbls>
          <c:showLegendKey val="0"/>
          <c:showVal val="0"/>
          <c:showCatName val="0"/>
          <c:showSerName val="0"/>
          <c:showPercent val="0"/>
          <c:showBubbleSize val="0"/>
        </c:dLbls>
        <c:gapWidth val="180"/>
        <c:overlap val="-90"/>
        <c:axId val="505625736"/>
        <c:axId val="5056261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87D1-49B4-BBC7-861D824E6C25}"/>
            </c:ext>
          </c:extLst>
        </c:ser>
        <c:dLbls>
          <c:showLegendKey val="0"/>
          <c:showVal val="0"/>
          <c:showCatName val="0"/>
          <c:showSerName val="0"/>
          <c:showPercent val="0"/>
          <c:showBubbleSize val="0"/>
        </c:dLbls>
        <c:marker val="1"/>
        <c:smooth val="0"/>
        <c:axId val="505625736"/>
        <c:axId val="505626128"/>
      </c:lineChart>
      <c:catAx>
        <c:axId val="505625736"/>
        <c:scaling>
          <c:orientation val="minMax"/>
        </c:scaling>
        <c:delete val="0"/>
        <c:axPos val="b"/>
        <c:numFmt formatCode="ge" sourceLinked="1"/>
        <c:majorTickMark val="none"/>
        <c:minorTickMark val="none"/>
        <c:tickLblPos val="none"/>
        <c:crossAx val="505626128"/>
        <c:crosses val="autoZero"/>
        <c:auto val="0"/>
        <c:lblAlgn val="ctr"/>
        <c:lblOffset val="100"/>
        <c:noMultiLvlLbl val="1"/>
      </c:catAx>
      <c:valAx>
        <c:axId val="505626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625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0</c:v>
                </c:pt>
                <c:pt idx="1">
                  <c:v>0.4</c:v>
                </c:pt>
                <c:pt idx="2">
                  <c:v>2.5</c:v>
                </c:pt>
                <c:pt idx="3">
                  <c:v>9.9</c:v>
                </c:pt>
                <c:pt idx="4">
                  <c:v>17.2</c:v>
                </c:pt>
              </c:numCache>
            </c:numRef>
          </c:val>
          <c:extLst xmlns:c16r2="http://schemas.microsoft.com/office/drawing/2015/06/chart">
            <c:ext xmlns:c16="http://schemas.microsoft.com/office/drawing/2014/chart" uri="{C3380CC4-5D6E-409C-BE32-E72D297353CC}">
              <c16:uniqueId val="{00000000-3635-408E-865F-E13A46A36879}"/>
            </c:ext>
          </c:extLst>
        </c:ser>
        <c:dLbls>
          <c:showLegendKey val="0"/>
          <c:showVal val="0"/>
          <c:showCatName val="0"/>
          <c:showSerName val="0"/>
          <c:showPercent val="0"/>
          <c:showBubbleSize val="0"/>
        </c:dLbls>
        <c:gapWidth val="180"/>
        <c:overlap val="-90"/>
        <c:axId val="505626912"/>
        <c:axId val="50562730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3635-408E-865F-E13A46A36879}"/>
            </c:ext>
          </c:extLst>
        </c:ser>
        <c:dLbls>
          <c:showLegendKey val="0"/>
          <c:showVal val="0"/>
          <c:showCatName val="0"/>
          <c:showSerName val="0"/>
          <c:showPercent val="0"/>
          <c:showBubbleSize val="0"/>
        </c:dLbls>
        <c:marker val="1"/>
        <c:smooth val="0"/>
        <c:axId val="505626912"/>
        <c:axId val="505627304"/>
      </c:lineChart>
      <c:catAx>
        <c:axId val="505626912"/>
        <c:scaling>
          <c:orientation val="minMax"/>
        </c:scaling>
        <c:delete val="0"/>
        <c:axPos val="b"/>
        <c:numFmt formatCode="ge" sourceLinked="1"/>
        <c:majorTickMark val="none"/>
        <c:minorTickMark val="none"/>
        <c:tickLblPos val="none"/>
        <c:crossAx val="505627304"/>
        <c:crosses val="autoZero"/>
        <c:auto val="0"/>
        <c:lblAlgn val="ctr"/>
        <c:lblOffset val="100"/>
        <c:noMultiLvlLbl val="1"/>
      </c:catAx>
      <c:valAx>
        <c:axId val="505627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056269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27087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99970" y="727087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53020" y="727087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87441" y="727087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82945" y="727087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（最大出力合計29,600kW）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120995"/>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226146"/>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334759"/>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426055"/>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480983"/>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67906" y="12120995"/>
          <a:ext cx="4677627" cy="29479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67906" y="15226146"/>
          <a:ext cx="4677627" cy="29341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67906" y="18334759"/>
          <a:ext cx="4677627" cy="29341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67906" y="21426055"/>
          <a:ext cx="4677627" cy="29341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67906" y="24480983"/>
          <a:ext cx="4677627" cy="29341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715758" y="12120995"/>
          <a:ext cx="4677628" cy="29479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715758" y="15226146"/>
          <a:ext cx="4677628" cy="29341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715758" y="18334759"/>
          <a:ext cx="4677628" cy="29341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715758" y="21426055"/>
          <a:ext cx="4677628" cy="29341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715758" y="24480983"/>
          <a:ext cx="4677628" cy="29341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82215" y="12120995"/>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82215" y="15226146"/>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82215" y="18334759"/>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82215" y="21426055"/>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82215" y="24480983"/>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82022" y="12120995"/>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82022" y="15226146"/>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82022" y="18334759"/>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82022" y="21426055"/>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82022" y="24480983"/>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57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58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58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58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58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58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58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58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58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58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58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59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59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59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59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59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59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596"/>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597"/>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59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59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60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601"/>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602"/>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60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60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605"/>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606"/>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607"/>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60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331144</xdr:colOff>
          <xdr:row>43</xdr:row>
          <xdr:rowOff>137949</xdr:rowOff>
        </xdr:from>
        <xdr:to>
          <xdr:col>14</xdr:col>
          <xdr:colOff>110455</xdr:colOff>
          <xdr:row>56</xdr:row>
          <xdr:rowOff>3113</xdr:rowOff>
        </xdr:to>
        <xdr:pic>
          <xdr:nvPicPr>
            <xdr:cNvPr id="108" name="TXT水力_設備利用率">
              <a:extLst>
                <a:ext uri="{FF2B5EF4-FFF2-40B4-BE49-F238E27FC236}">
                  <a16:creationId xmlns:a16="http://schemas.microsoft.com/office/drawing/2014/main" xmlns="" id="{00000000-0008-0000-0000-0000B0160000}"/>
                </a:ext>
              </a:extLst>
            </xdr:cNvPr>
            <xdr:cNvPicPr>
              <a:picLocks noChangeAspect="1" noChangeArrowheads="1"/>
              <a:extLst>
                <a:ext uri="{84589F7E-364E-4C9E-8A38-B11213B215E9}">
                  <a14:cameraTool cellRange="データ!$E$22:$I$35" spid="_x0000_s3609"/>
                </a:ext>
              </a:extLst>
            </xdr:cNvPicPr>
          </xdr:nvPicPr>
          <xdr:blipFill>
            <a:blip xmlns:r="http://schemas.openxmlformats.org/officeDocument/2006/relationships" r:embed="rId61"/>
            <a:srcRect/>
            <a:stretch>
              <a:fillRect/>
            </a:stretch>
          </xdr:blipFill>
          <xdr:spPr bwMode="auto">
            <a:xfrm>
              <a:off x="7008169" y="12453774"/>
              <a:ext cx="5208561" cy="246548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58</xdr:row>
          <xdr:rowOff>85725</xdr:rowOff>
        </xdr:from>
        <xdr:to>
          <xdr:col>14</xdr:col>
          <xdr:colOff>119198</xdr:colOff>
          <xdr:row>70</xdr:row>
          <xdr:rowOff>158707</xdr:rowOff>
        </xdr:to>
        <xdr:pic>
          <xdr:nvPicPr>
            <xdr:cNvPr id="109" name="TXT水力_修繕費比率">
              <a:extLst>
                <a:ext uri="{FF2B5EF4-FFF2-40B4-BE49-F238E27FC236}">
                  <a16:creationId xmlns:a16="http://schemas.microsoft.com/office/drawing/2014/main" xmlns="" id="{00000000-0008-0000-0000-0000B1160000}"/>
                </a:ext>
              </a:extLst>
            </xdr:cNvPr>
            <xdr:cNvPicPr>
              <a:picLocks noChangeAspect="1" noChangeArrowheads="1"/>
              <a:extLst>
                <a:ext uri="{84589F7E-364E-4C9E-8A38-B11213B215E9}">
                  <a14:cameraTool cellRange="データ!$E$22:$I$35" spid="_x0000_s3610"/>
                </a:ext>
              </a:extLst>
            </xdr:cNvPicPr>
          </xdr:nvPicPr>
          <xdr:blipFill>
            <a:blip xmlns:r="http://schemas.openxmlformats.org/officeDocument/2006/relationships" r:embed="rId61"/>
            <a:srcRect/>
            <a:stretch>
              <a:fillRect/>
            </a:stretch>
          </xdr:blipFill>
          <xdr:spPr bwMode="auto">
            <a:xfrm>
              <a:off x="7008170" y="15401925"/>
              <a:ext cx="521730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73</xdr:row>
          <xdr:rowOff>70756</xdr:rowOff>
        </xdr:from>
        <xdr:to>
          <xdr:col>14</xdr:col>
          <xdr:colOff>119200</xdr:colOff>
          <xdr:row>85</xdr:row>
          <xdr:rowOff>143738</xdr:rowOff>
        </xdr:to>
        <xdr:pic>
          <xdr:nvPicPr>
            <xdr:cNvPr id="110" name="TXT水力_企業債残高対料金収入比率">
              <a:extLst>
                <a:ext uri="{FF2B5EF4-FFF2-40B4-BE49-F238E27FC236}">
                  <a16:creationId xmlns:a16="http://schemas.microsoft.com/office/drawing/2014/main" xmlns="" id="{00000000-0008-0000-0000-0000B2160000}"/>
                </a:ext>
              </a:extLst>
            </xdr:cNvPr>
            <xdr:cNvPicPr>
              <a:picLocks noChangeAspect="1" noChangeArrowheads="1"/>
              <a:extLst>
                <a:ext uri="{84589F7E-364E-4C9E-8A38-B11213B215E9}">
                  <a14:cameraTool cellRange="データ!$E$22:$I$35" spid="_x0000_s3611"/>
                </a:ext>
              </a:extLst>
            </xdr:cNvPicPr>
          </xdr:nvPicPr>
          <xdr:blipFill>
            <a:blip xmlns:r="http://schemas.openxmlformats.org/officeDocument/2006/relationships" r:embed="rId61"/>
            <a:srcRect/>
            <a:stretch>
              <a:fillRect/>
            </a:stretch>
          </xdr:blipFill>
          <xdr:spPr bwMode="auto">
            <a:xfrm>
              <a:off x="7008170" y="18387331"/>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88</xdr:row>
          <xdr:rowOff>9524</xdr:rowOff>
        </xdr:from>
        <xdr:to>
          <xdr:col>14</xdr:col>
          <xdr:colOff>119200</xdr:colOff>
          <xdr:row>100</xdr:row>
          <xdr:rowOff>82506</xdr:rowOff>
        </xdr:to>
        <xdr:pic>
          <xdr:nvPicPr>
            <xdr:cNvPr id="111" name="TXT水力_有形固定資産減価償却率">
              <a:extLst>
                <a:ext uri="{FF2B5EF4-FFF2-40B4-BE49-F238E27FC236}">
                  <a16:creationId xmlns:a16="http://schemas.microsoft.com/office/drawing/2014/main" xmlns="" id="{00000000-0008-0000-0000-0000B3160000}"/>
                </a:ext>
              </a:extLst>
            </xdr:cNvPr>
            <xdr:cNvPicPr>
              <a:picLocks noChangeAspect="1" noChangeArrowheads="1"/>
              <a:extLst>
                <a:ext uri="{84589F7E-364E-4C9E-8A38-B11213B215E9}">
                  <a14:cameraTool cellRange="データ!$E$22:$I$35" spid="_x0000_s3612"/>
                </a:ext>
              </a:extLst>
            </xdr:cNvPicPr>
          </xdr:nvPicPr>
          <xdr:blipFill>
            <a:blip xmlns:r="http://schemas.openxmlformats.org/officeDocument/2006/relationships" r:embed="rId61"/>
            <a:srcRect/>
            <a:stretch>
              <a:fillRect/>
            </a:stretch>
          </xdr:blipFill>
          <xdr:spPr bwMode="auto">
            <a:xfrm>
              <a:off x="7008170" y="21326474"/>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331145</xdr:colOff>
          <xdr:row>102</xdr:row>
          <xdr:rowOff>123824</xdr:rowOff>
        </xdr:from>
        <xdr:to>
          <xdr:col>14</xdr:col>
          <xdr:colOff>119200</xdr:colOff>
          <xdr:row>114</xdr:row>
          <xdr:rowOff>196806</xdr:rowOff>
        </xdr:to>
        <xdr:pic>
          <xdr:nvPicPr>
            <xdr:cNvPr id="112" name="TXT水力_FIT収入割合">
              <a:extLst>
                <a:ext uri="{FF2B5EF4-FFF2-40B4-BE49-F238E27FC236}">
                  <a16:creationId xmlns:a16="http://schemas.microsoft.com/office/drawing/2014/main" xmlns="" id="{00000000-0008-0000-0000-0000B4160000}"/>
                </a:ext>
              </a:extLst>
            </xdr:cNvPr>
            <xdr:cNvPicPr>
              <a:picLocks noChangeAspect="1" noChangeArrowheads="1"/>
              <a:extLst>
                <a:ext uri="{84589F7E-364E-4C9E-8A38-B11213B215E9}">
                  <a14:cameraTool cellRange="データ!$E$22:$I$35" spid="_x0000_s3613"/>
                </a:ext>
              </a:extLst>
            </xdr:cNvPicPr>
          </xdr:nvPicPr>
          <xdr:blipFill>
            <a:blip xmlns:r="http://schemas.openxmlformats.org/officeDocument/2006/relationships" r:embed="rId61"/>
            <a:srcRect/>
            <a:stretch>
              <a:fillRect/>
            </a:stretch>
          </xdr:blipFill>
          <xdr:spPr bwMode="auto">
            <a:xfrm>
              <a:off x="7008170" y="24241124"/>
              <a:ext cx="521730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614"/>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615"/>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616"/>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617"/>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618"/>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619"/>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620"/>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621"/>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622"/>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623"/>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I1" zoomScale="40" zoomScaleNormal="40" workbookViewId="0">
      <selection activeCell="AK99" sqref="AK99: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兵庫県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自治体職員</v>
      </c>
      <c r="K3" s="175"/>
      <c r="L3" s="175"/>
      <c r="M3" s="175"/>
      <c r="N3" s="176">
        <f>データ!L6</f>
        <v>75.599999999999994</v>
      </c>
      <c r="O3" s="176"/>
      <c r="P3" s="176"/>
      <c r="Q3" s="177"/>
      <c r="R3" s="1"/>
      <c r="S3" s="178" t="s">
        <v>8</v>
      </c>
      <c r="T3" s="179"/>
      <c r="U3" s="179"/>
      <c r="V3" s="179"/>
      <c r="W3" s="179"/>
      <c r="X3" s="179"/>
      <c r="Y3" s="179"/>
      <c r="Z3" s="179"/>
      <c r="AA3" s="179"/>
      <c r="AB3" s="179"/>
      <c r="AC3" s="179"/>
      <c r="AD3" s="179"/>
      <c r="AE3" s="179"/>
      <c r="AF3" s="179"/>
      <c r="AG3" s="179"/>
      <c r="AH3" s="180"/>
      <c r="AI3" s="1"/>
      <c r="AJ3" s="1"/>
      <c r="AK3" s="112" t="s">
        <v>295</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t="str">
        <f>データ!O6</f>
        <v>-</v>
      </c>
      <c r="K5" s="168"/>
      <c r="L5" s="168"/>
      <c r="M5" s="168"/>
      <c r="N5" s="168">
        <f>データ!P6</f>
        <v>12</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f>データ!AL6</f>
        <v>1189</v>
      </c>
      <c r="G15" s="143"/>
      <c r="H15" s="143">
        <f>データ!AM6</f>
        <v>14458</v>
      </c>
      <c r="I15" s="143"/>
      <c r="J15" s="143">
        <f>データ!AN6</f>
        <v>29648</v>
      </c>
      <c r="K15" s="143"/>
      <c r="L15" s="143">
        <f>データ!AO6</f>
        <v>36389</v>
      </c>
      <c r="M15" s="143"/>
      <c r="N15" s="144">
        <f>データ!AP6</f>
        <v>38193</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1189</v>
      </c>
      <c r="G16" s="146"/>
      <c r="H16" s="146">
        <f>データ!AR6</f>
        <v>14458</v>
      </c>
      <c r="I16" s="146"/>
      <c r="J16" s="146">
        <f>データ!AS6</f>
        <v>29648</v>
      </c>
      <c r="K16" s="146"/>
      <c r="L16" s="146">
        <f>データ!AT6</f>
        <v>36389</v>
      </c>
      <c r="M16" s="146"/>
      <c r="N16" s="138">
        <f>データ!AU6</f>
        <v>38193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f>データ!AW6</f>
        <v>1410517</v>
      </c>
      <c r="J19" s="136"/>
      <c r="K19" s="136"/>
      <c r="L19" s="136">
        <f>データ!AX6</f>
        <v>1410517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296</v>
      </c>
      <c r="AL40" s="113"/>
      <c r="AM40" s="113"/>
      <c r="AN40" s="113"/>
      <c r="AO40" s="113"/>
      <c r="AP40" s="113"/>
      <c r="AQ40" s="114"/>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297</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eXhS/DDB7da1+xa2nD1tkhWCQJdFZEA/v1c1tA0a/Oh5HyyaTp7drHR5DRa+WpCcDbW9Cp9Ld2MHM8+6Cg5aQA==" saltValue="X3CWnncxIRKYS1TcwLjsl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2.8">
      <c r="A6" s="49" t="s">
        <v>115</v>
      </c>
      <c r="B6" s="67" t="str">
        <f>B7</f>
        <v>2017</v>
      </c>
      <c r="C6" s="67" t="str">
        <f t="shared" ref="C6:AX6" si="6">C7</f>
        <v>280003</v>
      </c>
      <c r="D6" s="67" t="str">
        <f t="shared" si="6"/>
        <v>46</v>
      </c>
      <c r="E6" s="67" t="str">
        <f t="shared" si="6"/>
        <v>04</v>
      </c>
      <c r="F6" s="67" t="str">
        <f t="shared" si="6"/>
        <v>0</v>
      </c>
      <c r="G6" s="67" t="str">
        <f t="shared" si="6"/>
        <v>000</v>
      </c>
      <c r="H6" s="67" t="str">
        <f t="shared" si="6"/>
        <v>兵庫県</v>
      </c>
      <c r="I6" s="67" t="str">
        <f t="shared" si="6"/>
        <v>法適用</v>
      </c>
      <c r="J6" s="67" t="str">
        <f t="shared" si="6"/>
        <v>電気事業</v>
      </c>
      <c r="K6" s="67" t="str">
        <f t="shared" si="6"/>
        <v>自治体職員</v>
      </c>
      <c r="L6" s="68">
        <f t="shared" si="6"/>
        <v>75.599999999999994</v>
      </c>
      <c r="M6" s="69" t="str">
        <f t="shared" si="6"/>
        <v>-</v>
      </c>
      <c r="N6" s="69" t="str">
        <f t="shared" si="6"/>
        <v>-</v>
      </c>
      <c r="O6" s="69" t="str">
        <f t="shared" si="6"/>
        <v>-</v>
      </c>
      <c r="P6" s="69">
        <f t="shared" si="6"/>
        <v>12</v>
      </c>
      <c r="Q6" s="69" t="str">
        <f t="shared" si="6"/>
        <v>-</v>
      </c>
      <c r="R6" s="70" t="str">
        <f>R7</f>
        <v>平成45年11月30日　網干浜太陽光発電所</v>
      </c>
      <c r="S6" s="71" t="str">
        <f t="shared" si="6"/>
        <v>平成45年11月30日　網干浜太陽光発電所</v>
      </c>
      <c r="T6" s="67" t="str">
        <f t="shared" si="6"/>
        <v>無</v>
      </c>
      <c r="U6" s="71" t="str">
        <f t="shared" si="6"/>
        <v>関西電力株式会社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1189</v>
      </c>
      <c r="AM6" s="69">
        <f t="shared" si="6"/>
        <v>14458</v>
      </c>
      <c r="AN6" s="69">
        <f t="shared" si="6"/>
        <v>29648</v>
      </c>
      <c r="AO6" s="69">
        <f t="shared" si="6"/>
        <v>36389</v>
      </c>
      <c r="AP6" s="69">
        <f t="shared" si="6"/>
        <v>38193</v>
      </c>
      <c r="AQ6" s="69">
        <f t="shared" si="6"/>
        <v>1189</v>
      </c>
      <c r="AR6" s="69">
        <f t="shared" si="6"/>
        <v>14458</v>
      </c>
      <c r="AS6" s="69">
        <f t="shared" si="6"/>
        <v>29648</v>
      </c>
      <c r="AT6" s="69">
        <f t="shared" si="6"/>
        <v>36389</v>
      </c>
      <c r="AU6" s="69">
        <f t="shared" si="6"/>
        <v>38193</v>
      </c>
      <c r="AV6" s="69" t="str">
        <f t="shared" si="6"/>
        <v>-</v>
      </c>
      <c r="AW6" s="69">
        <f t="shared" si="6"/>
        <v>1410517</v>
      </c>
      <c r="AX6" s="69">
        <f t="shared" si="6"/>
        <v>1410517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116</v>
      </c>
      <c r="C7" s="77" t="s">
        <v>117</v>
      </c>
      <c r="D7" s="77" t="s">
        <v>118</v>
      </c>
      <c r="E7" s="77" t="s">
        <v>119</v>
      </c>
      <c r="F7" s="77" t="s">
        <v>120</v>
      </c>
      <c r="G7" s="77" t="s">
        <v>121</v>
      </c>
      <c r="H7" s="77" t="s">
        <v>122</v>
      </c>
      <c r="I7" s="77" t="s">
        <v>123</v>
      </c>
      <c r="J7" s="77" t="s">
        <v>124</v>
      </c>
      <c r="K7" s="77" t="s">
        <v>125</v>
      </c>
      <c r="L7" s="78">
        <v>75.599999999999994</v>
      </c>
      <c r="M7" s="79" t="s">
        <v>126</v>
      </c>
      <c r="N7" s="79" t="s">
        <v>126</v>
      </c>
      <c r="O7" s="80" t="s">
        <v>126</v>
      </c>
      <c r="P7" s="80">
        <v>12</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1189</v>
      </c>
      <c r="AM7" s="80">
        <v>14458</v>
      </c>
      <c r="AN7" s="80">
        <v>29648</v>
      </c>
      <c r="AO7" s="80">
        <v>36389</v>
      </c>
      <c r="AP7" s="80">
        <v>38193</v>
      </c>
      <c r="AQ7" s="80">
        <v>1189</v>
      </c>
      <c r="AR7" s="80">
        <v>14458</v>
      </c>
      <c r="AS7" s="80">
        <v>29648</v>
      </c>
      <c r="AT7" s="80">
        <v>36389</v>
      </c>
      <c r="AU7" s="80">
        <v>38193</v>
      </c>
      <c r="AV7" s="80" t="s">
        <v>126</v>
      </c>
      <c r="AW7" s="80">
        <v>1410517</v>
      </c>
      <c r="AX7" s="80">
        <v>1410517</v>
      </c>
      <c r="AY7" s="83">
        <v>136.1</v>
      </c>
      <c r="AZ7" s="83">
        <v>114.4</v>
      </c>
      <c r="BA7" s="83">
        <v>145.6</v>
      </c>
      <c r="BB7" s="83">
        <v>129.19999999999999</v>
      </c>
      <c r="BC7" s="83">
        <v>130.5</v>
      </c>
      <c r="BD7" s="83">
        <v>119.7</v>
      </c>
      <c r="BE7" s="83">
        <v>125.7</v>
      </c>
      <c r="BF7" s="83">
        <v>129.69999999999999</v>
      </c>
      <c r="BG7" s="83">
        <v>135.9</v>
      </c>
      <c r="BH7" s="83">
        <v>130.5</v>
      </c>
      <c r="BI7" s="83">
        <v>100</v>
      </c>
      <c r="BJ7" s="83">
        <v>136.19999999999999</v>
      </c>
      <c r="BK7" s="83">
        <v>115.7</v>
      </c>
      <c r="BL7" s="83">
        <v>142.69999999999999</v>
      </c>
      <c r="BM7" s="83">
        <v>129.1</v>
      </c>
      <c r="BN7" s="83">
        <v>128.6</v>
      </c>
      <c r="BO7" s="83">
        <v>121.8</v>
      </c>
      <c r="BP7" s="83">
        <v>124.8</v>
      </c>
      <c r="BQ7" s="83">
        <v>130.4</v>
      </c>
      <c r="BR7" s="83">
        <v>136.30000000000001</v>
      </c>
      <c r="BS7" s="83">
        <v>130.69999999999999</v>
      </c>
      <c r="BT7" s="83">
        <v>100</v>
      </c>
      <c r="BU7" s="83">
        <v>111.5</v>
      </c>
      <c r="BV7" s="83">
        <v>438.2</v>
      </c>
      <c r="BW7" s="83">
        <v>30.4</v>
      </c>
      <c r="BX7" s="83">
        <v>101.6</v>
      </c>
      <c r="BY7" s="83">
        <v>178.9</v>
      </c>
      <c r="BZ7" s="83">
        <v>992.4</v>
      </c>
      <c r="CA7" s="83">
        <v>638.79999999999995</v>
      </c>
      <c r="CB7" s="83">
        <v>716.7</v>
      </c>
      <c r="CC7" s="83">
        <v>688</v>
      </c>
      <c r="CD7" s="83">
        <v>707.7</v>
      </c>
      <c r="CE7" s="83">
        <v>100</v>
      </c>
      <c r="CF7" s="83">
        <v>29401.200000000001</v>
      </c>
      <c r="CG7" s="83">
        <v>33602.9</v>
      </c>
      <c r="CH7" s="83">
        <v>26600</v>
      </c>
      <c r="CI7" s="83">
        <v>28912.400000000001</v>
      </c>
      <c r="CJ7" s="83">
        <v>28654.7</v>
      </c>
      <c r="CK7" s="83">
        <v>7914.4</v>
      </c>
      <c r="CL7" s="83">
        <v>7493.6</v>
      </c>
      <c r="CM7" s="83">
        <v>8014.2</v>
      </c>
      <c r="CN7" s="83">
        <v>8260</v>
      </c>
      <c r="CO7" s="83">
        <v>8600.1</v>
      </c>
      <c r="CP7" s="80">
        <v>12651</v>
      </c>
      <c r="CQ7" s="80">
        <v>101256</v>
      </c>
      <c r="CR7" s="80">
        <v>773947</v>
      </c>
      <c r="CS7" s="80">
        <v>864132</v>
      </c>
      <c r="CT7" s="80">
        <v>895319</v>
      </c>
      <c r="CU7" s="80">
        <v>1160012</v>
      </c>
      <c r="CV7" s="80">
        <v>1146099</v>
      </c>
      <c r="CW7" s="80">
        <v>1494682</v>
      </c>
      <c r="CX7" s="80">
        <v>1543942</v>
      </c>
      <c r="CY7" s="80">
        <v>1467681</v>
      </c>
      <c r="CZ7" s="80">
        <v>29600</v>
      </c>
      <c r="DA7" s="83">
        <v>1.8</v>
      </c>
      <c r="DB7" s="83">
        <v>7.2</v>
      </c>
      <c r="DC7" s="83">
        <v>11.4</v>
      </c>
      <c r="DD7" s="83">
        <v>14</v>
      </c>
      <c r="DE7" s="83">
        <v>14.7</v>
      </c>
      <c r="DF7" s="83">
        <v>36.299999999999997</v>
      </c>
      <c r="DG7" s="83">
        <v>38.4</v>
      </c>
      <c r="DH7" s="83">
        <v>37.700000000000003</v>
      </c>
      <c r="DI7" s="83">
        <v>36.200000000000003</v>
      </c>
      <c r="DJ7" s="83">
        <v>36.5</v>
      </c>
      <c r="DK7" s="83">
        <v>0</v>
      </c>
      <c r="DL7" s="83">
        <v>0</v>
      </c>
      <c r="DM7" s="83">
        <v>0</v>
      </c>
      <c r="DN7" s="83">
        <v>0.5</v>
      </c>
      <c r="DO7" s="83">
        <v>0.6</v>
      </c>
      <c r="DP7" s="83">
        <v>22.1</v>
      </c>
      <c r="DQ7" s="83">
        <v>21.1</v>
      </c>
      <c r="DR7" s="83">
        <v>20</v>
      </c>
      <c r="DS7" s="83">
        <v>18.2</v>
      </c>
      <c r="DT7" s="83">
        <v>20.9</v>
      </c>
      <c r="DU7" s="83">
        <v>6204.5</v>
      </c>
      <c r="DV7" s="83">
        <v>1154.2</v>
      </c>
      <c r="DW7" s="83">
        <v>581.6</v>
      </c>
      <c r="DX7" s="83">
        <v>477.2</v>
      </c>
      <c r="DY7" s="83">
        <v>454.5</v>
      </c>
      <c r="DZ7" s="83">
        <v>130.19999999999999</v>
      </c>
      <c r="EA7" s="83">
        <v>128.80000000000001</v>
      </c>
      <c r="EB7" s="83">
        <v>109.9</v>
      </c>
      <c r="EC7" s="83">
        <v>103.6</v>
      </c>
      <c r="ED7" s="83">
        <v>95.7</v>
      </c>
      <c r="EE7" s="83">
        <v>0</v>
      </c>
      <c r="EF7" s="83">
        <v>0.4</v>
      </c>
      <c r="EG7" s="83">
        <v>2.5</v>
      </c>
      <c r="EH7" s="83">
        <v>9.9</v>
      </c>
      <c r="EI7" s="83">
        <v>17.2</v>
      </c>
      <c r="EJ7" s="83">
        <v>57.7</v>
      </c>
      <c r="EK7" s="83">
        <v>59.8</v>
      </c>
      <c r="EL7" s="83">
        <v>59.6</v>
      </c>
      <c r="EM7" s="83">
        <v>60.3</v>
      </c>
      <c r="EN7" s="83">
        <v>60.2</v>
      </c>
      <c r="EO7" s="83">
        <v>100</v>
      </c>
      <c r="EP7" s="83">
        <v>100</v>
      </c>
      <c r="EQ7" s="83">
        <v>100</v>
      </c>
      <c r="ER7" s="83">
        <v>100</v>
      </c>
      <c r="ES7" s="83">
        <v>100</v>
      </c>
      <c r="ET7" s="83">
        <v>15.3</v>
      </c>
      <c r="EU7" s="83">
        <v>16.2</v>
      </c>
      <c r="EV7" s="83">
        <v>18.7</v>
      </c>
      <c r="EW7" s="83">
        <v>20.5</v>
      </c>
      <c r="EX7" s="83">
        <v>21.4</v>
      </c>
      <c r="EY7" s="80" t="s">
        <v>126</v>
      </c>
      <c r="EZ7" s="83" t="s">
        <v>126</v>
      </c>
      <c r="FA7" s="83" t="s">
        <v>126</v>
      </c>
      <c r="FB7" s="83" t="s">
        <v>126</v>
      </c>
      <c r="FC7" s="83" t="s">
        <v>126</v>
      </c>
      <c r="FD7" s="83" t="s">
        <v>126</v>
      </c>
      <c r="FE7" s="83">
        <v>37</v>
      </c>
      <c r="FF7" s="83">
        <v>39.5</v>
      </c>
      <c r="FG7" s="83">
        <v>39.1</v>
      </c>
      <c r="FH7" s="83">
        <v>37.299999999999997</v>
      </c>
      <c r="FI7" s="83">
        <v>38</v>
      </c>
      <c r="FJ7" s="83" t="s">
        <v>126</v>
      </c>
      <c r="FK7" s="83" t="s">
        <v>126</v>
      </c>
      <c r="FL7" s="83" t="s">
        <v>126</v>
      </c>
      <c r="FM7" s="83" t="s">
        <v>126</v>
      </c>
      <c r="FN7" s="83" t="s">
        <v>126</v>
      </c>
      <c r="FO7" s="83">
        <v>22.6</v>
      </c>
      <c r="FP7" s="83">
        <v>22</v>
      </c>
      <c r="FQ7" s="83">
        <v>21.4</v>
      </c>
      <c r="FR7" s="83">
        <v>19.3</v>
      </c>
      <c r="FS7" s="83">
        <v>20.6</v>
      </c>
      <c r="FT7" s="83" t="s">
        <v>126</v>
      </c>
      <c r="FU7" s="83" t="s">
        <v>126</v>
      </c>
      <c r="FV7" s="83" t="s">
        <v>126</v>
      </c>
      <c r="FW7" s="83" t="s">
        <v>126</v>
      </c>
      <c r="FX7" s="83" t="s">
        <v>126</v>
      </c>
      <c r="FY7" s="83">
        <v>120.9</v>
      </c>
      <c r="FZ7" s="83">
        <v>105.7</v>
      </c>
      <c r="GA7" s="83">
        <v>89.4</v>
      </c>
      <c r="GB7" s="83">
        <v>83.3</v>
      </c>
      <c r="GC7" s="83">
        <v>73.2</v>
      </c>
      <c r="GD7" s="83" t="s">
        <v>126</v>
      </c>
      <c r="GE7" s="83" t="s">
        <v>126</v>
      </c>
      <c r="GF7" s="83" t="s">
        <v>126</v>
      </c>
      <c r="GG7" s="83" t="s">
        <v>126</v>
      </c>
      <c r="GH7" s="83" t="s">
        <v>126</v>
      </c>
      <c r="GI7" s="83">
        <v>58.6</v>
      </c>
      <c r="GJ7" s="83">
        <v>61.3</v>
      </c>
      <c r="GK7" s="83">
        <v>61.7</v>
      </c>
      <c r="GL7" s="83">
        <v>62.1</v>
      </c>
      <c r="GM7" s="83">
        <v>62.6</v>
      </c>
      <c r="GN7" s="83" t="s">
        <v>126</v>
      </c>
      <c r="GO7" s="83" t="s">
        <v>126</v>
      </c>
      <c r="GP7" s="83" t="s">
        <v>126</v>
      </c>
      <c r="GQ7" s="83" t="s">
        <v>126</v>
      </c>
      <c r="GR7" s="83" t="s">
        <v>126</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v>29600</v>
      </c>
      <c r="KW7" s="83">
        <v>1.8</v>
      </c>
      <c r="KX7" s="83">
        <v>7.2</v>
      </c>
      <c r="KY7" s="83">
        <v>11.4</v>
      </c>
      <c r="KZ7" s="83">
        <v>14</v>
      </c>
      <c r="LA7" s="83">
        <v>14.7</v>
      </c>
      <c r="LB7" s="83">
        <v>7.1</v>
      </c>
      <c r="LC7" s="83">
        <v>8.9</v>
      </c>
      <c r="LD7" s="83">
        <v>11.8</v>
      </c>
      <c r="LE7" s="83">
        <v>15.3</v>
      </c>
      <c r="LF7" s="83">
        <v>15.4</v>
      </c>
      <c r="LG7" s="83">
        <v>0</v>
      </c>
      <c r="LH7" s="83">
        <v>0</v>
      </c>
      <c r="LI7" s="83">
        <v>0</v>
      </c>
      <c r="LJ7" s="83">
        <v>0.5</v>
      </c>
      <c r="LK7" s="83">
        <v>0.6</v>
      </c>
      <c r="LL7" s="83">
        <v>8.6</v>
      </c>
      <c r="LM7" s="83">
        <v>2</v>
      </c>
      <c r="LN7" s="83">
        <v>1.4</v>
      </c>
      <c r="LO7" s="83">
        <v>2.4</v>
      </c>
      <c r="LP7" s="83">
        <v>4.0999999999999996</v>
      </c>
      <c r="LQ7" s="83">
        <v>6204.5</v>
      </c>
      <c r="LR7" s="83">
        <v>1154.2</v>
      </c>
      <c r="LS7" s="83">
        <v>581.6</v>
      </c>
      <c r="LT7" s="83">
        <v>477.2</v>
      </c>
      <c r="LU7" s="83">
        <v>454.5</v>
      </c>
      <c r="LV7" s="83">
        <v>1092.0999999999999</v>
      </c>
      <c r="LW7" s="83">
        <v>1128.5999999999999</v>
      </c>
      <c r="LX7" s="83">
        <v>596.79999999999995</v>
      </c>
      <c r="LY7" s="83">
        <v>494.6</v>
      </c>
      <c r="LZ7" s="83">
        <v>469.5</v>
      </c>
      <c r="MA7" s="83">
        <v>0</v>
      </c>
      <c r="MB7" s="83">
        <v>0.4</v>
      </c>
      <c r="MC7" s="83">
        <v>2.5</v>
      </c>
      <c r="MD7" s="83">
        <v>9.9</v>
      </c>
      <c r="ME7" s="83">
        <v>17.2</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2</v>
      </c>
      <c r="NH7" s="83">
        <v>10</v>
      </c>
      <c r="NI7" s="83">
        <v>12</v>
      </c>
      <c r="NJ7" s="83">
        <v>12</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f>IF(SUM($M$6,$MU$7:$MX$7)=0,FALSE,TRUE)</f>
        <v>0</v>
      </c>
      <c r="GE8" s="87" t="s">
        <v>130</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（最大出力合計29,600kW）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（最大出力合計29,600kW）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136.1</v>
      </c>
      <c r="AZ11" s="95">
        <f>AZ7</f>
        <v>114.4</v>
      </c>
      <c r="BA11" s="95">
        <f>BA7</f>
        <v>145.6</v>
      </c>
      <c r="BB11" s="95">
        <f>BB7</f>
        <v>129.19999999999999</v>
      </c>
      <c r="BC11" s="95">
        <f>BC7</f>
        <v>130.5</v>
      </c>
      <c r="BD11" s="84"/>
      <c r="BE11" s="84"/>
      <c r="BF11" s="84"/>
      <c r="BG11" s="84"/>
      <c r="BH11" s="84"/>
      <c r="BI11" s="94" t="s">
        <v>139</v>
      </c>
      <c r="BJ11" s="95">
        <f>BJ7</f>
        <v>136.19999999999999</v>
      </c>
      <c r="BK11" s="95">
        <f>BK7</f>
        <v>115.7</v>
      </c>
      <c r="BL11" s="95">
        <f>BL7</f>
        <v>142.69999999999999</v>
      </c>
      <c r="BM11" s="95">
        <f>BM7</f>
        <v>129.1</v>
      </c>
      <c r="BN11" s="95">
        <f>BN7</f>
        <v>128.6</v>
      </c>
      <c r="BO11" s="84"/>
      <c r="BP11" s="84"/>
      <c r="BQ11" s="84"/>
      <c r="BR11" s="84"/>
      <c r="BS11" s="84"/>
      <c r="BT11" s="94" t="s">
        <v>140</v>
      </c>
      <c r="BU11" s="95">
        <f>BU7</f>
        <v>111.5</v>
      </c>
      <c r="BV11" s="95">
        <f>BV7</f>
        <v>438.2</v>
      </c>
      <c r="BW11" s="95">
        <f>BW7</f>
        <v>30.4</v>
      </c>
      <c r="BX11" s="95">
        <f>BX7</f>
        <v>101.6</v>
      </c>
      <c r="BY11" s="95">
        <f>BY7</f>
        <v>178.9</v>
      </c>
      <c r="BZ11" s="84"/>
      <c r="CA11" s="84"/>
      <c r="CB11" s="84"/>
      <c r="CC11" s="84"/>
      <c r="CD11" s="84"/>
      <c r="CE11" s="94" t="s">
        <v>141</v>
      </c>
      <c r="CF11" s="95">
        <f>CF7</f>
        <v>29401.200000000001</v>
      </c>
      <c r="CG11" s="95">
        <f>CG7</f>
        <v>33602.9</v>
      </c>
      <c r="CH11" s="95">
        <f>CH7</f>
        <v>26600</v>
      </c>
      <c r="CI11" s="95">
        <f>CI7</f>
        <v>28912.400000000001</v>
      </c>
      <c r="CJ11" s="95">
        <f>CJ7</f>
        <v>28654.7</v>
      </c>
      <c r="CK11" s="84"/>
      <c r="CL11" s="84"/>
      <c r="CM11" s="84"/>
      <c r="CN11" s="84"/>
      <c r="CO11" s="94" t="s">
        <v>142</v>
      </c>
      <c r="CP11" s="96">
        <f>CP7</f>
        <v>12651</v>
      </c>
      <c r="CQ11" s="96">
        <f>CQ7</f>
        <v>101256</v>
      </c>
      <c r="CR11" s="96">
        <f>CR7</f>
        <v>773947</v>
      </c>
      <c r="CS11" s="96">
        <f>CS7</f>
        <v>864132</v>
      </c>
      <c r="CT11" s="96">
        <f>CT7</f>
        <v>895319</v>
      </c>
      <c r="CU11" s="84"/>
      <c r="CV11" s="84"/>
      <c r="CW11" s="84"/>
      <c r="CX11" s="84"/>
      <c r="CY11" s="84"/>
      <c r="CZ11" s="94" t="s">
        <v>143</v>
      </c>
      <c r="DA11" s="95">
        <f>DA7</f>
        <v>1.8</v>
      </c>
      <c r="DB11" s="95">
        <f>DB7</f>
        <v>7.2</v>
      </c>
      <c r="DC11" s="95">
        <f>DC7</f>
        <v>11.4</v>
      </c>
      <c r="DD11" s="95">
        <f>DD7</f>
        <v>14</v>
      </c>
      <c r="DE11" s="95">
        <f>DE7</f>
        <v>14.7</v>
      </c>
      <c r="DF11" s="84"/>
      <c r="DG11" s="84"/>
      <c r="DH11" s="84"/>
      <c r="DI11" s="84"/>
      <c r="DJ11" s="94" t="s">
        <v>144</v>
      </c>
      <c r="DK11" s="95">
        <f>DK7</f>
        <v>0</v>
      </c>
      <c r="DL11" s="95">
        <f>DL7</f>
        <v>0</v>
      </c>
      <c r="DM11" s="95">
        <f>DM7</f>
        <v>0</v>
      </c>
      <c r="DN11" s="95">
        <f>DN7</f>
        <v>0.5</v>
      </c>
      <c r="DO11" s="95">
        <f>DO7</f>
        <v>0.6</v>
      </c>
      <c r="DP11" s="84"/>
      <c r="DQ11" s="84"/>
      <c r="DR11" s="84"/>
      <c r="DS11" s="84"/>
      <c r="DT11" s="94" t="s">
        <v>145</v>
      </c>
      <c r="DU11" s="95">
        <f>DU7</f>
        <v>6204.5</v>
      </c>
      <c r="DV11" s="95">
        <f>DV7</f>
        <v>1154.2</v>
      </c>
      <c r="DW11" s="95">
        <f>DW7</f>
        <v>581.6</v>
      </c>
      <c r="DX11" s="95">
        <f>DX7</f>
        <v>477.2</v>
      </c>
      <c r="DY11" s="95">
        <f>DY7</f>
        <v>454.5</v>
      </c>
      <c r="DZ11" s="84"/>
      <c r="EA11" s="84"/>
      <c r="EB11" s="84"/>
      <c r="EC11" s="84"/>
      <c r="ED11" s="94" t="s">
        <v>146</v>
      </c>
      <c r="EE11" s="95">
        <f>EE7</f>
        <v>0</v>
      </c>
      <c r="EF11" s="95">
        <f>EF7</f>
        <v>0.4</v>
      </c>
      <c r="EG11" s="95">
        <f>EG7</f>
        <v>2.5</v>
      </c>
      <c r="EH11" s="95">
        <f>EH7</f>
        <v>9.9</v>
      </c>
      <c r="EI11" s="95">
        <f>EI7</f>
        <v>17.2</v>
      </c>
      <c r="EJ11" s="84"/>
      <c r="EK11" s="84"/>
      <c r="EL11" s="84"/>
      <c r="EM11" s="84"/>
      <c r="EN11" s="94" t="s">
        <v>147</v>
      </c>
      <c r="EO11" s="95">
        <f>EO7</f>
        <v>100</v>
      </c>
      <c r="EP11" s="95">
        <f>EP7</f>
        <v>100</v>
      </c>
      <c r="EQ11" s="95">
        <f>EQ7</f>
        <v>100</v>
      </c>
      <c r="ER11" s="95">
        <f>ER7</f>
        <v>100</v>
      </c>
      <c r="ES11" s="95">
        <f>ES7</f>
        <v>100</v>
      </c>
      <c r="ET11" s="84"/>
      <c r="EU11" s="84"/>
      <c r="EV11" s="84"/>
      <c r="EW11" s="84"/>
      <c r="EX11" s="84"/>
      <c r="EY11" s="94" t="s">
        <v>148</v>
      </c>
      <c r="EZ11" s="95" t="str">
        <f>EZ7</f>
        <v>-</v>
      </c>
      <c r="FA11" s="95" t="str">
        <f>FA7</f>
        <v>-</v>
      </c>
      <c r="FB11" s="95" t="str">
        <f>FB7</f>
        <v>-</v>
      </c>
      <c r="FC11" s="95" t="str">
        <f>FC7</f>
        <v>-</v>
      </c>
      <c r="FD11" s="95" t="str">
        <f>FD7</f>
        <v>-</v>
      </c>
      <c r="FE11" s="84"/>
      <c r="FF11" s="84"/>
      <c r="FG11" s="84"/>
      <c r="FH11" s="84"/>
      <c r="FI11" s="94" t="s">
        <v>149</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1.8</v>
      </c>
      <c r="KX11" s="95">
        <f>KX7</f>
        <v>7.2</v>
      </c>
      <c r="KY11" s="95">
        <f>KY7</f>
        <v>11.4</v>
      </c>
      <c r="KZ11" s="95">
        <f>KZ7</f>
        <v>14</v>
      </c>
      <c r="LA11" s="95">
        <f>LA7</f>
        <v>14.7</v>
      </c>
      <c r="LB11" s="84"/>
      <c r="LC11" s="84"/>
      <c r="LD11" s="84"/>
      <c r="LE11" s="84"/>
      <c r="LF11" s="94" t="s">
        <v>144</v>
      </c>
      <c r="LG11" s="95">
        <f>LG7</f>
        <v>0</v>
      </c>
      <c r="LH11" s="95">
        <f>LH7</f>
        <v>0</v>
      </c>
      <c r="LI11" s="95">
        <f>LI7</f>
        <v>0</v>
      </c>
      <c r="LJ11" s="95">
        <f>LJ7</f>
        <v>0.5</v>
      </c>
      <c r="LK11" s="95">
        <f>LK7</f>
        <v>0.6</v>
      </c>
      <c r="LL11" s="84"/>
      <c r="LM11" s="84"/>
      <c r="LN11" s="84"/>
      <c r="LO11" s="84"/>
      <c r="LP11" s="94" t="s">
        <v>144</v>
      </c>
      <c r="LQ11" s="95">
        <f>LQ7</f>
        <v>6204.5</v>
      </c>
      <c r="LR11" s="95">
        <f>LR7</f>
        <v>1154.2</v>
      </c>
      <c r="LS11" s="95">
        <f>LS7</f>
        <v>581.6</v>
      </c>
      <c r="LT11" s="95">
        <f>LT7</f>
        <v>477.2</v>
      </c>
      <c r="LU11" s="95">
        <f>LU7</f>
        <v>454.5</v>
      </c>
      <c r="LV11" s="84"/>
      <c r="LW11" s="84"/>
      <c r="LX11" s="84"/>
      <c r="LY11" s="84"/>
      <c r="LZ11" s="94" t="s">
        <v>144</v>
      </c>
      <c r="MA11" s="95">
        <f>MA7</f>
        <v>0</v>
      </c>
      <c r="MB11" s="95">
        <f>MB7</f>
        <v>0.4</v>
      </c>
      <c r="MC11" s="95">
        <f>MC7</f>
        <v>2.5</v>
      </c>
      <c r="MD11" s="95">
        <f>MD7</f>
        <v>9.9</v>
      </c>
      <c r="ME11" s="95">
        <f>ME7</f>
        <v>17.2</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119.7</v>
      </c>
      <c r="AZ12" s="95">
        <f>BE7</f>
        <v>125.7</v>
      </c>
      <c r="BA12" s="95">
        <f>BF7</f>
        <v>129.69999999999999</v>
      </c>
      <c r="BB12" s="95">
        <f>BG7</f>
        <v>135.9</v>
      </c>
      <c r="BC12" s="95">
        <f>BH7</f>
        <v>130.5</v>
      </c>
      <c r="BD12" s="84"/>
      <c r="BE12" s="84"/>
      <c r="BF12" s="84"/>
      <c r="BG12" s="84"/>
      <c r="BH12" s="84"/>
      <c r="BI12" s="94" t="s">
        <v>150</v>
      </c>
      <c r="BJ12" s="95">
        <f>BO7</f>
        <v>121.8</v>
      </c>
      <c r="BK12" s="95">
        <f>BP7</f>
        <v>124.8</v>
      </c>
      <c r="BL12" s="95">
        <f>BQ7</f>
        <v>130.4</v>
      </c>
      <c r="BM12" s="95">
        <f>BR7</f>
        <v>136.30000000000001</v>
      </c>
      <c r="BN12" s="95">
        <f>BS7</f>
        <v>130.69999999999999</v>
      </c>
      <c r="BO12" s="84"/>
      <c r="BP12" s="84"/>
      <c r="BQ12" s="84"/>
      <c r="BR12" s="84"/>
      <c r="BS12" s="84"/>
      <c r="BT12" s="94" t="s">
        <v>150</v>
      </c>
      <c r="BU12" s="95">
        <f>BZ7</f>
        <v>992.4</v>
      </c>
      <c r="BV12" s="95">
        <f>CA7</f>
        <v>638.79999999999995</v>
      </c>
      <c r="BW12" s="95">
        <f>CB7</f>
        <v>716.7</v>
      </c>
      <c r="BX12" s="95">
        <f>CC7</f>
        <v>688</v>
      </c>
      <c r="BY12" s="95">
        <f>CD7</f>
        <v>707.7</v>
      </c>
      <c r="BZ12" s="84"/>
      <c r="CA12" s="84"/>
      <c r="CB12" s="84"/>
      <c r="CC12" s="84"/>
      <c r="CD12" s="84"/>
      <c r="CE12" s="94" t="s">
        <v>150</v>
      </c>
      <c r="CF12" s="95">
        <f>CK7</f>
        <v>7914.4</v>
      </c>
      <c r="CG12" s="95">
        <f>CL7</f>
        <v>7493.6</v>
      </c>
      <c r="CH12" s="95">
        <f>CM7</f>
        <v>8014.2</v>
      </c>
      <c r="CI12" s="95">
        <f>CN7</f>
        <v>8260</v>
      </c>
      <c r="CJ12" s="95">
        <f>CO7</f>
        <v>8600.1</v>
      </c>
      <c r="CK12" s="84"/>
      <c r="CL12" s="84"/>
      <c r="CM12" s="84"/>
      <c r="CN12" s="84"/>
      <c r="CO12" s="94" t="s">
        <v>150</v>
      </c>
      <c r="CP12" s="96">
        <f>CU7</f>
        <v>1160012</v>
      </c>
      <c r="CQ12" s="96">
        <f>CV7</f>
        <v>1146099</v>
      </c>
      <c r="CR12" s="96">
        <f>CW7</f>
        <v>1494682</v>
      </c>
      <c r="CS12" s="96">
        <f>CX7</f>
        <v>1543942</v>
      </c>
      <c r="CT12" s="96">
        <f>CY7</f>
        <v>1467681</v>
      </c>
      <c r="CU12" s="84"/>
      <c r="CV12" s="84"/>
      <c r="CW12" s="84"/>
      <c r="CX12" s="84"/>
      <c r="CY12" s="84"/>
      <c r="CZ12" s="94" t="s">
        <v>150</v>
      </c>
      <c r="DA12" s="95">
        <f>DF7</f>
        <v>36.299999999999997</v>
      </c>
      <c r="DB12" s="95">
        <f>DG7</f>
        <v>38.4</v>
      </c>
      <c r="DC12" s="95">
        <f>DH7</f>
        <v>37.700000000000003</v>
      </c>
      <c r="DD12" s="95">
        <f>DI7</f>
        <v>36.200000000000003</v>
      </c>
      <c r="DE12" s="95">
        <f>DJ7</f>
        <v>36.5</v>
      </c>
      <c r="DF12" s="84"/>
      <c r="DG12" s="84"/>
      <c r="DH12" s="84"/>
      <c r="DI12" s="84"/>
      <c r="DJ12" s="94" t="s">
        <v>150</v>
      </c>
      <c r="DK12" s="95">
        <f>DP7</f>
        <v>22.1</v>
      </c>
      <c r="DL12" s="95">
        <f>DQ7</f>
        <v>21.1</v>
      </c>
      <c r="DM12" s="95">
        <f>DR7</f>
        <v>20</v>
      </c>
      <c r="DN12" s="95">
        <f>DS7</f>
        <v>18.2</v>
      </c>
      <c r="DO12" s="95">
        <f>DT7</f>
        <v>20.9</v>
      </c>
      <c r="DP12" s="84"/>
      <c r="DQ12" s="84"/>
      <c r="DR12" s="84"/>
      <c r="DS12" s="84"/>
      <c r="DT12" s="94" t="s">
        <v>150</v>
      </c>
      <c r="DU12" s="95">
        <f>DZ7</f>
        <v>130.19999999999999</v>
      </c>
      <c r="DV12" s="95">
        <f>EA7</f>
        <v>128.80000000000001</v>
      </c>
      <c r="DW12" s="95">
        <f>EB7</f>
        <v>109.9</v>
      </c>
      <c r="DX12" s="95">
        <f>EC7</f>
        <v>103.6</v>
      </c>
      <c r="DY12" s="95">
        <f>ED7</f>
        <v>95.7</v>
      </c>
      <c r="DZ12" s="84"/>
      <c r="EA12" s="84"/>
      <c r="EB12" s="84"/>
      <c r="EC12" s="84"/>
      <c r="ED12" s="94" t="s">
        <v>150</v>
      </c>
      <c r="EE12" s="95">
        <f>EJ7</f>
        <v>57.7</v>
      </c>
      <c r="EF12" s="95">
        <f>EK7</f>
        <v>59.8</v>
      </c>
      <c r="EG12" s="95">
        <f>EL7</f>
        <v>59.6</v>
      </c>
      <c r="EH12" s="95">
        <f>EM7</f>
        <v>60.3</v>
      </c>
      <c r="EI12" s="95">
        <f>EN7</f>
        <v>60.2</v>
      </c>
      <c r="EJ12" s="84"/>
      <c r="EK12" s="84"/>
      <c r="EL12" s="84"/>
      <c r="EM12" s="84"/>
      <c r="EN12" s="94" t="s">
        <v>150</v>
      </c>
      <c r="EO12" s="95">
        <f>ET7</f>
        <v>15.3</v>
      </c>
      <c r="EP12" s="95">
        <f>EU7</f>
        <v>16.2</v>
      </c>
      <c r="EQ12" s="95">
        <f>EV7</f>
        <v>18.7</v>
      </c>
      <c r="ER12" s="95">
        <f>EW7</f>
        <v>20.5</v>
      </c>
      <c r="ES12" s="95">
        <f>EX7</f>
        <v>21.4</v>
      </c>
      <c r="ET12" s="84"/>
      <c r="EU12" s="84"/>
      <c r="EV12" s="84"/>
      <c r="EW12" s="84"/>
      <c r="EX12" s="84"/>
      <c r="EY12" s="94" t="s">
        <v>150</v>
      </c>
      <c r="EZ12" s="95" t="str">
        <f>IF($EZ$8,FE7,"-")</f>
        <v>-</v>
      </c>
      <c r="FA12" s="95" t="str">
        <f>IF($EZ$8,FF7,"-")</f>
        <v>-</v>
      </c>
      <c r="FB12" s="95" t="str">
        <f>IF($EZ$8,FG7,"-")</f>
        <v>-</v>
      </c>
      <c r="FC12" s="95" t="str">
        <f>IF($EZ$8,FH7,"-")</f>
        <v>-</v>
      </c>
      <c r="FD12" s="95" t="str">
        <f>IF($EZ$8,FI7,"-")</f>
        <v>-</v>
      </c>
      <c r="FE12" s="84"/>
      <c r="FF12" s="84"/>
      <c r="FG12" s="84"/>
      <c r="FH12" s="84"/>
      <c r="FI12" s="94" t="s">
        <v>150</v>
      </c>
      <c r="FJ12" s="95" t="str">
        <f>IF($FJ$8,FO7,"-")</f>
        <v>-</v>
      </c>
      <c r="FK12" s="95" t="str">
        <f>IF($FJ$8,FP7,"-")</f>
        <v>-</v>
      </c>
      <c r="FL12" s="95" t="str">
        <f>IF($FJ$8,FQ7,"-")</f>
        <v>-</v>
      </c>
      <c r="FM12" s="95" t="str">
        <f>IF($FJ$8,FR7,"-")</f>
        <v>-</v>
      </c>
      <c r="FN12" s="95" t="str">
        <f>IF($FJ$8,FS7,"-")</f>
        <v>-</v>
      </c>
      <c r="FO12" s="84"/>
      <c r="FP12" s="84"/>
      <c r="FQ12" s="84"/>
      <c r="FR12" s="84"/>
      <c r="FS12" s="94" t="s">
        <v>150</v>
      </c>
      <c r="FT12" s="95" t="str">
        <f>IF($FT$8,FY7,"-")</f>
        <v>-</v>
      </c>
      <c r="FU12" s="95" t="str">
        <f>IF($FT$8,FZ7,"-")</f>
        <v>-</v>
      </c>
      <c r="FV12" s="95" t="str">
        <f>IF($FT$8,GA7,"-")</f>
        <v>-</v>
      </c>
      <c r="FW12" s="95" t="str">
        <f>IF($FT$8,GB7,"-")</f>
        <v>-</v>
      </c>
      <c r="FX12" s="95" t="str">
        <f>IF($FT$8,GC7,"-")</f>
        <v>-</v>
      </c>
      <c r="FY12" s="84"/>
      <c r="FZ12" s="84"/>
      <c r="GA12" s="84"/>
      <c r="GB12" s="84"/>
      <c r="GC12" s="94" t="s">
        <v>150</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t="str">
        <f>IF($GN$8,GT7,"-")</f>
        <v>-</v>
      </c>
      <c r="GP12" s="95" t="str">
        <f>IF($GN$8,GU7,"-")</f>
        <v>-</v>
      </c>
      <c r="GQ12" s="95" t="str">
        <f>IF($GN$8,GV7,"-")</f>
        <v>-</v>
      </c>
      <c r="GR12" s="95" t="str">
        <f>IF($GN$8,GW7,"-")</f>
        <v>-</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150</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150</v>
      </c>
      <c r="IX12" s="95" t="str">
        <f>IF($IX$8,JC7,"-")</f>
        <v>-</v>
      </c>
      <c r="IY12" s="95" t="str">
        <f>IF($IX$8,JD7,"-")</f>
        <v>-</v>
      </c>
      <c r="IZ12" s="95" t="str">
        <f>IF($IX$8,JE7,"-")</f>
        <v>-</v>
      </c>
      <c r="JA12" s="95" t="str">
        <f>IF($IX$8,JF7,"-")</f>
        <v>-</v>
      </c>
      <c r="JB12" s="95" t="str">
        <f>IF($IX$8,JG7,"-")</f>
        <v>-</v>
      </c>
      <c r="JC12" s="84"/>
      <c r="JD12" s="84"/>
      <c r="JE12" s="84"/>
      <c r="JF12" s="84"/>
      <c r="JG12" s="94" t="s">
        <v>150</v>
      </c>
      <c r="JH12" s="95" t="str">
        <f>IF($JH$8,JM7,"-")</f>
        <v>-</v>
      </c>
      <c r="JI12" s="95" t="str">
        <f>IF($JH$8,JN7,"-")</f>
        <v>-</v>
      </c>
      <c r="JJ12" s="95" t="str">
        <f>IF($JH$8,JO7,"-")</f>
        <v>-</v>
      </c>
      <c r="JK12" s="95" t="str">
        <f>IF($JH$8,JP7,"-")</f>
        <v>-</v>
      </c>
      <c r="JL12" s="95" t="str">
        <f>IF($JH$8,JQ7,"-")</f>
        <v>-</v>
      </c>
      <c r="JM12" s="84"/>
      <c r="JN12" s="84"/>
      <c r="JO12" s="84"/>
      <c r="JP12" s="84"/>
      <c r="JQ12" s="94" t="s">
        <v>150</v>
      </c>
      <c r="JR12" s="95" t="str">
        <f>IF($JR$8,JW7,"-")</f>
        <v>-</v>
      </c>
      <c r="JS12" s="95" t="str">
        <f>IF($JR$8,JX7,"-")</f>
        <v>-</v>
      </c>
      <c r="JT12" s="95" t="str">
        <f>IF($JR$8,JY7,"-")</f>
        <v>-</v>
      </c>
      <c r="JU12" s="95" t="str">
        <f>IF($JR$8,JZ7,"-")</f>
        <v>-</v>
      </c>
      <c r="JV12" s="95" t="str">
        <f>IF($JR$8,KA7,"-")</f>
        <v>-</v>
      </c>
      <c r="JW12" s="84"/>
      <c r="JX12" s="84"/>
      <c r="JY12" s="84"/>
      <c r="JZ12" s="84"/>
      <c r="KA12" s="94" t="s">
        <v>150</v>
      </c>
      <c r="KB12" s="95" t="str">
        <f>IF($KB$8,KG7,"-")</f>
        <v>-</v>
      </c>
      <c r="KC12" s="95" t="str">
        <f>IF($KB$8,KH7,"-")</f>
        <v>-</v>
      </c>
      <c r="KD12" s="95" t="str">
        <f>IF($KB$8,KI7,"-")</f>
        <v>-</v>
      </c>
      <c r="KE12" s="95" t="str">
        <f>IF($KB$8,KJ7,"-")</f>
        <v>-</v>
      </c>
      <c r="KF12" s="95" t="str">
        <f>IF($KB$8,KK7,"-")</f>
        <v>-</v>
      </c>
      <c r="KG12" s="84"/>
      <c r="KH12" s="84"/>
      <c r="KI12" s="84"/>
      <c r="KJ12" s="84"/>
      <c r="KK12" s="94" t="s">
        <v>150</v>
      </c>
      <c r="KL12" s="95" t="str">
        <f>IF($KL$8,KQ7,"-")</f>
        <v>-</v>
      </c>
      <c r="KM12" s="95" t="str">
        <f>IF($KL$8,KR7,"-")</f>
        <v>-</v>
      </c>
      <c r="KN12" s="95" t="str">
        <f>IF($KL$8,KS7,"-")</f>
        <v>-</v>
      </c>
      <c r="KO12" s="95" t="str">
        <f>IF($KL$8,KT7,"-")</f>
        <v>-</v>
      </c>
      <c r="KP12" s="95" t="str">
        <f>IF($KL$8,KU7,"-")</f>
        <v>-</v>
      </c>
      <c r="KQ12" s="84"/>
      <c r="KR12" s="84"/>
      <c r="KS12" s="84"/>
      <c r="KT12" s="84"/>
      <c r="KU12" s="84"/>
      <c r="KV12" s="94" t="s">
        <v>150</v>
      </c>
      <c r="KW12" s="95">
        <f>IF($KW$8,LB7,"-")</f>
        <v>7.1</v>
      </c>
      <c r="KX12" s="95">
        <f>IF($KW$8,LC7,"-")</f>
        <v>8.9</v>
      </c>
      <c r="KY12" s="95">
        <f>IF($KW$8,LD7,"-")</f>
        <v>11.8</v>
      </c>
      <c r="KZ12" s="95">
        <f>IF($KW$8,LE7,"-")</f>
        <v>15.3</v>
      </c>
      <c r="LA12" s="95">
        <f>IF($KW$8,LF7,"-")</f>
        <v>15.4</v>
      </c>
      <c r="LB12" s="84"/>
      <c r="LC12" s="84"/>
      <c r="LD12" s="84"/>
      <c r="LE12" s="84"/>
      <c r="LF12" s="94" t="s">
        <v>150</v>
      </c>
      <c r="LG12" s="95">
        <f>IF($LG$8,LL7,"-")</f>
        <v>8.6</v>
      </c>
      <c r="LH12" s="95">
        <f>IF($LG$8,LM7,"-")</f>
        <v>2</v>
      </c>
      <c r="LI12" s="95">
        <f>IF($LG$8,LN7,"-")</f>
        <v>1.4</v>
      </c>
      <c r="LJ12" s="95">
        <f>IF($LG$8,LO7,"-")</f>
        <v>2.4</v>
      </c>
      <c r="LK12" s="95">
        <f>IF($LG$8,LP7,"-")</f>
        <v>4.0999999999999996</v>
      </c>
      <c r="LL12" s="84"/>
      <c r="LM12" s="84"/>
      <c r="LN12" s="84"/>
      <c r="LO12" s="84"/>
      <c r="LP12" s="94" t="s">
        <v>150</v>
      </c>
      <c r="LQ12" s="95">
        <f>IF($LQ$8,LV7,"-")</f>
        <v>1092.0999999999999</v>
      </c>
      <c r="LR12" s="95">
        <f>IF($LQ$8,LW7,"-")</f>
        <v>1128.5999999999999</v>
      </c>
      <c r="LS12" s="95">
        <f>IF($LQ$8,LX7,"-")</f>
        <v>596.79999999999995</v>
      </c>
      <c r="LT12" s="95">
        <f>IF($LQ$8,LY7,"-")</f>
        <v>494.6</v>
      </c>
      <c r="LU12" s="95">
        <f>IF($LQ$8,LZ7,"-")</f>
        <v>469.5</v>
      </c>
      <c r="LV12" s="84"/>
      <c r="LW12" s="84"/>
      <c r="LX12" s="84"/>
      <c r="LY12" s="84"/>
      <c r="LZ12" s="94" t="s">
        <v>150</v>
      </c>
      <c r="MA12" s="95">
        <f>IF($MA$8,MF7,"-")</f>
        <v>2.9</v>
      </c>
      <c r="MB12" s="95">
        <f>IF($MA$8,MG7,"-")</f>
        <v>3.4</v>
      </c>
      <c r="MC12" s="95">
        <f>IF($MA$8,MH7,"-")</f>
        <v>5.6</v>
      </c>
      <c r="MD12" s="95">
        <f>IF($MA$8,MI7,"-")</f>
        <v>11.5</v>
      </c>
      <c r="ME12" s="95">
        <f>IF($MA$8,MJ7,"-")</f>
        <v>16.100000000000001</v>
      </c>
      <c r="MF12" s="84"/>
      <c r="MG12" s="84"/>
      <c r="MH12" s="84"/>
      <c r="MI12" s="84"/>
      <c r="MJ12" s="94" t="s">
        <v>150</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136.1</v>
      </c>
      <c r="AZ17" s="106">
        <f t="shared" ref="AZ17:BC17" si="9">IF(AZ7="-",NA(),AZ7)</f>
        <v>114.4</v>
      </c>
      <c r="BA17" s="106">
        <f t="shared" si="9"/>
        <v>145.6</v>
      </c>
      <c r="BB17" s="106">
        <f t="shared" si="9"/>
        <v>129.19999999999999</v>
      </c>
      <c r="BC17" s="106">
        <f t="shared" si="9"/>
        <v>130.5</v>
      </c>
      <c r="BD17" s="100"/>
      <c r="BE17" s="100"/>
      <c r="BF17" s="100"/>
      <c r="BG17" s="100"/>
      <c r="BH17" s="100"/>
      <c r="BI17" s="105" t="s">
        <v>165</v>
      </c>
      <c r="BJ17" s="106">
        <f>IF(BJ7="-",NA(),BJ7)</f>
        <v>136.19999999999999</v>
      </c>
      <c r="BK17" s="106">
        <f t="shared" ref="BK17:BN17" si="10">IF(BK7="-",NA(),BK7)</f>
        <v>115.7</v>
      </c>
      <c r="BL17" s="106">
        <f t="shared" si="10"/>
        <v>142.69999999999999</v>
      </c>
      <c r="BM17" s="106">
        <f t="shared" si="10"/>
        <v>129.1</v>
      </c>
      <c r="BN17" s="106">
        <f t="shared" si="10"/>
        <v>128.6</v>
      </c>
      <c r="BO17" s="100"/>
      <c r="BP17" s="100"/>
      <c r="BQ17" s="100"/>
      <c r="BR17" s="100"/>
      <c r="BS17" s="100"/>
      <c r="BT17" s="105" t="s">
        <v>166</v>
      </c>
      <c r="BU17" s="106">
        <f>IF(BU7="-",NA(),BU7)</f>
        <v>111.5</v>
      </c>
      <c r="BV17" s="106">
        <f t="shared" ref="BV17:BY17" si="11">IF(BV7="-",NA(),BV7)</f>
        <v>438.2</v>
      </c>
      <c r="BW17" s="106">
        <f t="shared" si="11"/>
        <v>30.4</v>
      </c>
      <c r="BX17" s="106">
        <f t="shared" si="11"/>
        <v>101.6</v>
      </c>
      <c r="BY17" s="106">
        <f t="shared" si="11"/>
        <v>178.9</v>
      </c>
      <c r="BZ17" s="100"/>
      <c r="CA17" s="100"/>
      <c r="CB17" s="100"/>
      <c r="CC17" s="100"/>
      <c r="CD17" s="100"/>
      <c r="CE17" s="105" t="s">
        <v>167</v>
      </c>
      <c r="CF17" s="106">
        <f>IF(CF7="-",NA(),CF7)</f>
        <v>29401.200000000001</v>
      </c>
      <c r="CG17" s="106">
        <f t="shared" ref="CG17:CJ17" si="12">IF(CG7="-",NA(),CG7)</f>
        <v>33602.9</v>
      </c>
      <c r="CH17" s="106">
        <f t="shared" si="12"/>
        <v>26600</v>
      </c>
      <c r="CI17" s="106">
        <f t="shared" si="12"/>
        <v>28912.400000000001</v>
      </c>
      <c r="CJ17" s="106">
        <f t="shared" si="12"/>
        <v>28654.7</v>
      </c>
      <c r="CK17" s="100"/>
      <c r="CL17" s="100"/>
      <c r="CM17" s="100"/>
      <c r="CN17" s="100"/>
      <c r="CO17" s="105" t="s">
        <v>168</v>
      </c>
      <c r="CP17" s="107">
        <f>IF(CP7="-",NA(),CP7)</f>
        <v>12651</v>
      </c>
      <c r="CQ17" s="107">
        <f t="shared" ref="CQ17:CT17" si="13">IF(CQ7="-",NA(),CQ7)</f>
        <v>101256</v>
      </c>
      <c r="CR17" s="107">
        <f t="shared" si="13"/>
        <v>773947</v>
      </c>
      <c r="CS17" s="107">
        <f t="shared" si="13"/>
        <v>864132</v>
      </c>
      <c r="CT17" s="107">
        <f t="shared" si="13"/>
        <v>895319</v>
      </c>
      <c r="CU17" s="100"/>
      <c r="CV17" s="100"/>
      <c r="CW17" s="100"/>
      <c r="CX17" s="100"/>
      <c r="CY17" s="100"/>
      <c r="CZ17" s="105" t="s">
        <v>169</v>
      </c>
      <c r="DA17" s="106">
        <f>IF(DA7="-",NA(),DA7)</f>
        <v>1.8</v>
      </c>
      <c r="DB17" s="106">
        <f t="shared" ref="DB17:DE17" si="14">IF(DB7="-",NA(),DB7)</f>
        <v>7.2</v>
      </c>
      <c r="DC17" s="106">
        <f t="shared" si="14"/>
        <v>11.4</v>
      </c>
      <c r="DD17" s="106">
        <f t="shared" si="14"/>
        <v>14</v>
      </c>
      <c r="DE17" s="106">
        <f t="shared" si="14"/>
        <v>14.7</v>
      </c>
      <c r="DF17" s="100"/>
      <c r="DG17" s="100"/>
      <c r="DH17" s="100"/>
      <c r="DI17" s="100"/>
      <c r="DJ17" s="105" t="s">
        <v>168</v>
      </c>
      <c r="DK17" s="106">
        <f>IF(DK7="-",NA(),DK7)</f>
        <v>0</v>
      </c>
      <c r="DL17" s="106">
        <f t="shared" ref="DL17:DO17" si="15">IF(DL7="-",NA(),DL7)</f>
        <v>0</v>
      </c>
      <c r="DM17" s="106">
        <f t="shared" si="15"/>
        <v>0</v>
      </c>
      <c r="DN17" s="106">
        <f t="shared" si="15"/>
        <v>0.5</v>
      </c>
      <c r="DO17" s="106">
        <f t="shared" si="15"/>
        <v>0.6</v>
      </c>
      <c r="DP17" s="100"/>
      <c r="DQ17" s="100"/>
      <c r="DR17" s="100"/>
      <c r="DS17" s="100"/>
      <c r="DT17" s="105" t="s">
        <v>167</v>
      </c>
      <c r="DU17" s="106">
        <f>IF(DU7="-",NA(),DU7)</f>
        <v>6204.5</v>
      </c>
      <c r="DV17" s="106">
        <f t="shared" ref="DV17:DY17" si="16">IF(DV7="-",NA(),DV7)</f>
        <v>1154.2</v>
      </c>
      <c r="DW17" s="106">
        <f t="shared" si="16"/>
        <v>581.6</v>
      </c>
      <c r="DX17" s="106">
        <f t="shared" si="16"/>
        <v>477.2</v>
      </c>
      <c r="DY17" s="106">
        <f t="shared" si="16"/>
        <v>454.5</v>
      </c>
      <c r="DZ17" s="100"/>
      <c r="EA17" s="100"/>
      <c r="EB17" s="100"/>
      <c r="EC17" s="100"/>
      <c r="ED17" s="105" t="s">
        <v>170</v>
      </c>
      <c r="EE17" s="106">
        <f>IF(EE7="-",NA(),EE7)</f>
        <v>0</v>
      </c>
      <c r="EF17" s="106">
        <f t="shared" ref="EF17:EI17" si="17">IF(EF7="-",NA(),EF7)</f>
        <v>0.4</v>
      </c>
      <c r="EG17" s="106">
        <f t="shared" si="17"/>
        <v>2.5</v>
      </c>
      <c r="EH17" s="106">
        <f t="shared" si="17"/>
        <v>9.9</v>
      </c>
      <c r="EI17" s="106">
        <f t="shared" si="17"/>
        <v>17.2</v>
      </c>
      <c r="EJ17" s="100"/>
      <c r="EK17" s="100"/>
      <c r="EL17" s="100"/>
      <c r="EM17" s="100"/>
      <c r="EN17" s="105" t="s">
        <v>171</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173</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166</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165</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175</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178</v>
      </c>
      <c r="KW17" s="106">
        <f>IF(KW7="-",NA(),KW7)</f>
        <v>1.8</v>
      </c>
      <c r="KX17" s="106">
        <f t="shared" ref="KX17:LA17" si="34">IF(KX7="-",NA(),KX7)</f>
        <v>7.2</v>
      </c>
      <c r="KY17" s="106">
        <f t="shared" si="34"/>
        <v>11.4</v>
      </c>
      <c r="KZ17" s="106">
        <f t="shared" si="34"/>
        <v>14</v>
      </c>
      <c r="LA17" s="106">
        <f t="shared" si="34"/>
        <v>14.7</v>
      </c>
      <c r="LB17" s="100"/>
      <c r="LC17" s="100"/>
      <c r="LD17" s="100"/>
      <c r="LE17" s="100"/>
      <c r="LF17" s="105" t="s">
        <v>179</v>
      </c>
      <c r="LG17" s="106">
        <f>IF(LG7="-",NA(),LG7)</f>
        <v>0</v>
      </c>
      <c r="LH17" s="106">
        <f t="shared" ref="LH17:LK17" si="35">IF(LH7="-",NA(),LH7)</f>
        <v>0</v>
      </c>
      <c r="LI17" s="106">
        <f t="shared" si="35"/>
        <v>0</v>
      </c>
      <c r="LJ17" s="106">
        <f t="shared" si="35"/>
        <v>0.5</v>
      </c>
      <c r="LK17" s="106">
        <f t="shared" si="35"/>
        <v>0.6</v>
      </c>
      <c r="LL17" s="100"/>
      <c r="LM17" s="100"/>
      <c r="LN17" s="100"/>
      <c r="LO17" s="100"/>
      <c r="LP17" s="105" t="s">
        <v>175</v>
      </c>
      <c r="LQ17" s="106">
        <f>IF(LQ7="-",NA(),LQ7)</f>
        <v>6204.5</v>
      </c>
      <c r="LR17" s="106">
        <f t="shared" ref="LR17:LU17" si="36">IF(LR7="-",NA(),LR7)</f>
        <v>1154.2</v>
      </c>
      <c r="LS17" s="106">
        <f t="shared" si="36"/>
        <v>581.6</v>
      </c>
      <c r="LT17" s="106">
        <f t="shared" si="36"/>
        <v>477.2</v>
      </c>
      <c r="LU17" s="106">
        <f t="shared" si="36"/>
        <v>454.5</v>
      </c>
      <c r="LV17" s="100"/>
      <c r="LW17" s="100"/>
      <c r="LX17" s="100"/>
      <c r="LY17" s="100"/>
      <c r="LZ17" s="105" t="s">
        <v>180</v>
      </c>
      <c r="MA17" s="106">
        <f>IF(MA7="-",NA(),MA7)</f>
        <v>0</v>
      </c>
      <c r="MB17" s="106">
        <f t="shared" ref="MB17:ME17" si="37">IF(MB7="-",NA(),MB7)</f>
        <v>0.4</v>
      </c>
      <c r="MC17" s="106">
        <f t="shared" si="37"/>
        <v>2.5</v>
      </c>
      <c r="MD17" s="106">
        <f t="shared" si="37"/>
        <v>9.9</v>
      </c>
      <c r="ME17" s="106">
        <f t="shared" si="37"/>
        <v>17.2</v>
      </c>
      <c r="MF17" s="100"/>
      <c r="MG17" s="100"/>
      <c r="MH17" s="100"/>
      <c r="MI17" s="100"/>
      <c r="MJ17" s="105" t="s">
        <v>173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181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182</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183</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184</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185</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186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187</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184</v>
      </c>
      <c r="DK18" s="106">
        <f>IF(DP7="-",NA(),DP7)</f>
        <v>22.1</v>
      </c>
      <c r="DL18" s="106">
        <f t="shared" ref="DL18:DO18" si="45">IF(DQ7="-",NA(),DQ7)</f>
        <v>21.1</v>
      </c>
      <c r="DM18" s="106">
        <f t="shared" si="45"/>
        <v>20</v>
      </c>
      <c r="DN18" s="106">
        <f t="shared" si="45"/>
        <v>18.2</v>
      </c>
      <c r="DO18" s="106">
        <f t="shared" si="45"/>
        <v>20.9</v>
      </c>
      <c r="DP18" s="100"/>
      <c r="DQ18" s="100"/>
      <c r="DR18" s="100"/>
      <c r="DS18" s="100"/>
      <c r="DT18" s="105" t="s">
        <v>187</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188</v>
      </c>
      <c r="EE18" s="106">
        <f>IF(EJ7="-",NA(),EJ7)</f>
        <v>57.7</v>
      </c>
      <c r="EF18" s="106">
        <f t="shared" ref="EF18:EI18" si="47">IF(EK7="-",NA(),EK7)</f>
        <v>59.8</v>
      </c>
      <c r="EG18" s="106">
        <f t="shared" si="47"/>
        <v>59.6</v>
      </c>
      <c r="EH18" s="106">
        <f t="shared" si="47"/>
        <v>60.3</v>
      </c>
      <c r="EI18" s="106">
        <f t="shared" si="47"/>
        <v>60.2</v>
      </c>
      <c r="EJ18" s="100"/>
      <c r="EK18" s="100"/>
      <c r="EL18" s="100"/>
      <c r="EM18" s="100"/>
      <c r="EN18" s="105" t="s">
        <v>183</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189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190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191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192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187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188</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185</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193</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195</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196</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197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198</v>
      </c>
      <c r="C20" s="196"/>
      <c r="D20" s="100"/>
    </row>
    <row r="21" spans="1:374">
      <c r="A21" s="97">
        <f t="shared" si="7"/>
        <v>7</v>
      </c>
      <c r="B21" s="196" t="s">
        <v>199</v>
      </c>
      <c r="C21" s="196"/>
      <c r="D21" s="100"/>
    </row>
    <row r="22" spans="1:374">
      <c r="A22" s="97">
        <f t="shared" si="7"/>
        <v>8</v>
      </c>
      <c r="B22" s="196" t="s">
        <v>200</v>
      </c>
      <c r="C22" s="196"/>
      <c r="D22" s="100"/>
      <c r="E22" s="197" t="s">
        <v>201</v>
      </c>
      <c r="F22" s="198"/>
      <c r="G22" s="198"/>
      <c r="H22" s="198"/>
      <c r="I22" s="199"/>
    </row>
    <row r="23" spans="1:374">
      <c r="A23" s="97">
        <f t="shared" si="7"/>
        <v>9</v>
      </c>
      <c r="B23" s="196" t="s">
        <v>202</v>
      </c>
      <c r="C23" s="196"/>
      <c r="D23" s="100"/>
      <c r="E23" s="200"/>
      <c r="F23" s="201"/>
      <c r="G23" s="201"/>
      <c r="H23" s="201"/>
      <c r="I23" s="202"/>
    </row>
    <row r="24" spans="1:374">
      <c r="A24" s="97">
        <f t="shared" si="7"/>
        <v>10</v>
      </c>
      <c r="B24" s="196" t="s">
        <v>203</v>
      </c>
      <c r="C24" s="196"/>
      <c r="D24" s="100"/>
      <c r="E24" s="200"/>
      <c r="F24" s="201"/>
      <c r="G24" s="201"/>
      <c r="H24" s="201"/>
      <c r="I24" s="202"/>
    </row>
    <row r="25" spans="1:374">
      <c r="A25" s="97">
        <f t="shared" si="7"/>
        <v>11</v>
      </c>
      <c r="B25" s="196" t="s">
        <v>204</v>
      </c>
      <c r="C25" s="196"/>
      <c r="D25" s="100"/>
      <c r="E25" s="200"/>
      <c r="F25" s="201"/>
      <c r="G25" s="201"/>
      <c r="H25" s="201"/>
      <c r="I25" s="202"/>
    </row>
    <row r="26" spans="1:374">
      <c r="A26" s="97">
        <f t="shared" si="7"/>
        <v>12</v>
      </c>
      <c r="B26" s="196" t="s">
        <v>205</v>
      </c>
      <c r="C26" s="196"/>
      <c r="D26" s="100"/>
      <c r="E26" s="200"/>
      <c r="F26" s="201"/>
      <c r="G26" s="201"/>
      <c r="H26" s="201"/>
      <c r="I26" s="202"/>
    </row>
    <row r="27" spans="1:374">
      <c r="A27" s="97">
        <f t="shared" si="7"/>
        <v>13</v>
      </c>
      <c r="B27" s="196" t="s">
        <v>206</v>
      </c>
      <c r="C27" s="196"/>
      <c r="D27" s="100"/>
      <c r="E27" s="200"/>
      <c r="F27" s="201"/>
      <c r="G27" s="201"/>
      <c r="H27" s="201"/>
      <c r="I27" s="202"/>
    </row>
    <row r="28" spans="1:374">
      <c r="A28" s="97">
        <f t="shared" si="7"/>
        <v>14</v>
      </c>
      <c r="B28" s="196" t="s">
        <v>207</v>
      </c>
      <c r="C28" s="196"/>
      <c r="D28" s="100"/>
      <c r="E28" s="200"/>
      <c r="F28" s="201"/>
      <c r="G28" s="201"/>
      <c r="H28" s="201"/>
      <c r="I28" s="202"/>
    </row>
    <row r="29" spans="1:374">
      <c r="A29" s="97">
        <f t="shared" si="7"/>
        <v>15</v>
      </c>
      <c r="B29" s="196" t="s">
        <v>208</v>
      </c>
      <c r="C29" s="196"/>
      <c r="D29" s="100"/>
      <c r="E29" s="200"/>
      <c r="F29" s="201"/>
      <c r="G29" s="201"/>
      <c r="H29" s="201"/>
      <c r="I29" s="202"/>
    </row>
    <row r="30" spans="1:374">
      <c r="A30" s="97">
        <f t="shared" si="7"/>
        <v>16</v>
      </c>
      <c r="B30" s="196" t="s">
        <v>209</v>
      </c>
      <c r="C30" s="196"/>
      <c r="D30" s="100"/>
      <c r="E30" s="200"/>
      <c r="F30" s="201"/>
      <c r="G30" s="201"/>
      <c r="H30" s="201"/>
      <c r="I30" s="202"/>
    </row>
    <row r="31" spans="1:374">
      <c r="A31" s="97">
        <f t="shared" si="7"/>
        <v>17</v>
      </c>
      <c r="B31" s="196" t="s">
        <v>210</v>
      </c>
      <c r="C31" s="196"/>
      <c r="D31" s="100"/>
      <c r="E31" s="200"/>
      <c r="F31" s="201"/>
      <c r="G31" s="201"/>
      <c r="H31" s="201"/>
      <c r="I31" s="202"/>
    </row>
    <row r="32" spans="1:374">
      <c r="A32" s="97">
        <f t="shared" si="7"/>
        <v>18</v>
      </c>
      <c r="B32" s="196" t="s">
        <v>211</v>
      </c>
      <c r="C32" s="196"/>
      <c r="D32" s="100"/>
      <c r="E32" s="200"/>
      <c r="F32" s="201"/>
      <c r="G32" s="201"/>
      <c r="H32" s="201"/>
      <c r="I32" s="202"/>
    </row>
    <row r="33" spans="1:9">
      <c r="A33" s="97">
        <f t="shared" si="7"/>
        <v>19</v>
      </c>
      <c r="B33" s="196" t="s">
        <v>212</v>
      </c>
      <c r="C33" s="196"/>
      <c r="D33" s="100"/>
      <c r="E33" s="200"/>
      <c r="F33" s="201"/>
      <c r="G33" s="201"/>
      <c r="H33" s="201"/>
      <c r="I33" s="202"/>
    </row>
    <row r="34" spans="1:9">
      <c r="A34" s="97">
        <f t="shared" si="7"/>
        <v>20</v>
      </c>
      <c r="B34" s="196" t="s">
        <v>213</v>
      </c>
      <c r="C34" s="196"/>
      <c r="D34" s="100"/>
      <c r="E34" s="200"/>
      <c r="F34" s="201"/>
      <c r="G34" s="201"/>
      <c r="H34" s="201"/>
      <c r="I34" s="202"/>
    </row>
    <row r="35" spans="1:9" ht="25.5" customHeight="1">
      <c r="E35" s="203"/>
      <c r="F35" s="204"/>
      <c r="G35" s="204"/>
      <c r="H35" s="204"/>
      <c r="I35" s="205"/>
    </row>
    <row r="36" spans="1:9">
      <c r="A36" t="s">
        <v>214</v>
      </c>
      <c r="B36" t="s">
        <v>215</v>
      </c>
    </row>
    <row r="37" spans="1:9">
      <c r="A37" t="s">
        <v>216</v>
      </c>
      <c r="B37" t="s">
        <v>217</v>
      </c>
    </row>
    <row r="38" spans="1:9">
      <c r="A38" t="s">
        <v>218</v>
      </c>
      <c r="B38" t="s">
        <v>219</v>
      </c>
    </row>
    <row r="39" spans="1:9">
      <c r="A39" t="s">
        <v>220</v>
      </c>
      <c r="B39" t="s">
        <v>221</v>
      </c>
    </row>
    <row r="40" spans="1:9">
      <c r="A40" t="s">
        <v>222</v>
      </c>
      <c r="B40" t="s">
        <v>223</v>
      </c>
    </row>
    <row r="41" spans="1:9">
      <c r="A41" t="s">
        <v>224</v>
      </c>
      <c r="B41" t="s">
        <v>225</v>
      </c>
    </row>
    <row r="42" spans="1:9">
      <c r="A42" t="s">
        <v>226</v>
      </c>
      <c r="B42" t="s">
        <v>227</v>
      </c>
    </row>
    <row r="43" spans="1:9">
      <c r="A43" t="s">
        <v>228</v>
      </c>
      <c r="B43" t="s">
        <v>229</v>
      </c>
    </row>
    <row r="44" spans="1:9">
      <c r="A44" t="s">
        <v>230</v>
      </c>
      <c r="B44" t="s">
        <v>231</v>
      </c>
    </row>
    <row r="45" spans="1:9">
      <c r="A45" t="s">
        <v>232</v>
      </c>
      <c r="B45" t="s">
        <v>233</v>
      </c>
    </row>
    <row r="46" spans="1:9">
      <c r="A46" t="s">
        <v>234</v>
      </c>
      <c r="B46" t="s">
        <v>235</v>
      </c>
    </row>
    <row r="47" spans="1:9">
      <c r="A47" t="s">
        <v>236</v>
      </c>
      <c r="B47" t="s">
        <v>237</v>
      </c>
    </row>
    <row r="48" spans="1:9">
      <c r="A48" t="s">
        <v>238</v>
      </c>
      <c r="B48" t="s">
        <v>239</v>
      </c>
    </row>
    <row r="49" spans="1:2">
      <c r="A49" t="s">
        <v>240</v>
      </c>
      <c r="B49" t="s">
        <v>241</v>
      </c>
    </row>
    <row r="50" spans="1:2">
      <c r="A50" t="s">
        <v>242</v>
      </c>
      <c r="B50" t="s">
        <v>243</v>
      </c>
    </row>
    <row r="51" spans="1:2">
      <c r="A51" t="s">
        <v>244</v>
      </c>
      <c r="B51" t="s">
        <v>245</v>
      </c>
    </row>
    <row r="52" spans="1:2">
      <c r="A52" t="s">
        <v>246</v>
      </c>
      <c r="B52" t="s">
        <v>247</v>
      </c>
    </row>
    <row r="53" spans="1:2">
      <c r="A53" t="s">
        <v>248</v>
      </c>
      <c r="B53" t="s">
        <v>249</v>
      </c>
    </row>
    <row r="54" spans="1:2">
      <c r="A54" t="s">
        <v>250</v>
      </c>
      <c r="B54" t="s">
        <v>251</v>
      </c>
    </row>
    <row r="55" spans="1:2">
      <c r="A55" t="s">
        <v>252</v>
      </c>
      <c r="B55" t="s">
        <v>253</v>
      </c>
    </row>
    <row r="56" spans="1:2">
      <c r="A56" t="s">
        <v>254</v>
      </c>
      <c r="B56" t="s">
        <v>255</v>
      </c>
    </row>
    <row r="57" spans="1:2">
      <c r="A57" t="s">
        <v>256</v>
      </c>
      <c r="B57" t="s">
        <v>257</v>
      </c>
    </row>
    <row r="58" spans="1:2">
      <c r="A58" t="s">
        <v>258</v>
      </c>
      <c r="B58" t="s">
        <v>259</v>
      </c>
    </row>
    <row r="59" spans="1:2">
      <c r="A59" t="s">
        <v>260</v>
      </c>
      <c r="B59" t="s">
        <v>261</v>
      </c>
    </row>
    <row r="60" spans="1:2">
      <c r="A60" t="s">
        <v>262</v>
      </c>
      <c r="B60" t="s">
        <v>263</v>
      </c>
    </row>
    <row r="61" spans="1:2">
      <c r="A61" t="s">
        <v>264</v>
      </c>
      <c r="B61" t="s">
        <v>265</v>
      </c>
    </row>
    <row r="62" spans="1:2">
      <c r="A62" t="s">
        <v>266</v>
      </c>
      <c r="B62" t="s">
        <v>267</v>
      </c>
    </row>
    <row r="63" spans="1:2">
      <c r="A63" t="s">
        <v>268</v>
      </c>
      <c r="B63" t="s">
        <v>269</v>
      </c>
    </row>
    <row r="64" spans="1:2">
      <c r="A64" t="s">
        <v>270</v>
      </c>
      <c r="B64" t="s">
        <v>271</v>
      </c>
    </row>
    <row r="65" spans="1:2">
      <c r="A65" t="s">
        <v>272</v>
      </c>
      <c r="B65" t="s">
        <v>273</v>
      </c>
    </row>
    <row r="66" spans="1:2">
      <c r="A66" t="s">
        <v>274</v>
      </c>
      <c r="B66" t="s">
        <v>275</v>
      </c>
    </row>
    <row r="67" spans="1:2">
      <c r="A67" t="s">
        <v>276</v>
      </c>
      <c r="B67" t="s">
        <v>275</v>
      </c>
    </row>
    <row r="68" spans="1:2">
      <c r="A68" t="s">
        <v>277</v>
      </c>
      <c r="B68" t="s">
        <v>275</v>
      </c>
    </row>
    <row r="69" spans="1:2">
      <c r="A69" t="s">
        <v>278</v>
      </c>
      <c r="B69" t="s">
        <v>275</v>
      </c>
    </row>
    <row r="70" spans="1:2">
      <c r="A70" t="s">
        <v>279</v>
      </c>
      <c r="B70" t="s">
        <v>275</v>
      </c>
    </row>
    <row r="71" spans="1:2">
      <c r="A71" t="s">
        <v>280</v>
      </c>
      <c r="B71" t="s">
        <v>275</v>
      </c>
    </row>
    <row r="72" spans="1:2">
      <c r="A72" t="s">
        <v>281</v>
      </c>
      <c r="B72" t="s">
        <v>275</v>
      </c>
    </row>
    <row r="73" spans="1:2">
      <c r="A73" t="s">
        <v>282</v>
      </c>
      <c r="B73" t="s">
        <v>275</v>
      </c>
    </row>
    <row r="74" spans="1:2">
      <c r="A74" t="s">
        <v>283</v>
      </c>
      <c r="B74" t="s">
        <v>275</v>
      </c>
    </row>
    <row r="75" spans="1:2">
      <c r="A75" t="s">
        <v>284</v>
      </c>
      <c r="B75" t="s">
        <v>275</v>
      </c>
    </row>
    <row r="76" spans="1:2">
      <c r="A76" t="s">
        <v>285</v>
      </c>
      <c r="B76" t="s">
        <v>275</v>
      </c>
    </row>
    <row r="77" spans="1:2">
      <c r="A77" t="s">
        <v>286</v>
      </c>
      <c r="B77" t="s">
        <v>275</v>
      </c>
    </row>
    <row r="78" spans="1:2">
      <c r="A78" t="s">
        <v>287</v>
      </c>
      <c r="B78" t="s">
        <v>275</v>
      </c>
    </row>
    <row r="79" spans="1:2">
      <c r="A79" t="s">
        <v>288</v>
      </c>
      <c r="B79" t="s">
        <v>275</v>
      </c>
    </row>
    <row r="80" spans="1:2">
      <c r="A80" t="s">
        <v>289</v>
      </c>
      <c r="B80" t="s">
        <v>275</v>
      </c>
    </row>
    <row r="81" spans="1:2">
      <c r="A81" t="s">
        <v>290</v>
      </c>
      <c r="B81" t="s">
        <v>275</v>
      </c>
    </row>
    <row r="82" spans="1:2">
      <c r="A82" t="s">
        <v>291</v>
      </c>
      <c r="B82" t="s">
        <v>275</v>
      </c>
    </row>
    <row r="83" spans="1:2">
      <c r="A83" t="s">
        <v>292</v>
      </c>
      <c r="B83" t="s">
        <v>275</v>
      </c>
    </row>
    <row r="84" spans="1:2">
      <c r="A84" t="s">
        <v>293</v>
      </c>
      <c r="B84" t="s">
        <v>275</v>
      </c>
    </row>
    <row r="85" spans="1:2">
      <c r="A85" t="s">
        <v>294</v>
      </c>
      <c r="B85" t="s">
        <v>275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2019-02-07T01:02:47Z</cp:lastPrinted>
  <dcterms:created xsi:type="dcterms:W3CDTF">2018-12-13T02:07:43Z</dcterms:created>
  <dcterms:modified xsi:type="dcterms:W3CDTF">2019-02-07T01:02:52Z</dcterms:modified>
</cp:coreProperties>
</file>