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28兵庫　〇\"/>
    </mc:Choice>
  </mc:AlternateContent>
  <workbookProtection workbookAlgorithmName="SHA-512" workbookHashValue="yEw/3SY2r5B/2M5e+O5KuqjCeswSCnFgQDCNWAMi+z56xwnH0yNRyKLllgv+gdEC4ag14FCPas5vFWUbfRRzDA==" workbookSaltValue="MX4L6sj6ZJrDvJE7K5DG9g==" workbookSpinCount="100000" lockStructure="1"/>
  <bookViews>
    <workbookView xWindow="0" yWindow="0" windowWidth="20616" windowHeight="8676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FH80" i="4" s="1"/>
  <c r="EH7" i="5"/>
  <c r="EG7" i="5"/>
  <c r="HM79" i="4" s="1"/>
  <c r="EF7" i="5"/>
  <c r="EE7" i="5"/>
  <c r="GA79" i="4" s="1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LJ55" i="4" s="1"/>
  <c r="DH7" i="5"/>
  <c r="DG7" i="5"/>
  <c r="KF55" i="4" s="1"/>
  <c r="DE7" i="5"/>
  <c r="DD7" i="5"/>
  <c r="IK56" i="4" s="1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EH55" i="4" s="1"/>
  <c r="CL7" i="5"/>
  <c r="CK7" i="5"/>
  <c r="DD55" i="4" s="1"/>
  <c r="CI7" i="5"/>
  <c r="CH7" i="5"/>
  <c r="BI56" i="4" s="1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LJ33" i="4" s="1"/>
  <c r="BP7" i="5"/>
  <c r="BO7" i="5"/>
  <c r="KF33" i="4" s="1"/>
  <c r="BM7" i="5"/>
  <c r="BL7" i="5"/>
  <c r="IK34" i="4" s="1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EH33" i="4" s="1"/>
  <c r="AT7" i="5"/>
  <c r="AS7" i="5"/>
  <c r="DD33" i="4" s="1"/>
  <c r="AQ7" i="5"/>
  <c r="AP7" i="5"/>
  <c r="BI34" i="4" s="1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V6" i="5"/>
  <c r="U6" i="5"/>
  <c r="T6" i="5"/>
  <c r="FZ10" i="4" s="1"/>
  <c r="S6" i="5"/>
  <c r="R6" i="5"/>
  <c r="CN10" i="4" s="1"/>
  <c r="Q6" i="5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A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HV56" i="4"/>
  <c r="GR56" i="4"/>
  <c r="FL56" i="4"/>
  <c r="EW56" i="4"/>
  <c r="EH56" i="4"/>
  <c r="DS56" i="4"/>
  <c r="DD56" i="4"/>
  <c r="BX56" i="4"/>
  <c r="AT56" i="4"/>
  <c r="P56" i="4"/>
  <c r="LY55" i="4"/>
  <c r="KU55" i="4"/>
  <c r="IZ55" i="4"/>
  <c r="IK55" i="4"/>
  <c r="HV55" i="4"/>
  <c r="HG55" i="4"/>
  <c r="GR55" i="4"/>
  <c r="EW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HV34" i="4"/>
  <c r="GR34" i="4"/>
  <c r="FL34" i="4"/>
  <c r="EW34" i="4"/>
  <c r="EH34" i="4"/>
  <c r="DS34" i="4"/>
  <c r="DD34" i="4"/>
  <c r="BX34" i="4"/>
  <c r="AT34" i="4"/>
  <c r="P34" i="4"/>
  <c r="LY33" i="4"/>
  <c r="KU33" i="4"/>
  <c r="IZ33" i="4"/>
  <c r="IK33" i="4"/>
  <c r="HV33" i="4"/>
  <c r="HG33" i="4"/>
  <c r="GR33" i="4"/>
  <c r="EW33" i="4"/>
  <c r="DS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EG10" i="4"/>
  <c r="AU10" i="4"/>
  <c r="LP8" i="4"/>
  <c r="ID8" i="4"/>
  <c r="FZ8" i="4"/>
  <c r="EG8" i="4"/>
  <c r="CN8" i="4"/>
  <c r="AU8" i="4"/>
  <c r="B8" i="4"/>
  <c r="B6" i="4"/>
  <c r="MH78" i="4" l="1"/>
  <c r="IZ54" i="4"/>
  <c r="IZ32" i="4"/>
  <c r="FL54" i="4"/>
  <c r="FL32" i="4"/>
  <c r="MN54" i="4"/>
  <c r="HM78" i="4"/>
  <c r="CS78" i="4"/>
  <c r="BX54" i="4"/>
  <c r="BX32" i="4"/>
  <c r="MN32" i="4"/>
  <c r="C11" i="5"/>
  <c r="D11" i="5"/>
  <c r="E11" i="5"/>
  <c r="B11" i="5"/>
  <c r="HG54" i="4" l="1"/>
  <c r="FH78" i="4"/>
  <c r="DS54" i="4"/>
  <c r="DS32" i="4"/>
  <c r="AE54" i="4"/>
  <c r="AN78" i="4"/>
  <c r="AE32" i="4"/>
  <c r="HG32" i="4"/>
  <c r="KU54" i="4"/>
  <c r="KU32" i="4"/>
  <c r="KC78" i="4"/>
  <c r="JJ78" i="4"/>
  <c r="GR54" i="4"/>
  <c r="GR32" i="4"/>
  <c r="KF32" i="4"/>
  <c r="EO78" i="4"/>
  <c r="DD54" i="4"/>
  <c r="DD32" i="4"/>
  <c r="U78" i="4"/>
  <c r="P54" i="4"/>
  <c r="P32" i="4"/>
  <c r="KF54" i="4"/>
  <c r="LY54" i="4"/>
  <c r="LY32" i="4"/>
  <c r="IK54" i="4"/>
  <c r="IK32" i="4"/>
  <c r="BZ78" i="4"/>
  <c r="LO78" i="4"/>
  <c r="GT78" i="4"/>
  <c r="EW54" i="4"/>
  <c r="EW32" i="4"/>
  <c r="BI54" i="4"/>
  <c r="BI32" i="4"/>
  <c r="GA78" i="4"/>
  <c r="EH32" i="4"/>
  <c r="BG78" i="4"/>
  <c r="AT54" i="4"/>
  <c r="AT32" i="4"/>
  <c r="LJ54" i="4"/>
  <c r="EH54" i="4"/>
  <c r="LJ32" i="4"/>
  <c r="KV78" i="4"/>
  <c r="HV54" i="4"/>
  <c r="HV32" i="4"/>
</calcChain>
</file>

<file path=xl/sharedStrings.xml><?xml version="1.0" encoding="utf-8"?>
<sst xmlns="http://schemas.openxmlformats.org/spreadsheetml/2006/main" count="288" uniqueCount="156">
  <si>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</si>
  <si>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</si>
  <si>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</si>
  <si>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</si>
  <si>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</si>
  <si>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</si>
  <si>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</si>
  <si>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</si>
  <si>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</si>
  <si>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</si>
  <si>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</si>
  <si>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</si>
  <si>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</si>
  <si>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</si>
  <si>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</si>
  <si>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</si>
  <si>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</si>
  <si>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</si>
  <si>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</si>
  <si>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</si>
  <si>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</si>
  <si>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</si>
  <si>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</si>
  <si>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</si>
  <si>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</si>
  <si>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</si>
  <si>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</si>
  <si>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</si>
  <si>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</si>
  <si>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</si>
  <si>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</si>
  <si>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</si>
  <si>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</si>
  <si>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</si>
  <si>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</si>
  <si>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</si>
  <si>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</si>
  <si>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</si>
  <si>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</si>
  <si>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</si>
  <si>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</si>
  <si>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</si>
  <si>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</si>
  <si>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</si>
  <si>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</si>
  <si>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</si>
  <si>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</si>
  <si>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</si>
  <si>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</si>
  <si>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</si>
  <si>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</si>
  <si>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</si>
  <si>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</si>
  <si>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</si>
  <si>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</si>
  <si>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</si>
  <si>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</si>
  <si>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</si>
  <si>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</si>
  <si>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</si>
  <si>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</si>
  <si>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</si>
  <si>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</si>
  <si>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</si>
  <si>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</si>
  <si>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</si>
  <si>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</si>
  <si>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</si>
  <si>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</si>
  <si>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</si>
  <si>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</si>
  <si>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</si>
  <si>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</si>
  <si>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</si>
  <si>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</si>
  <si>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</si>
  <si>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</si>
  <si>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</si>
  <si>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</si>
  <si>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</si>
  <si>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</si>
  <si>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</si>
  <si>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</si>
  <si>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</si>
  <si>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</si>
  <si>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</si>
  <si>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</si>
  <si>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</si>
  <si>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</si>
  <si>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</si>
  <si>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</si>
  <si>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</si>
  <si>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</si>
  <si>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</si>
  <si>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</si>
  <si>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</si>
  <si>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</si>
  <si>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</si>
  <si>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</si>
  <si>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</si>
  <si>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</si>
  <si>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</si>
  <si>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</si>
  <si>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</si>
  <si>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</si>
  <si>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</si>
  <si>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</si>
  <si>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</si>
  <si>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</si>
  <si>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</si>
  <si>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</si>
  <si>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</si>
  <si>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</si>
  <si>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</si>
  <si>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</si>
  <si>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</si>
  <si>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</si>
  <si>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</si>
  <si>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</si>
  <si>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</si>
  <si>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</si>
  <si>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</si>
  <si>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</si>
  <si>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</si>
  <si>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</si>
  <si>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</si>
  <si>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</si>
  <si>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</si>
  <si>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</si>
  <si>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</si>
  <si>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</si>
  <si>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</si>
  <si>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</si>
  <si>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</si>
  <si>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兵庫県</t>
  </si>
  <si>
    <t>リハビリテーション中央病院</t>
  </si>
  <si>
    <t>条例全部</t>
  </si>
  <si>
    <t>病院事業</t>
  </si>
  <si>
    <t>一般病院</t>
  </si>
  <si>
    <t>500床以上</t>
  </si>
  <si>
    <t>自治体職員</t>
  </si>
  <si>
    <t>指定管理者(利用料金制)</t>
  </si>
  <si>
    <t>-</t>
  </si>
  <si>
    <t>訓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</si>
  <si>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</si>
  <si>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</si>
  <si>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</si>
  <si>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</si>
  <si>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</si>
  <si>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</si>
  <si>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</si>
  <si>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</si>
  <si>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  兵庫県におけるリハビリテーション医療の中核病院として、地域で対応困難な脊髄損傷や四肢切断、神経難病、脳卒中等による重度の障害者を対象に、専門医やセラピスト、看護師等のチームアプローチによる高度で専門的かつ総合的なリハビリテーション医療を提供している。
　また、子どもの睡眠障害・発達障害の有効な治療の開発にも取り組んでいる。</t>
    <rPh sb="23" eb="25">
      <t>ビョウイン</t>
    </rPh>
    <rPh sb="138" eb="140">
      <t>ショウガイ</t>
    </rPh>
    <rPh sb="141" eb="143">
      <t>ハッタツ</t>
    </rPh>
    <rPh sb="143" eb="145">
      <t>ショウガイ</t>
    </rPh>
    <rPh sb="146" eb="148">
      <t>ユウコウ</t>
    </rPh>
    <rPh sb="149" eb="151">
      <t>チリョウ</t>
    </rPh>
    <rPh sb="152" eb="154">
      <t>カイハツ</t>
    </rPh>
    <phoneticPr fontId="5"/>
  </si>
  <si>
    <t>(1)収益について
　経常収益については、入院患者数の増に加え、手術件数の増等による診療単価の向上により、前年度より272百万円増加し、4,670百万円となった。
(2)費用について
　経常費用については、収益連動による材料費の増や経費の増等により、前年度より263百万円増加し、4,606百万円となった。
　上記の結果、経常損益は、前年度よりも10百万円改善し、65百万円の黒字となり、経常収支比率102.7%、医業収支比率102.3%を確保した。</t>
    <rPh sb="11" eb="13">
      <t>ケイジョウ</t>
    </rPh>
    <rPh sb="13" eb="15">
      <t>シュウエキ</t>
    </rPh>
    <rPh sb="21" eb="25">
      <t>ニュウインカンジャ</t>
    </rPh>
    <rPh sb="25" eb="26">
      <t>スウ</t>
    </rPh>
    <rPh sb="27" eb="28">
      <t>ゾウ</t>
    </rPh>
    <rPh sb="29" eb="30">
      <t>クワ</t>
    </rPh>
    <rPh sb="32" eb="34">
      <t>シュジュツ</t>
    </rPh>
    <rPh sb="34" eb="36">
      <t>ケンスウ</t>
    </rPh>
    <rPh sb="37" eb="38">
      <t>ゾウ</t>
    </rPh>
    <rPh sb="38" eb="39">
      <t>トウ</t>
    </rPh>
    <rPh sb="42" eb="44">
      <t>シンリョウ</t>
    </rPh>
    <rPh sb="44" eb="46">
      <t>タンカ</t>
    </rPh>
    <rPh sb="47" eb="49">
      <t>コウジョウ</t>
    </rPh>
    <rPh sb="53" eb="56">
      <t>ゼンネンド</t>
    </rPh>
    <rPh sb="61" eb="62">
      <t>ヒャク</t>
    </rPh>
    <rPh sb="62" eb="64">
      <t>マンエン</t>
    </rPh>
    <rPh sb="64" eb="66">
      <t>ゾウカ</t>
    </rPh>
    <rPh sb="73" eb="74">
      <t>ヒャク</t>
    </rPh>
    <rPh sb="74" eb="76">
      <t>マンエン</t>
    </rPh>
    <rPh sb="103" eb="105">
      <t>シュウエキ</t>
    </rPh>
    <rPh sb="105" eb="107">
      <t>レンドウ</t>
    </rPh>
    <rPh sb="110" eb="113">
      <t>ザイリョウヒ</t>
    </rPh>
    <rPh sb="114" eb="115">
      <t>ゾウ</t>
    </rPh>
    <rPh sb="116" eb="118">
      <t>ケイヒ</t>
    </rPh>
    <rPh sb="119" eb="121">
      <t>ゾウトウ</t>
    </rPh>
    <rPh sb="125" eb="128">
      <t>ゼンネンド</t>
    </rPh>
    <rPh sb="133" eb="134">
      <t>ヒャク</t>
    </rPh>
    <rPh sb="134" eb="136">
      <t>マンエン</t>
    </rPh>
    <rPh sb="136" eb="138">
      <t>ゾウカ</t>
    </rPh>
    <rPh sb="145" eb="146">
      <t>ヒャク</t>
    </rPh>
    <rPh sb="146" eb="148">
      <t>マンエン</t>
    </rPh>
    <rPh sb="157" eb="159">
      <t>ジョウキ</t>
    </rPh>
    <rPh sb="165" eb="167">
      <t>ソンエキ</t>
    </rPh>
    <rPh sb="169" eb="172">
      <t>ゼンネンド</t>
    </rPh>
    <rPh sb="177" eb="178">
      <t>ヒャク</t>
    </rPh>
    <rPh sb="178" eb="180">
      <t>マンエン</t>
    </rPh>
    <rPh sb="180" eb="182">
      <t>カイゼン</t>
    </rPh>
    <rPh sb="186" eb="187">
      <t>ヒャク</t>
    </rPh>
    <rPh sb="187" eb="189">
      <t>マンエン</t>
    </rPh>
    <rPh sb="190" eb="192">
      <t>クロジ</t>
    </rPh>
    <rPh sb="196" eb="198">
      <t>ケイジョウ</t>
    </rPh>
    <rPh sb="198" eb="200">
      <t>シュウシ</t>
    </rPh>
    <rPh sb="200" eb="202">
      <t>ヒリツ</t>
    </rPh>
    <rPh sb="209" eb="211">
      <t>イギョウ</t>
    </rPh>
    <rPh sb="211" eb="213">
      <t>シュウシ</t>
    </rPh>
    <rPh sb="213" eb="215">
      <t>ヒリツ</t>
    </rPh>
    <rPh sb="222" eb="224">
      <t>カクホ</t>
    </rPh>
    <phoneticPr fontId="5"/>
  </si>
  <si>
    <t>　当院設置から26年が経過し、建物・設備等全体的に老朽化が進行している。特に、空調設備と電気設備の老朽化が著しい。
　また、建物についても、雨漏り箇所が多数発生している等、その対策が急務となってきている。
　予算上の制約もあることから、計画的な設備更新を行うよう努めている。</t>
    <phoneticPr fontId="5"/>
  </si>
  <si>
    <t xml:space="preserve">　平成29年度の経常損益は、65百万円の黒字を確保したが、今後とも、経営の安定化を図るため、より一層の収入の確保及び費用の抑制を行う等、収支改善に努める必要がある。
　そのために、地域の医療機関との連携の強化、神経難病疾患患者の受け入れ促進、糖尿病医療の拡充等により患者確保に努めるとともに、手術件数の増等診療単価の向上にも取り組んでいく。
　また、薬品や診療材料について、更なる価格交渉の推進・強化に取り組みつつ、設備・建物・医療機器の計画的な更新を図っていく。
　今後、当院の運営理念を実現すべく、安全で質の高い先導的なリハビリ医療の推進に向け、県病院局及び法人本部と連携し、より一層経営改善に努めていく。
</t>
    <rPh sb="1" eb="3">
      <t>ヘイセイ</t>
    </rPh>
    <rPh sb="121" eb="124">
      <t>トウニョウビョウ</t>
    </rPh>
    <rPh sb="124" eb="126">
      <t>イリョウ</t>
    </rPh>
    <rPh sb="127" eb="129">
      <t>カクジュウ</t>
    </rPh>
    <rPh sb="129" eb="130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</si>
</sst>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79.400000000000006</c:v>
                </c:pt>
                <c:pt idx="1">
                  <c:v>77</c:v>
                </c:pt>
                <c:pt idx="2">
                  <c:v>75.400000000000006</c:v>
                </c:pt>
                <c:pt idx="3">
                  <c:v>79</c:v>
                </c:pt>
                <c:pt idx="4">
                  <c:v>83.3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1-424E-8656-5A501A95A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894008"/>
        <c:axId val="36789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80.3</c:v>
                </c:pt>
                <c:pt idx="1">
                  <c:v>80.7</c:v>
                </c:pt>
                <c:pt idx="2">
                  <c:v>80.7</c:v>
                </c:pt>
                <c:pt idx="3">
                  <c:v>79.5</c:v>
                </c:pt>
                <c:pt idx="4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B1-424E-8656-5A501A95A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94008"/>
        <c:axId val="367895184"/>
      </c:lineChart>
      <c:dateAx>
        <c:axId val="367894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895184"/>
        <c:crosses val="autoZero"/>
        <c:auto val="1"/>
        <c:lblOffset val="100"/>
        <c:baseTimeUnit val="years"/>
      </c:dateAx>
      <c:valAx>
        <c:axId val="36789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7894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16249</c:v>
                </c:pt>
                <c:pt idx="1">
                  <c:v>16786</c:v>
                </c:pt>
                <c:pt idx="2">
                  <c:v>17982</c:v>
                </c:pt>
                <c:pt idx="3">
                  <c:v>17456</c:v>
                </c:pt>
                <c:pt idx="4">
                  <c:v>18466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0C-4E23-B3F9-31AB75341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39024"/>
        <c:axId val="36210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14865</c:v>
                </c:pt>
                <c:pt idx="1">
                  <c:v>15610</c:v>
                </c:pt>
                <c:pt idx="2">
                  <c:v>16993</c:v>
                </c:pt>
                <c:pt idx="3">
                  <c:v>17680</c:v>
                </c:pt>
                <c:pt idx="4">
                  <c:v>18393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0C-4E23-B3F9-31AB75341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39024"/>
        <c:axId val="362108288"/>
      </c:lineChart>
      <c:dateAx>
        <c:axId val="21413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2108288"/>
        <c:crosses val="autoZero"/>
        <c:auto val="1"/>
        <c:lblOffset val="100"/>
        <c:baseTimeUnit val="years"/>
      </c:dateAx>
      <c:valAx>
        <c:axId val="36210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4139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29619</c:v>
                </c:pt>
                <c:pt idx="1">
                  <c:v>31107</c:v>
                </c:pt>
                <c:pt idx="2">
                  <c:v>31342</c:v>
                </c:pt>
                <c:pt idx="3">
                  <c:v>30855</c:v>
                </c:pt>
                <c:pt idx="4">
                  <c:v>31027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ED-4EE9-BA03-09E63484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06208"/>
        <c:axId val="491306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60787</c:v>
                </c:pt>
                <c:pt idx="2">
                  <c:v>62913</c:v>
                </c:pt>
                <c:pt idx="3">
                  <c:v>64765</c:v>
                </c:pt>
                <c:pt idx="4">
                  <c:v>66228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ED-4EE9-BA03-09E63484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06208"/>
        <c:axId val="491306600"/>
      </c:lineChart>
      <c:dateAx>
        <c:axId val="49130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306600"/>
        <c:crosses val="autoZero"/>
        <c:auto val="1"/>
        <c:lblOffset val="100"/>
        <c:baseTimeUnit val="years"/>
      </c:dateAx>
      <c:valAx>
        <c:axId val="491306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9130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0.3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53-44A9-9CE3-868A1BEC3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895968"/>
        <c:axId val="36789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37.700000000000003</c:v>
                </c:pt>
                <c:pt idx="2">
                  <c:v>36.799999999999997</c:v>
                </c:pt>
                <c:pt idx="3">
                  <c:v>33.9</c:v>
                </c:pt>
                <c:pt idx="4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53-44A9-9CE3-868A1BEC3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95968"/>
        <c:axId val="367893224"/>
      </c:lineChart>
      <c:dateAx>
        <c:axId val="36789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893224"/>
        <c:crosses val="autoZero"/>
        <c:auto val="1"/>
        <c:lblOffset val="100"/>
        <c:baseTimeUnit val="years"/>
      </c:dateAx>
      <c:valAx>
        <c:axId val="36789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7895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98.6</c:v>
                </c:pt>
                <c:pt idx="2">
                  <c:v>100.3</c:v>
                </c:pt>
                <c:pt idx="3">
                  <c:v>101</c:v>
                </c:pt>
                <c:pt idx="4">
                  <c:v>102.3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13-451E-9602-9AE054E1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63112"/>
        <c:axId val="36706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94.6</c:v>
                </c:pt>
                <c:pt idx="2">
                  <c:v>94.4</c:v>
                </c:pt>
                <c:pt idx="3">
                  <c:v>93.6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13-451E-9602-9AE054E1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3112"/>
        <c:axId val="367064288"/>
      </c:lineChart>
      <c:dateAx>
        <c:axId val="36706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064288"/>
        <c:crosses val="autoZero"/>
        <c:auto val="1"/>
        <c:lblOffset val="100"/>
        <c:baseTimeUnit val="years"/>
      </c:dateAx>
      <c:valAx>
        <c:axId val="36706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706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100.2</c:v>
                </c:pt>
                <c:pt idx="1">
                  <c:v>100.5</c:v>
                </c:pt>
                <c:pt idx="2">
                  <c:v>101.1</c:v>
                </c:pt>
                <c:pt idx="3">
                  <c:v>101.5</c:v>
                </c:pt>
                <c:pt idx="4">
                  <c:v>102.7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87-4491-A3C9-9ADF47D3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63896"/>
        <c:axId val="36706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101.1</c:v>
                </c:pt>
                <c:pt idx="2">
                  <c:v>100.3</c:v>
                </c:pt>
                <c:pt idx="3">
                  <c:v>99.8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7-4491-A3C9-9ADF47D3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3896"/>
        <c:axId val="367065464"/>
      </c:lineChart>
      <c:dateAx>
        <c:axId val="367063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065464"/>
        <c:crosses val="autoZero"/>
        <c:auto val="1"/>
        <c:lblOffset val="100"/>
        <c:baseTimeUnit val="years"/>
      </c:dateAx>
      <c:valAx>
        <c:axId val="36706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7063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22.3</c:v>
                </c:pt>
                <c:pt idx="2">
                  <c:v>24.6</c:v>
                </c:pt>
                <c:pt idx="3">
                  <c:v>30.4</c:v>
                </c:pt>
                <c:pt idx="4">
                  <c:v>36.299999999999997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CF-47A3-A8F5-2631308DE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63504"/>
        <c:axId val="36706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50.7</c:v>
                </c:pt>
                <c:pt idx="2">
                  <c:v>51.3</c:v>
                </c:pt>
                <c:pt idx="3">
                  <c:v>51.2</c:v>
                </c:pt>
                <c:pt idx="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CF-47A3-A8F5-2631308DE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3504"/>
        <c:axId val="367062720"/>
      </c:lineChart>
      <c:dateAx>
        <c:axId val="36706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062720"/>
        <c:crosses val="autoZero"/>
        <c:auto val="1"/>
        <c:lblOffset val="100"/>
        <c:baseTimeUnit val="years"/>
      </c:dateAx>
      <c:valAx>
        <c:axId val="36706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7063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0</c:v>
                </c:pt>
                <c:pt idx="1">
                  <c:v>56.2</c:v>
                </c:pt>
                <c:pt idx="2">
                  <c:v>23.7</c:v>
                </c:pt>
                <c:pt idx="3">
                  <c:v>35.700000000000003</c:v>
                </c:pt>
                <c:pt idx="4">
                  <c:v>44.9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CA-4451-B759-F565E07AE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55368"/>
        <c:axId val="97753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62.6</c:v>
                </c:pt>
                <c:pt idx="2">
                  <c:v>64.099999999999994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CA-4451-B759-F565E07AE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5368"/>
        <c:axId val="97753016"/>
      </c:lineChart>
      <c:dateAx>
        <c:axId val="9775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53016"/>
        <c:crosses val="autoZero"/>
        <c:auto val="1"/>
        <c:lblOffset val="100"/>
        <c:baseTimeUnit val="years"/>
      </c:dateAx>
      <c:valAx>
        <c:axId val="97753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55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9715163</c:v>
                </c:pt>
                <c:pt idx="1">
                  <c:v>9742933</c:v>
                </c:pt>
                <c:pt idx="2">
                  <c:v>11126827</c:v>
                </c:pt>
                <c:pt idx="3">
                  <c:v>11335002</c:v>
                </c:pt>
                <c:pt idx="4">
                  <c:v>11401894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4-466E-89DB-CF006157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49488"/>
        <c:axId val="488825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50135188</c:v>
                </c:pt>
                <c:pt idx="1">
                  <c:v>50543381</c:v>
                </c:pt>
                <c:pt idx="2">
                  <c:v>51238617</c:v>
                </c:pt>
                <c:pt idx="3">
                  <c:v>51669762</c:v>
                </c:pt>
                <c:pt idx="4">
                  <c:v>53351028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E4-466E-89DB-CF006157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9488"/>
        <c:axId val="488825784"/>
      </c:lineChart>
      <c:dateAx>
        <c:axId val="9774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825784"/>
        <c:crosses val="autoZero"/>
        <c:auto val="1"/>
        <c:lblOffset val="100"/>
        <c:baseTimeUnit val="years"/>
      </c:dateAx>
      <c:valAx>
        <c:axId val="488825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749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23.4</c:v>
                </c:pt>
                <c:pt idx="1">
                  <c:v>24.2</c:v>
                </c:pt>
                <c:pt idx="2">
                  <c:v>24</c:v>
                </c:pt>
                <c:pt idx="3">
                  <c:v>22.6</c:v>
                </c:pt>
                <c:pt idx="4">
                  <c:v>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84-483F-9082-78828667A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25000"/>
        <c:axId val="48882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26.3</c:v>
                </c:pt>
                <c:pt idx="2">
                  <c:v>27.5</c:v>
                </c:pt>
                <c:pt idx="3">
                  <c:v>27.4</c:v>
                </c:pt>
                <c:pt idx="4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84-483F-9082-78828667A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25000"/>
        <c:axId val="488825392"/>
      </c:lineChart>
      <c:dateAx>
        <c:axId val="48882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825392"/>
        <c:crosses val="autoZero"/>
        <c:auto val="1"/>
        <c:lblOffset val="100"/>
        <c:baseTimeUnit val="years"/>
      </c:dateAx>
      <c:valAx>
        <c:axId val="48882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8825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57.8</c:v>
                </c:pt>
                <c:pt idx="1">
                  <c:v>58</c:v>
                </c:pt>
                <c:pt idx="2">
                  <c:v>56.7</c:v>
                </c:pt>
                <c:pt idx="3">
                  <c:v>58.3</c:v>
                </c:pt>
                <c:pt idx="4">
                  <c:v>55.7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49-4FD8-AB4F-A2E7BA2FB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505296"/>
        <c:axId val="36056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48.7</c:v>
                </c:pt>
                <c:pt idx="2">
                  <c:v>48.5</c:v>
                </c:pt>
                <c:pt idx="3">
                  <c:v>49.2</c:v>
                </c:pt>
                <c:pt idx="4">
                  <c:v>48.7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49-4FD8-AB4F-A2E7BA2FB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05296"/>
        <c:axId val="360569520"/>
      </c:lineChart>
      <c:dateAx>
        <c:axId val="36750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569520"/>
        <c:crosses val="autoZero"/>
        <c:auto val="1"/>
        <c:lblOffset val="100"/>
        <c:baseTimeUnit val="years"/>
      </c:dateAx>
      <c:valAx>
        <c:axId val="36056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7505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B6" sqref="B6:FY6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兵庫県　リハビリテーション中央病院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条例全部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500床以上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自治体職員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520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指定管理者(利用料金制)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130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-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訓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-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520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5589708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21570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１５：１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330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330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152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153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>
        <f>データ!AH7</f>
        <v>100.2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>
        <f>データ!AI7</f>
        <v>100.5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>
        <f>データ!AJ7</f>
        <v>101.1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>
        <f>データ!AK7</f>
        <v>101.5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102.7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>
        <f>データ!AS7</f>
        <v>99.8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>
        <f>データ!AT7</f>
        <v>98.6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>
        <f>データ!AU7</f>
        <v>100.3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>
        <f>データ!AV7</f>
        <v>101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102.3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>
        <f>データ!BD7</f>
        <v>0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>
        <f>データ!BE7</f>
        <v>0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>
        <f>データ!BF7</f>
        <v>1.1000000000000001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>
        <f>データ!BG7</f>
        <v>0.3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0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>
        <f>データ!BO7</f>
        <v>79.400000000000006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>
        <f>データ!BP7</f>
        <v>77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>
        <f>データ!BQ7</f>
        <v>75.400000000000006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>
        <f>データ!BR7</f>
        <v>79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83.3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>
        <f>データ!AM7</f>
        <v>101.7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>
        <f>データ!AN7</f>
        <v>101.1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>
        <f>データ!AO7</f>
        <v>100.3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>
        <f>データ!AP7</f>
        <v>99.8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100.1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>
        <f>データ!AX7</f>
        <v>96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>
        <f>データ!AY7</f>
        <v>94.6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>
        <f>データ!AZ7</f>
        <v>94.4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>
        <f>データ!BA7</f>
        <v>93.6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94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>
        <f>データ!BI7</f>
        <v>41.7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>
        <f>データ!BJ7</f>
        <v>37.700000000000003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>
        <f>データ!BK7</f>
        <v>36.799999999999997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>
        <f>データ!BL7</f>
        <v>33.9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34.9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>
        <f>データ!BT7</f>
        <v>80.3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>
        <f>データ!BU7</f>
        <v>80.7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>
        <f>データ!BV7</f>
        <v>80.7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>
        <f>データ!BW7</f>
        <v>79.5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79.900000000000006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>
      <c r="A36" s="2"/>
      <c r="B36" s="25"/>
      <c r="C36" s="26"/>
      <c r="D36" s="5"/>
      <c r="E36" s="125" t="s">
        <v>39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5"/>
      <c r="CQ36" s="5"/>
      <c r="CR36" s="5"/>
      <c r="CS36" s="125" t="s">
        <v>40</v>
      </c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26"/>
      <c r="GE36" s="26"/>
      <c r="GF36" s="26"/>
      <c r="GG36" s="125" t="s">
        <v>41</v>
      </c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5"/>
      <c r="JS36" s="5"/>
      <c r="JT36" s="5"/>
      <c r="JU36" s="125" t="s">
        <v>42</v>
      </c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>
      <c r="A37" s="2"/>
      <c r="B37" s="25"/>
      <c r="C37" s="26"/>
      <c r="D37" s="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5"/>
      <c r="CQ37" s="5"/>
      <c r="CR37" s="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26"/>
      <c r="GE37" s="26"/>
      <c r="GF37" s="26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  <c r="IW37" s="125"/>
      <c r="IX37" s="125"/>
      <c r="IY37" s="125"/>
      <c r="IZ37" s="125"/>
      <c r="JA37" s="125"/>
      <c r="JB37" s="125"/>
      <c r="JC37" s="125"/>
      <c r="JD37" s="125"/>
      <c r="JE37" s="125"/>
      <c r="JF37" s="125"/>
      <c r="JG37" s="125"/>
      <c r="JH37" s="125"/>
      <c r="JI37" s="125"/>
      <c r="JJ37" s="125"/>
      <c r="JK37" s="125"/>
      <c r="JL37" s="125"/>
      <c r="JM37" s="125"/>
      <c r="JN37" s="125"/>
      <c r="JO37" s="125"/>
      <c r="JP37" s="125"/>
      <c r="JQ37" s="125"/>
      <c r="JR37" s="5"/>
      <c r="JS37" s="5"/>
      <c r="JT37" s="5"/>
      <c r="JU37" s="125"/>
      <c r="JV37" s="125"/>
      <c r="JW37" s="125"/>
      <c r="JX37" s="125"/>
      <c r="JY37" s="125"/>
      <c r="JZ37" s="125"/>
      <c r="KA37" s="125"/>
      <c r="KB37" s="125"/>
      <c r="KC37" s="125"/>
      <c r="KD37" s="125"/>
      <c r="KE37" s="125"/>
      <c r="KF37" s="125"/>
      <c r="KG37" s="125"/>
      <c r="KH37" s="125"/>
      <c r="KI37" s="125"/>
      <c r="KJ37" s="125"/>
      <c r="KK37" s="125"/>
      <c r="KL37" s="125"/>
      <c r="KM37" s="125"/>
      <c r="KN37" s="125"/>
      <c r="KO37" s="125"/>
      <c r="KP37" s="125"/>
      <c r="KQ37" s="125"/>
      <c r="KR37" s="125"/>
      <c r="KS37" s="125"/>
      <c r="KT37" s="125"/>
      <c r="KU37" s="125"/>
      <c r="KV37" s="125"/>
      <c r="KW37" s="125"/>
      <c r="KX37" s="125"/>
      <c r="KY37" s="125"/>
      <c r="KZ37" s="125"/>
      <c r="LA37" s="125"/>
      <c r="LB37" s="125"/>
      <c r="LC37" s="125"/>
      <c r="LD37" s="125"/>
      <c r="LE37" s="125"/>
      <c r="LF37" s="125"/>
      <c r="LG37" s="125"/>
      <c r="LH37" s="125"/>
      <c r="LI37" s="125"/>
      <c r="LJ37" s="125"/>
      <c r="LK37" s="125"/>
      <c r="LL37" s="125"/>
      <c r="LM37" s="125"/>
      <c r="LN37" s="125"/>
      <c r="LO37" s="125"/>
      <c r="LP37" s="125"/>
      <c r="LQ37" s="125"/>
      <c r="LR37" s="125"/>
      <c r="LS37" s="125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25"/>
      <c r="MU37" s="125"/>
      <c r="MV37" s="125"/>
      <c r="MW37" s="125"/>
      <c r="MX37" s="125"/>
      <c r="MY37" s="125"/>
      <c r="MZ37" s="125"/>
      <c r="NA37" s="125"/>
      <c r="NB37" s="125"/>
      <c r="NC37" s="125"/>
      <c r="ND37" s="125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154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2">
        <f>データ!BZ7</f>
        <v>29619</v>
      </c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4"/>
      <c r="AE55" s="122">
        <f>データ!CA7</f>
        <v>31107</v>
      </c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4"/>
      <c r="AT55" s="122">
        <f>データ!CB7</f>
        <v>31342</v>
      </c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4"/>
      <c r="BI55" s="122">
        <f>データ!CC7</f>
        <v>30855</v>
      </c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4"/>
      <c r="BX55" s="122">
        <f>データ!CD7</f>
        <v>31027</v>
      </c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4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2">
        <f>データ!CK7</f>
        <v>16249</v>
      </c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4"/>
      <c r="DS55" s="122">
        <f>データ!CL7</f>
        <v>16786</v>
      </c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4"/>
      <c r="EH55" s="122">
        <f>データ!CM7</f>
        <v>17982</v>
      </c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4"/>
      <c r="EW55" s="122">
        <f>データ!CN7</f>
        <v>17456</v>
      </c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4"/>
      <c r="FL55" s="122">
        <f>データ!CO7</f>
        <v>18466</v>
      </c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4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>
        <f>データ!CV7</f>
        <v>57.8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>
        <f>データ!CW7</f>
        <v>58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>
        <f>データ!CX7</f>
        <v>56.7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>
        <f>データ!CY7</f>
        <v>58.3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55.7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>
        <f>データ!DG7</f>
        <v>23.4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>
        <f>データ!DH7</f>
        <v>24.2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>
        <f>データ!DI7</f>
        <v>24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>
        <f>データ!DJ7</f>
        <v>22.6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23.5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2">
        <f>データ!CE7</f>
        <v>59159</v>
      </c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4"/>
      <c r="AE56" s="122">
        <f>データ!CF7</f>
        <v>60787</v>
      </c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4"/>
      <c r="AT56" s="122">
        <f>データ!CG7</f>
        <v>62913</v>
      </c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4"/>
      <c r="BI56" s="122">
        <f>データ!CH7</f>
        <v>64765</v>
      </c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4"/>
      <c r="BX56" s="122">
        <f>データ!CI7</f>
        <v>66228</v>
      </c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4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2">
        <f>データ!CP7</f>
        <v>14865</v>
      </c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4"/>
      <c r="DS56" s="122">
        <f>データ!CQ7</f>
        <v>15610</v>
      </c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4"/>
      <c r="EH56" s="122">
        <f>データ!CR7</f>
        <v>16993</v>
      </c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4"/>
      <c r="EW56" s="122">
        <f>データ!CS7</f>
        <v>17680</v>
      </c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4"/>
      <c r="FL56" s="122">
        <f>データ!CT7</f>
        <v>18393</v>
      </c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4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>
        <f>データ!DA7</f>
        <v>47.8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>
        <f>データ!DB7</f>
        <v>48.7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>
        <f>データ!DC7</f>
        <v>48.5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>
        <f>データ!DD7</f>
        <v>49.2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48.7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>
        <f>データ!DL7</f>
        <v>26.2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>
        <f>データ!DM7</f>
        <v>26.3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>
        <f>データ!DN7</f>
        <v>27.5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>
        <f>データ!DO7</f>
        <v>27.4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27.8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25" t="s">
        <v>44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5"/>
      <c r="CQ58" s="5"/>
      <c r="CR58" s="5"/>
      <c r="CS58" s="125" t="s">
        <v>45</v>
      </c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26"/>
      <c r="GE58" s="26"/>
      <c r="GF58" s="26"/>
      <c r="GG58" s="125" t="s">
        <v>46</v>
      </c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  <c r="IQ58" s="125"/>
      <c r="IR58" s="125"/>
      <c r="IS58" s="125"/>
      <c r="IT58" s="125"/>
      <c r="IU58" s="125"/>
      <c r="IV58" s="125"/>
      <c r="IW58" s="125"/>
      <c r="IX58" s="125"/>
      <c r="IY58" s="125"/>
      <c r="IZ58" s="125"/>
      <c r="JA58" s="125"/>
      <c r="JB58" s="125"/>
      <c r="JC58" s="125"/>
      <c r="JD58" s="125"/>
      <c r="JE58" s="125"/>
      <c r="JF58" s="125"/>
      <c r="JG58" s="125"/>
      <c r="JH58" s="125"/>
      <c r="JI58" s="125"/>
      <c r="JJ58" s="125"/>
      <c r="JK58" s="125"/>
      <c r="JL58" s="125"/>
      <c r="JM58" s="125"/>
      <c r="JN58" s="125"/>
      <c r="JO58" s="125"/>
      <c r="JP58" s="125"/>
      <c r="JQ58" s="125"/>
      <c r="JR58" s="5"/>
      <c r="JS58" s="5"/>
      <c r="JT58" s="5"/>
      <c r="JU58" s="125" t="s">
        <v>47</v>
      </c>
      <c r="JV58" s="125"/>
      <c r="JW58" s="125"/>
      <c r="JX58" s="125"/>
      <c r="JY58" s="125"/>
      <c r="JZ58" s="125"/>
      <c r="KA58" s="125"/>
      <c r="KB58" s="125"/>
      <c r="KC58" s="125"/>
      <c r="KD58" s="125"/>
      <c r="KE58" s="125"/>
      <c r="KF58" s="125"/>
      <c r="KG58" s="125"/>
      <c r="KH58" s="125"/>
      <c r="KI58" s="125"/>
      <c r="KJ58" s="125"/>
      <c r="KK58" s="125"/>
      <c r="KL58" s="125"/>
      <c r="KM58" s="125"/>
      <c r="KN58" s="125"/>
      <c r="KO58" s="125"/>
      <c r="KP58" s="125"/>
      <c r="KQ58" s="125"/>
      <c r="KR58" s="125"/>
      <c r="KS58" s="125"/>
      <c r="KT58" s="125"/>
      <c r="KU58" s="125"/>
      <c r="KV58" s="125"/>
      <c r="KW58" s="125"/>
      <c r="KX58" s="125"/>
      <c r="KY58" s="125"/>
      <c r="KZ58" s="125"/>
      <c r="LA58" s="125"/>
      <c r="LB58" s="125"/>
      <c r="LC58" s="125"/>
      <c r="LD58" s="125"/>
      <c r="LE58" s="125"/>
      <c r="LF58" s="125"/>
      <c r="LG58" s="125"/>
      <c r="LH58" s="125"/>
      <c r="LI58" s="125"/>
      <c r="LJ58" s="125"/>
      <c r="LK58" s="125"/>
      <c r="LL58" s="125"/>
      <c r="LM58" s="125"/>
      <c r="LN58" s="125"/>
      <c r="LO58" s="125"/>
      <c r="LP58" s="125"/>
      <c r="LQ58" s="125"/>
      <c r="LR58" s="125"/>
      <c r="LS58" s="125"/>
      <c r="LT58" s="125"/>
      <c r="LU58" s="125"/>
      <c r="LV58" s="125"/>
      <c r="LW58" s="125"/>
      <c r="LX58" s="125"/>
      <c r="LY58" s="125"/>
      <c r="LZ58" s="125"/>
      <c r="MA58" s="125"/>
      <c r="MB58" s="125"/>
      <c r="MC58" s="125"/>
      <c r="MD58" s="125"/>
      <c r="ME58" s="125"/>
      <c r="MF58" s="125"/>
      <c r="MG58" s="125"/>
      <c r="MH58" s="125"/>
      <c r="MI58" s="125"/>
      <c r="MJ58" s="125"/>
      <c r="MK58" s="125"/>
      <c r="ML58" s="125"/>
      <c r="MM58" s="125"/>
      <c r="MN58" s="125"/>
      <c r="MO58" s="125"/>
      <c r="MP58" s="125"/>
      <c r="MQ58" s="125"/>
      <c r="MR58" s="125"/>
      <c r="MS58" s="125"/>
      <c r="MT58" s="125"/>
      <c r="MU58" s="125"/>
      <c r="MV58" s="125"/>
      <c r="MW58" s="125"/>
      <c r="MX58" s="125"/>
      <c r="MY58" s="125"/>
      <c r="MZ58" s="125"/>
      <c r="NA58" s="125"/>
      <c r="NB58" s="125"/>
      <c r="NC58" s="125"/>
      <c r="ND58" s="125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5"/>
      <c r="CQ59" s="5"/>
      <c r="CR59" s="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26"/>
      <c r="GE59" s="26"/>
      <c r="GF59" s="26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  <c r="IQ59" s="125"/>
      <c r="IR59" s="125"/>
      <c r="IS59" s="125"/>
      <c r="IT59" s="125"/>
      <c r="IU59" s="125"/>
      <c r="IV59" s="125"/>
      <c r="IW59" s="125"/>
      <c r="IX59" s="125"/>
      <c r="IY59" s="125"/>
      <c r="IZ59" s="125"/>
      <c r="JA59" s="125"/>
      <c r="JB59" s="125"/>
      <c r="JC59" s="125"/>
      <c r="JD59" s="125"/>
      <c r="JE59" s="125"/>
      <c r="JF59" s="125"/>
      <c r="JG59" s="125"/>
      <c r="JH59" s="125"/>
      <c r="JI59" s="125"/>
      <c r="JJ59" s="125"/>
      <c r="JK59" s="125"/>
      <c r="JL59" s="125"/>
      <c r="JM59" s="125"/>
      <c r="JN59" s="125"/>
      <c r="JO59" s="125"/>
      <c r="JP59" s="125"/>
      <c r="JQ59" s="125"/>
      <c r="JR59" s="5"/>
      <c r="JS59" s="5"/>
      <c r="JT59" s="5"/>
      <c r="JU59" s="125"/>
      <c r="JV59" s="125"/>
      <c r="JW59" s="125"/>
      <c r="JX59" s="125"/>
      <c r="JY59" s="125"/>
      <c r="JZ59" s="125"/>
      <c r="KA59" s="125"/>
      <c r="KB59" s="125"/>
      <c r="KC59" s="125"/>
      <c r="KD59" s="125"/>
      <c r="KE59" s="125"/>
      <c r="KF59" s="125"/>
      <c r="KG59" s="125"/>
      <c r="KH59" s="125"/>
      <c r="KI59" s="125"/>
      <c r="KJ59" s="125"/>
      <c r="KK59" s="125"/>
      <c r="KL59" s="125"/>
      <c r="KM59" s="125"/>
      <c r="KN59" s="125"/>
      <c r="KO59" s="125"/>
      <c r="KP59" s="125"/>
      <c r="KQ59" s="125"/>
      <c r="KR59" s="125"/>
      <c r="KS59" s="125"/>
      <c r="KT59" s="125"/>
      <c r="KU59" s="125"/>
      <c r="KV59" s="125"/>
      <c r="KW59" s="125"/>
      <c r="KX59" s="125"/>
      <c r="KY59" s="125"/>
      <c r="KZ59" s="125"/>
      <c r="LA59" s="125"/>
      <c r="LB59" s="125"/>
      <c r="LC59" s="125"/>
      <c r="LD59" s="125"/>
      <c r="LE59" s="125"/>
      <c r="LF59" s="125"/>
      <c r="LG59" s="125"/>
      <c r="LH59" s="125"/>
      <c r="LI59" s="125"/>
      <c r="LJ59" s="125"/>
      <c r="LK59" s="125"/>
      <c r="LL59" s="125"/>
      <c r="LM59" s="125"/>
      <c r="LN59" s="125"/>
      <c r="LO59" s="125"/>
      <c r="LP59" s="125"/>
      <c r="LQ59" s="125"/>
      <c r="LR59" s="125"/>
      <c r="LS59" s="125"/>
      <c r="LT59" s="125"/>
      <c r="LU59" s="125"/>
      <c r="LV59" s="125"/>
      <c r="LW59" s="125"/>
      <c r="LX59" s="125"/>
      <c r="LY59" s="125"/>
      <c r="LZ59" s="125"/>
      <c r="MA59" s="125"/>
      <c r="MB59" s="125"/>
      <c r="MC59" s="125"/>
      <c r="MD59" s="125"/>
      <c r="ME59" s="125"/>
      <c r="MF59" s="125"/>
      <c r="MG59" s="125"/>
      <c r="MH59" s="125"/>
      <c r="MI59" s="125"/>
      <c r="MJ59" s="125"/>
      <c r="MK59" s="125"/>
      <c r="ML59" s="125"/>
      <c r="MM59" s="125"/>
      <c r="MN59" s="125"/>
      <c r="MO59" s="125"/>
      <c r="MP59" s="125"/>
      <c r="MQ59" s="125"/>
      <c r="MR59" s="125"/>
      <c r="MS59" s="125"/>
      <c r="MT59" s="125"/>
      <c r="MU59" s="125"/>
      <c r="MV59" s="125"/>
      <c r="MW59" s="125"/>
      <c r="MX59" s="125"/>
      <c r="MY59" s="125"/>
      <c r="MZ59" s="125"/>
      <c r="NA59" s="125"/>
      <c r="NB59" s="125"/>
      <c r="NC59" s="125"/>
      <c r="ND59" s="125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155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9" t="s">
        <v>37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1"/>
      <c r="U79" s="132">
        <f>データ!DR7</f>
        <v>0</v>
      </c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>
        <f>データ!DS7</f>
        <v>22.3</v>
      </c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>
        <f>データ!DT7</f>
        <v>24.6</v>
      </c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>
        <f>データ!DU7</f>
        <v>30.4</v>
      </c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>
        <f>データ!DV7</f>
        <v>36.299999999999997</v>
      </c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9" t="s">
        <v>37</v>
      </c>
      <c r="EE79" s="130"/>
      <c r="EF79" s="130"/>
      <c r="EG79" s="130"/>
      <c r="EH79" s="130"/>
      <c r="EI79" s="130"/>
      <c r="EJ79" s="130"/>
      <c r="EK79" s="130"/>
      <c r="EL79" s="130"/>
      <c r="EM79" s="130"/>
      <c r="EN79" s="131"/>
      <c r="EO79" s="132">
        <f>データ!EC7</f>
        <v>0</v>
      </c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>
        <f>データ!ED7</f>
        <v>56.2</v>
      </c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>
        <f>データ!EE7</f>
        <v>23.7</v>
      </c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>
        <f>データ!EF7</f>
        <v>35.700000000000003</v>
      </c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>
        <f>データ!EG7</f>
        <v>44.9</v>
      </c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9" t="s">
        <v>37</v>
      </c>
      <c r="IZ79" s="130"/>
      <c r="JA79" s="130"/>
      <c r="JB79" s="130"/>
      <c r="JC79" s="130"/>
      <c r="JD79" s="130"/>
      <c r="JE79" s="130"/>
      <c r="JF79" s="130"/>
      <c r="JG79" s="130"/>
      <c r="JH79" s="130"/>
      <c r="JI79" s="131"/>
      <c r="JJ79" s="127">
        <f>データ!EN7</f>
        <v>9715163</v>
      </c>
      <c r="JK79" s="127"/>
      <c r="JL79" s="127"/>
      <c r="JM79" s="127"/>
      <c r="JN79" s="127"/>
      <c r="JO79" s="127"/>
      <c r="JP79" s="127"/>
      <c r="JQ79" s="127"/>
      <c r="JR79" s="127"/>
      <c r="JS79" s="127"/>
      <c r="JT79" s="127"/>
      <c r="JU79" s="127"/>
      <c r="JV79" s="127"/>
      <c r="JW79" s="127"/>
      <c r="JX79" s="127"/>
      <c r="JY79" s="127"/>
      <c r="JZ79" s="127"/>
      <c r="KA79" s="127"/>
      <c r="KB79" s="127"/>
      <c r="KC79" s="127">
        <f>データ!EO7</f>
        <v>9742933</v>
      </c>
      <c r="KD79" s="127"/>
      <c r="KE79" s="127"/>
      <c r="KF79" s="127"/>
      <c r="KG79" s="127"/>
      <c r="KH79" s="127"/>
      <c r="KI79" s="127"/>
      <c r="KJ79" s="127"/>
      <c r="KK79" s="127"/>
      <c r="KL79" s="127"/>
      <c r="KM79" s="127"/>
      <c r="KN79" s="127"/>
      <c r="KO79" s="127"/>
      <c r="KP79" s="127"/>
      <c r="KQ79" s="127"/>
      <c r="KR79" s="127"/>
      <c r="KS79" s="127"/>
      <c r="KT79" s="127"/>
      <c r="KU79" s="127"/>
      <c r="KV79" s="127">
        <f>データ!EP7</f>
        <v>11126827</v>
      </c>
      <c r="KW79" s="127"/>
      <c r="KX79" s="127"/>
      <c r="KY79" s="127"/>
      <c r="KZ79" s="127"/>
      <c r="LA79" s="127"/>
      <c r="LB79" s="127"/>
      <c r="LC79" s="127"/>
      <c r="LD79" s="127"/>
      <c r="LE79" s="127"/>
      <c r="LF79" s="127"/>
      <c r="LG79" s="127"/>
      <c r="LH79" s="127"/>
      <c r="LI79" s="127"/>
      <c r="LJ79" s="127"/>
      <c r="LK79" s="127"/>
      <c r="LL79" s="127"/>
      <c r="LM79" s="127"/>
      <c r="LN79" s="127"/>
      <c r="LO79" s="127">
        <f>データ!EQ7</f>
        <v>11335002</v>
      </c>
      <c r="LP79" s="127"/>
      <c r="LQ79" s="127"/>
      <c r="LR79" s="127"/>
      <c r="LS79" s="127"/>
      <c r="LT79" s="127"/>
      <c r="LU79" s="127"/>
      <c r="LV79" s="127"/>
      <c r="LW79" s="127"/>
      <c r="LX79" s="127"/>
      <c r="LY79" s="127"/>
      <c r="LZ79" s="127"/>
      <c r="MA79" s="127"/>
      <c r="MB79" s="127"/>
      <c r="MC79" s="127"/>
      <c r="MD79" s="127"/>
      <c r="ME79" s="127"/>
      <c r="MF79" s="127"/>
      <c r="MG79" s="127"/>
      <c r="MH79" s="127">
        <f>データ!ER7</f>
        <v>11401894</v>
      </c>
      <c r="MI79" s="127"/>
      <c r="MJ79" s="127"/>
      <c r="MK79" s="127"/>
      <c r="ML79" s="127"/>
      <c r="MM79" s="127"/>
      <c r="MN79" s="127"/>
      <c r="MO79" s="127"/>
      <c r="MP79" s="127"/>
      <c r="MQ79" s="127"/>
      <c r="MR79" s="127"/>
      <c r="MS79" s="127"/>
      <c r="MT79" s="127"/>
      <c r="MU79" s="127"/>
      <c r="MV79" s="127"/>
      <c r="MW79" s="127"/>
      <c r="MX79" s="127"/>
      <c r="MY79" s="127"/>
      <c r="MZ79" s="127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9" t="s">
        <v>38</v>
      </c>
      <c r="K80" s="130"/>
      <c r="L80" s="130"/>
      <c r="M80" s="130"/>
      <c r="N80" s="130"/>
      <c r="O80" s="130"/>
      <c r="P80" s="130"/>
      <c r="Q80" s="130"/>
      <c r="R80" s="130"/>
      <c r="S80" s="130"/>
      <c r="T80" s="131"/>
      <c r="U80" s="132">
        <f>データ!DW7</f>
        <v>45.9</v>
      </c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>
        <f>データ!DX7</f>
        <v>50.7</v>
      </c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>
        <f>データ!DY7</f>
        <v>51.3</v>
      </c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>
        <f>データ!DZ7</f>
        <v>51.2</v>
      </c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>
        <f>データ!EA7</f>
        <v>52</v>
      </c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9" t="s">
        <v>38</v>
      </c>
      <c r="EE80" s="130"/>
      <c r="EF80" s="130"/>
      <c r="EG80" s="130"/>
      <c r="EH80" s="130"/>
      <c r="EI80" s="130"/>
      <c r="EJ80" s="130"/>
      <c r="EK80" s="130"/>
      <c r="EL80" s="130"/>
      <c r="EM80" s="130"/>
      <c r="EN80" s="131"/>
      <c r="EO80" s="132">
        <f>データ!EH7</f>
        <v>56.6</v>
      </c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>
        <f>データ!EI7</f>
        <v>62.6</v>
      </c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>
        <f>データ!EJ7</f>
        <v>64.099999999999994</v>
      </c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>
        <f>データ!EK7</f>
        <v>64.3</v>
      </c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>
        <f>データ!EL7</f>
        <v>66</v>
      </c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9" t="s">
        <v>38</v>
      </c>
      <c r="IZ80" s="130"/>
      <c r="JA80" s="130"/>
      <c r="JB80" s="130"/>
      <c r="JC80" s="130"/>
      <c r="JD80" s="130"/>
      <c r="JE80" s="130"/>
      <c r="JF80" s="130"/>
      <c r="JG80" s="130"/>
      <c r="JH80" s="130"/>
      <c r="JI80" s="131"/>
      <c r="JJ80" s="127">
        <f>データ!ES7</f>
        <v>50135188</v>
      </c>
      <c r="JK80" s="127"/>
      <c r="JL80" s="127"/>
      <c r="JM80" s="127"/>
      <c r="JN80" s="127"/>
      <c r="JO80" s="127"/>
      <c r="JP80" s="127"/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>
        <f>データ!ET7</f>
        <v>50543381</v>
      </c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>
        <f>データ!EU7</f>
        <v>51238617</v>
      </c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>
        <f>データ!EV7</f>
        <v>51669762</v>
      </c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>
        <f>データ!EW7</f>
        <v>53351028</v>
      </c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25" t="s">
        <v>50</v>
      </c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28" t="s">
        <v>51</v>
      </c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5" t="s">
        <v>52</v>
      </c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62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p/3yCQDSZgdsEui18D3mrobq2c5aKDAphfRPohPtqgQuvxPq8PCEUpvj19jL7bHKjMr4vx6+0bAJXUHOqrsoGg==" saltValue="WnV+yDRZiArFkpEDpaYQYw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8" scale="7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74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8" t="s">
        <v>76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4" t="s">
        <v>77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4" t="s">
        <v>78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79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80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4" t="s">
        <v>81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82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83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84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85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86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110</v>
      </c>
      <c r="AT5" s="61" t="s">
        <v>121</v>
      </c>
      <c r="AU5" s="61" t="s">
        <v>122</v>
      </c>
      <c r="AV5" s="61" t="s">
        <v>123</v>
      </c>
      <c r="AW5" s="61" t="s">
        <v>114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124</v>
      </c>
      <c r="BE5" s="61" t="s">
        <v>111</v>
      </c>
      <c r="BF5" s="61" t="s">
        <v>125</v>
      </c>
      <c r="BG5" s="61" t="s">
        <v>123</v>
      </c>
      <c r="BH5" s="61" t="s">
        <v>114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110</v>
      </c>
      <c r="BP5" s="61" t="s">
        <v>111</v>
      </c>
      <c r="BQ5" s="61" t="s">
        <v>122</v>
      </c>
      <c r="BR5" s="61" t="s">
        <v>123</v>
      </c>
      <c r="BS5" s="61" t="s">
        <v>126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111</v>
      </c>
      <c r="CB5" s="61" t="s">
        <v>112</v>
      </c>
      <c r="CC5" s="61" t="s">
        <v>123</v>
      </c>
      <c r="CD5" s="61" t="s">
        <v>114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124</v>
      </c>
      <c r="CL5" s="61" t="s">
        <v>127</v>
      </c>
      <c r="CM5" s="61" t="s">
        <v>122</v>
      </c>
      <c r="CN5" s="61" t="s">
        <v>128</v>
      </c>
      <c r="CO5" s="61" t="s">
        <v>114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129</v>
      </c>
      <c r="CW5" s="61" t="s">
        <v>127</v>
      </c>
      <c r="CX5" s="61" t="s">
        <v>122</v>
      </c>
      <c r="CY5" s="61" t="s">
        <v>123</v>
      </c>
      <c r="CZ5" s="61" t="s">
        <v>114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124</v>
      </c>
      <c r="DH5" s="61" t="s">
        <v>111</v>
      </c>
      <c r="DI5" s="61" t="s">
        <v>122</v>
      </c>
      <c r="DJ5" s="61" t="s">
        <v>128</v>
      </c>
      <c r="DK5" s="61" t="s">
        <v>130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121</v>
      </c>
      <c r="DT5" s="61" t="s">
        <v>125</v>
      </c>
      <c r="DU5" s="61" t="s">
        <v>128</v>
      </c>
      <c r="DV5" s="61" t="s">
        <v>130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111</v>
      </c>
      <c r="EE5" s="61" t="s">
        <v>122</v>
      </c>
      <c r="EF5" s="61" t="s">
        <v>128</v>
      </c>
      <c r="EG5" s="61" t="s">
        <v>126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131</v>
      </c>
      <c r="EN5" s="61" t="s">
        <v>110</v>
      </c>
      <c r="EO5" s="61" t="s">
        <v>111</v>
      </c>
      <c r="EP5" s="61" t="s">
        <v>122</v>
      </c>
      <c r="EQ5" s="61" t="s">
        <v>123</v>
      </c>
      <c r="ER5" s="61" t="s">
        <v>114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132</v>
      </c>
      <c r="B6" s="62">
        <f>B8</f>
        <v>2017</v>
      </c>
      <c r="C6" s="62">
        <f t="shared" ref="C6:M6" si="2">C8</f>
        <v>280003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14</v>
      </c>
      <c r="H6" s="135" t="str">
        <f>IF(H8&lt;&gt;I8,H8,"")&amp;IF(I8&lt;&gt;J8,I8,"")&amp;"　"&amp;J8</f>
        <v>兵庫県　リハビリテーション中央病院</v>
      </c>
      <c r="I6" s="136"/>
      <c r="J6" s="137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500床以上</v>
      </c>
      <c r="O6" s="62" t="str">
        <f>O8</f>
        <v>自治体職員</v>
      </c>
      <c r="P6" s="62" t="str">
        <f>P8</f>
        <v>指定管理者(利用料金制)</v>
      </c>
      <c r="Q6" s="63">
        <f t="shared" ref="Q6:AG6" si="3">Q8</f>
        <v>130</v>
      </c>
      <c r="R6" s="62" t="str">
        <f t="shared" si="3"/>
        <v>-</v>
      </c>
      <c r="S6" s="62" t="str">
        <f t="shared" si="3"/>
        <v>訓</v>
      </c>
      <c r="T6" s="62" t="str">
        <f t="shared" si="3"/>
        <v>-</v>
      </c>
      <c r="U6" s="63">
        <f>U8</f>
        <v>5589708</v>
      </c>
      <c r="V6" s="63">
        <f>V8</f>
        <v>21570</v>
      </c>
      <c r="W6" s="62" t="str">
        <f>W8</f>
        <v>非該当</v>
      </c>
      <c r="X6" s="62" t="str">
        <f t="shared" si="3"/>
        <v>１５：１</v>
      </c>
      <c r="Y6" s="63">
        <f t="shared" si="3"/>
        <v>520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520</v>
      </c>
      <c r="AE6" s="63">
        <f t="shared" si="3"/>
        <v>330</v>
      </c>
      <c r="AF6" s="63" t="str">
        <f t="shared" si="3"/>
        <v>-</v>
      </c>
      <c r="AG6" s="63">
        <f t="shared" si="3"/>
        <v>330</v>
      </c>
      <c r="AH6" s="64">
        <f>IF(AH8="-",NA(),AH8)</f>
        <v>100.2</v>
      </c>
      <c r="AI6" s="64">
        <f t="shared" ref="AI6:AQ6" si="4">IF(AI8="-",NA(),AI8)</f>
        <v>100.5</v>
      </c>
      <c r="AJ6" s="64">
        <f t="shared" si="4"/>
        <v>101.1</v>
      </c>
      <c r="AK6" s="64">
        <f t="shared" si="4"/>
        <v>101.5</v>
      </c>
      <c r="AL6" s="64">
        <f t="shared" si="4"/>
        <v>102.7</v>
      </c>
      <c r="AM6" s="64">
        <f t="shared" si="4"/>
        <v>101.7</v>
      </c>
      <c r="AN6" s="64">
        <f t="shared" si="4"/>
        <v>101.1</v>
      </c>
      <c r="AO6" s="64">
        <f t="shared" si="4"/>
        <v>100.3</v>
      </c>
      <c r="AP6" s="64">
        <f t="shared" si="4"/>
        <v>99.8</v>
      </c>
      <c r="AQ6" s="64">
        <f t="shared" si="4"/>
        <v>100.1</v>
      </c>
      <c r="AR6" s="64" t="str">
        <f>IF(AR8="-","【-】","【"&amp;SUBSTITUTE(TEXT(AR8,"#,##0.0"),"-","△")&amp;"】")</f>
        <v>【98.5】</v>
      </c>
      <c r="AS6" s="64">
        <f>IF(AS8="-",NA(),AS8)</f>
        <v>99.8</v>
      </c>
      <c r="AT6" s="64">
        <f t="shared" ref="AT6:BB6" si="5">IF(AT8="-",NA(),AT8)</f>
        <v>98.6</v>
      </c>
      <c r="AU6" s="64">
        <f t="shared" si="5"/>
        <v>100.3</v>
      </c>
      <c r="AV6" s="64">
        <f t="shared" si="5"/>
        <v>101</v>
      </c>
      <c r="AW6" s="64">
        <f t="shared" si="5"/>
        <v>102.3</v>
      </c>
      <c r="AX6" s="64">
        <f t="shared" si="5"/>
        <v>96</v>
      </c>
      <c r="AY6" s="64">
        <f t="shared" si="5"/>
        <v>94.6</v>
      </c>
      <c r="AZ6" s="64">
        <f t="shared" si="5"/>
        <v>94.4</v>
      </c>
      <c r="BA6" s="64">
        <f t="shared" si="5"/>
        <v>93.6</v>
      </c>
      <c r="BB6" s="64">
        <f t="shared" si="5"/>
        <v>94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1.1000000000000001</v>
      </c>
      <c r="BG6" s="64">
        <f t="shared" si="6"/>
        <v>0.3</v>
      </c>
      <c r="BH6" s="64">
        <f t="shared" si="6"/>
        <v>0</v>
      </c>
      <c r="BI6" s="64">
        <f t="shared" si="6"/>
        <v>41.7</v>
      </c>
      <c r="BJ6" s="64">
        <f t="shared" si="6"/>
        <v>37.700000000000003</v>
      </c>
      <c r="BK6" s="64">
        <f t="shared" si="6"/>
        <v>36.799999999999997</v>
      </c>
      <c r="BL6" s="64">
        <f t="shared" si="6"/>
        <v>33.9</v>
      </c>
      <c r="BM6" s="64">
        <f t="shared" si="6"/>
        <v>34.9</v>
      </c>
      <c r="BN6" s="64" t="str">
        <f>IF(BN8="-","【-】","【"&amp;SUBSTITUTE(TEXT(BN8,"#,##0.0"),"-","△")&amp;"】")</f>
        <v>【64.7】</v>
      </c>
      <c r="BO6" s="64">
        <f>IF(BO8="-",NA(),BO8)</f>
        <v>79.400000000000006</v>
      </c>
      <c r="BP6" s="64">
        <f t="shared" ref="BP6:BX6" si="7">IF(BP8="-",NA(),BP8)</f>
        <v>77</v>
      </c>
      <c r="BQ6" s="64">
        <f t="shared" si="7"/>
        <v>75.400000000000006</v>
      </c>
      <c r="BR6" s="64">
        <f t="shared" si="7"/>
        <v>79</v>
      </c>
      <c r="BS6" s="64">
        <f t="shared" si="7"/>
        <v>83.3</v>
      </c>
      <c r="BT6" s="64">
        <f t="shared" si="7"/>
        <v>80.3</v>
      </c>
      <c r="BU6" s="64">
        <f t="shared" si="7"/>
        <v>80.7</v>
      </c>
      <c r="BV6" s="64">
        <f t="shared" si="7"/>
        <v>80.7</v>
      </c>
      <c r="BW6" s="64">
        <f t="shared" si="7"/>
        <v>79.5</v>
      </c>
      <c r="BX6" s="64">
        <f t="shared" si="7"/>
        <v>79.900000000000006</v>
      </c>
      <c r="BY6" s="64" t="str">
        <f>IF(BY8="-","【-】","【"&amp;SUBSTITUTE(TEXT(BY8,"#,##0.0"),"-","△")&amp;"】")</f>
        <v>【74.8】</v>
      </c>
      <c r="BZ6" s="65">
        <f>IF(BZ8="-",NA(),BZ8)</f>
        <v>29619</v>
      </c>
      <c r="CA6" s="65">
        <f t="shared" ref="CA6:CI6" si="8">IF(CA8="-",NA(),CA8)</f>
        <v>31107</v>
      </c>
      <c r="CB6" s="65">
        <f t="shared" si="8"/>
        <v>31342</v>
      </c>
      <c r="CC6" s="65">
        <f t="shared" si="8"/>
        <v>30855</v>
      </c>
      <c r="CD6" s="65">
        <f t="shared" si="8"/>
        <v>31027</v>
      </c>
      <c r="CE6" s="65">
        <f t="shared" si="8"/>
        <v>59159</v>
      </c>
      <c r="CF6" s="65">
        <f t="shared" si="8"/>
        <v>60787</v>
      </c>
      <c r="CG6" s="65">
        <f t="shared" si="8"/>
        <v>62913</v>
      </c>
      <c r="CH6" s="65">
        <f t="shared" si="8"/>
        <v>64765</v>
      </c>
      <c r="CI6" s="65">
        <f t="shared" si="8"/>
        <v>66228</v>
      </c>
      <c r="CJ6" s="64" t="str">
        <f>IF(CJ8="-","【-】","【"&amp;SUBSTITUTE(TEXT(CJ8,"#,##0"),"-","△")&amp;"】")</f>
        <v>【50,718】</v>
      </c>
      <c r="CK6" s="65">
        <f>IF(CK8="-",NA(),CK8)</f>
        <v>16249</v>
      </c>
      <c r="CL6" s="65">
        <f t="shared" ref="CL6:CT6" si="9">IF(CL8="-",NA(),CL8)</f>
        <v>16786</v>
      </c>
      <c r="CM6" s="65">
        <f t="shared" si="9"/>
        <v>17982</v>
      </c>
      <c r="CN6" s="65">
        <f t="shared" si="9"/>
        <v>17456</v>
      </c>
      <c r="CO6" s="65">
        <f t="shared" si="9"/>
        <v>18466</v>
      </c>
      <c r="CP6" s="65">
        <f t="shared" si="9"/>
        <v>14865</v>
      </c>
      <c r="CQ6" s="65">
        <f t="shared" si="9"/>
        <v>15610</v>
      </c>
      <c r="CR6" s="65">
        <f t="shared" si="9"/>
        <v>16993</v>
      </c>
      <c r="CS6" s="65">
        <f t="shared" si="9"/>
        <v>17680</v>
      </c>
      <c r="CT6" s="65">
        <f t="shared" si="9"/>
        <v>18393</v>
      </c>
      <c r="CU6" s="64" t="str">
        <f>IF(CU8="-","【-】","【"&amp;SUBSTITUTE(TEXT(CU8,"#,##0"),"-","△")&amp;"】")</f>
        <v>【14,202】</v>
      </c>
      <c r="CV6" s="64">
        <f>IF(CV8="-",NA(),CV8)</f>
        <v>57.8</v>
      </c>
      <c r="CW6" s="64">
        <f t="shared" ref="CW6:DE6" si="10">IF(CW8="-",NA(),CW8)</f>
        <v>58</v>
      </c>
      <c r="CX6" s="64">
        <f t="shared" si="10"/>
        <v>56.7</v>
      </c>
      <c r="CY6" s="64">
        <f t="shared" si="10"/>
        <v>58.3</v>
      </c>
      <c r="CZ6" s="64">
        <f t="shared" si="10"/>
        <v>55.7</v>
      </c>
      <c r="DA6" s="64">
        <f t="shared" si="10"/>
        <v>47.8</v>
      </c>
      <c r="DB6" s="64">
        <f t="shared" si="10"/>
        <v>48.7</v>
      </c>
      <c r="DC6" s="64">
        <f t="shared" si="10"/>
        <v>48.5</v>
      </c>
      <c r="DD6" s="64">
        <f t="shared" si="10"/>
        <v>49.2</v>
      </c>
      <c r="DE6" s="64">
        <f t="shared" si="10"/>
        <v>48.7</v>
      </c>
      <c r="DF6" s="64" t="str">
        <f>IF(DF8="-","【-】","【"&amp;SUBSTITUTE(TEXT(DF8,"#,##0.0"),"-","△")&amp;"】")</f>
        <v>【55.0】</v>
      </c>
      <c r="DG6" s="64">
        <f>IF(DG8="-",NA(),DG8)</f>
        <v>23.4</v>
      </c>
      <c r="DH6" s="64">
        <f t="shared" ref="DH6:DP6" si="11">IF(DH8="-",NA(),DH8)</f>
        <v>24.2</v>
      </c>
      <c r="DI6" s="64">
        <f t="shared" si="11"/>
        <v>24</v>
      </c>
      <c r="DJ6" s="64">
        <f t="shared" si="11"/>
        <v>22.6</v>
      </c>
      <c r="DK6" s="64">
        <f t="shared" si="11"/>
        <v>23.5</v>
      </c>
      <c r="DL6" s="64">
        <f t="shared" si="11"/>
        <v>26.2</v>
      </c>
      <c r="DM6" s="64">
        <f t="shared" si="11"/>
        <v>26.3</v>
      </c>
      <c r="DN6" s="64">
        <f t="shared" si="11"/>
        <v>27.5</v>
      </c>
      <c r="DO6" s="64">
        <f t="shared" si="11"/>
        <v>27.4</v>
      </c>
      <c r="DP6" s="64">
        <f t="shared" si="11"/>
        <v>27.8</v>
      </c>
      <c r="DQ6" s="64" t="str">
        <f>IF(DQ8="-","【-】","【"&amp;SUBSTITUTE(TEXT(DQ8,"#,##0.0"),"-","△")&amp;"】")</f>
        <v>【24.3】</v>
      </c>
      <c r="DR6" s="64">
        <f>IF(DR8="-",NA(),DR8)</f>
        <v>0</v>
      </c>
      <c r="DS6" s="64">
        <f t="shared" ref="DS6:EA6" si="12">IF(DS8="-",NA(),DS8)</f>
        <v>22.3</v>
      </c>
      <c r="DT6" s="64">
        <f t="shared" si="12"/>
        <v>24.6</v>
      </c>
      <c r="DU6" s="64">
        <f t="shared" si="12"/>
        <v>30.4</v>
      </c>
      <c r="DV6" s="64">
        <f t="shared" si="12"/>
        <v>36.299999999999997</v>
      </c>
      <c r="DW6" s="64">
        <f t="shared" si="12"/>
        <v>45.9</v>
      </c>
      <c r="DX6" s="64">
        <f t="shared" si="12"/>
        <v>50.7</v>
      </c>
      <c r="DY6" s="64">
        <f t="shared" si="12"/>
        <v>51.3</v>
      </c>
      <c r="DZ6" s="64">
        <f t="shared" si="12"/>
        <v>51.2</v>
      </c>
      <c r="EA6" s="64">
        <f t="shared" si="12"/>
        <v>52</v>
      </c>
      <c r="EB6" s="64" t="str">
        <f>IF(EB8="-","【-】","【"&amp;SUBSTITUTE(TEXT(EB8,"#,##0.0"),"-","△")&amp;"】")</f>
        <v>【51.6】</v>
      </c>
      <c r="EC6" s="64">
        <f>IF(EC8="-",NA(),EC8)</f>
        <v>0</v>
      </c>
      <c r="ED6" s="64">
        <f t="shared" ref="ED6:EL6" si="13">IF(ED8="-",NA(),ED8)</f>
        <v>56.2</v>
      </c>
      <c r="EE6" s="64">
        <f t="shared" si="13"/>
        <v>23.7</v>
      </c>
      <c r="EF6" s="64">
        <f t="shared" si="13"/>
        <v>35.700000000000003</v>
      </c>
      <c r="EG6" s="64">
        <f t="shared" si="13"/>
        <v>44.9</v>
      </c>
      <c r="EH6" s="64">
        <f t="shared" si="13"/>
        <v>56.6</v>
      </c>
      <c r="EI6" s="64">
        <f t="shared" si="13"/>
        <v>62.6</v>
      </c>
      <c r="EJ6" s="64">
        <f t="shared" si="13"/>
        <v>64.099999999999994</v>
      </c>
      <c r="EK6" s="64">
        <f t="shared" si="13"/>
        <v>64.3</v>
      </c>
      <c r="EL6" s="64">
        <f t="shared" si="13"/>
        <v>66</v>
      </c>
      <c r="EM6" s="64" t="str">
        <f>IF(EM8="-","【-】","【"&amp;SUBSTITUTE(TEXT(EM8,"#,##0.0"),"-","△")&amp;"】")</f>
        <v>【67.6】</v>
      </c>
      <c r="EN6" s="65">
        <f>IF(EN8="-",NA(),EN8)</f>
        <v>9715163</v>
      </c>
      <c r="EO6" s="65">
        <f t="shared" ref="EO6:EW6" si="14">IF(EO8="-",NA(),EO8)</f>
        <v>9742933</v>
      </c>
      <c r="EP6" s="65">
        <f t="shared" si="14"/>
        <v>11126827</v>
      </c>
      <c r="EQ6" s="65">
        <f t="shared" si="14"/>
        <v>11335002</v>
      </c>
      <c r="ER6" s="65">
        <f t="shared" si="14"/>
        <v>11401894</v>
      </c>
      <c r="ES6" s="65">
        <f t="shared" si="14"/>
        <v>50135188</v>
      </c>
      <c r="ET6" s="65">
        <f t="shared" si="14"/>
        <v>50543381</v>
      </c>
      <c r="EU6" s="65">
        <f t="shared" si="14"/>
        <v>51238617</v>
      </c>
      <c r="EV6" s="65">
        <f t="shared" si="14"/>
        <v>51669762</v>
      </c>
      <c r="EW6" s="65">
        <f t="shared" si="14"/>
        <v>53351028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133</v>
      </c>
      <c r="B7" s="62">
        <f t="shared" ref="B7:AG7" si="15">B8</f>
        <v>2017</v>
      </c>
      <c r="C7" s="62">
        <f t="shared" si="15"/>
        <v>280003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14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500床以上</v>
      </c>
      <c r="O7" s="62" t="str">
        <f>O8</f>
        <v>自治体職員</v>
      </c>
      <c r="P7" s="62" t="str">
        <f>P8</f>
        <v>指定管理者(利用料金制)</v>
      </c>
      <c r="Q7" s="63">
        <f t="shared" si="15"/>
        <v>130</v>
      </c>
      <c r="R7" s="62" t="str">
        <f t="shared" si="15"/>
        <v>-</v>
      </c>
      <c r="S7" s="62" t="str">
        <f t="shared" si="15"/>
        <v>訓</v>
      </c>
      <c r="T7" s="62" t="str">
        <f t="shared" si="15"/>
        <v>-</v>
      </c>
      <c r="U7" s="63">
        <f>U8</f>
        <v>5589708</v>
      </c>
      <c r="V7" s="63">
        <f>V8</f>
        <v>21570</v>
      </c>
      <c r="W7" s="62" t="str">
        <f>W8</f>
        <v>非該当</v>
      </c>
      <c r="X7" s="62" t="str">
        <f t="shared" si="15"/>
        <v>１５：１</v>
      </c>
      <c r="Y7" s="63">
        <f t="shared" si="15"/>
        <v>520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520</v>
      </c>
      <c r="AE7" s="63">
        <f t="shared" si="15"/>
        <v>330</v>
      </c>
      <c r="AF7" s="63" t="str">
        <f t="shared" si="15"/>
        <v>-</v>
      </c>
      <c r="AG7" s="63">
        <f t="shared" si="15"/>
        <v>330</v>
      </c>
      <c r="AH7" s="64">
        <f>AH8</f>
        <v>100.2</v>
      </c>
      <c r="AI7" s="64">
        <f t="shared" ref="AI7:AQ7" si="16">AI8</f>
        <v>100.5</v>
      </c>
      <c r="AJ7" s="64">
        <f t="shared" si="16"/>
        <v>101.1</v>
      </c>
      <c r="AK7" s="64">
        <f t="shared" si="16"/>
        <v>101.5</v>
      </c>
      <c r="AL7" s="64">
        <f t="shared" si="16"/>
        <v>102.7</v>
      </c>
      <c r="AM7" s="64">
        <f t="shared" si="16"/>
        <v>101.7</v>
      </c>
      <c r="AN7" s="64">
        <f t="shared" si="16"/>
        <v>101.1</v>
      </c>
      <c r="AO7" s="64">
        <f t="shared" si="16"/>
        <v>100.3</v>
      </c>
      <c r="AP7" s="64">
        <f t="shared" si="16"/>
        <v>99.8</v>
      </c>
      <c r="AQ7" s="64">
        <f t="shared" si="16"/>
        <v>100.1</v>
      </c>
      <c r="AR7" s="64"/>
      <c r="AS7" s="64">
        <f>AS8</f>
        <v>99.8</v>
      </c>
      <c r="AT7" s="64">
        <f t="shared" ref="AT7:BB7" si="17">AT8</f>
        <v>98.6</v>
      </c>
      <c r="AU7" s="64">
        <f t="shared" si="17"/>
        <v>100.3</v>
      </c>
      <c r="AV7" s="64">
        <f t="shared" si="17"/>
        <v>101</v>
      </c>
      <c r="AW7" s="64">
        <f t="shared" si="17"/>
        <v>102.3</v>
      </c>
      <c r="AX7" s="64">
        <f t="shared" si="17"/>
        <v>96</v>
      </c>
      <c r="AY7" s="64">
        <f t="shared" si="17"/>
        <v>94.6</v>
      </c>
      <c r="AZ7" s="64">
        <f t="shared" si="17"/>
        <v>94.4</v>
      </c>
      <c r="BA7" s="64">
        <f t="shared" si="17"/>
        <v>93.6</v>
      </c>
      <c r="BB7" s="64">
        <f t="shared" si="17"/>
        <v>94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1.1000000000000001</v>
      </c>
      <c r="BG7" s="64">
        <f t="shared" si="18"/>
        <v>0.3</v>
      </c>
      <c r="BH7" s="64">
        <f t="shared" si="18"/>
        <v>0</v>
      </c>
      <c r="BI7" s="64">
        <f t="shared" si="18"/>
        <v>41.7</v>
      </c>
      <c r="BJ7" s="64">
        <f t="shared" si="18"/>
        <v>37.700000000000003</v>
      </c>
      <c r="BK7" s="64">
        <f t="shared" si="18"/>
        <v>36.799999999999997</v>
      </c>
      <c r="BL7" s="64">
        <f t="shared" si="18"/>
        <v>33.9</v>
      </c>
      <c r="BM7" s="64">
        <f t="shared" si="18"/>
        <v>34.9</v>
      </c>
      <c r="BN7" s="64"/>
      <c r="BO7" s="64">
        <f>BO8</f>
        <v>79.400000000000006</v>
      </c>
      <c r="BP7" s="64">
        <f t="shared" ref="BP7:BX7" si="19">BP8</f>
        <v>77</v>
      </c>
      <c r="BQ7" s="64">
        <f t="shared" si="19"/>
        <v>75.400000000000006</v>
      </c>
      <c r="BR7" s="64">
        <f t="shared" si="19"/>
        <v>79</v>
      </c>
      <c r="BS7" s="64">
        <f t="shared" si="19"/>
        <v>83.3</v>
      </c>
      <c r="BT7" s="64">
        <f t="shared" si="19"/>
        <v>80.3</v>
      </c>
      <c r="BU7" s="64">
        <f t="shared" si="19"/>
        <v>80.7</v>
      </c>
      <c r="BV7" s="64">
        <f t="shared" si="19"/>
        <v>80.7</v>
      </c>
      <c r="BW7" s="64">
        <f t="shared" si="19"/>
        <v>79.5</v>
      </c>
      <c r="BX7" s="64">
        <f t="shared" si="19"/>
        <v>79.900000000000006</v>
      </c>
      <c r="BY7" s="64"/>
      <c r="BZ7" s="65">
        <f>BZ8</f>
        <v>29619</v>
      </c>
      <c r="CA7" s="65">
        <f t="shared" ref="CA7:CI7" si="20">CA8</f>
        <v>31107</v>
      </c>
      <c r="CB7" s="65">
        <f t="shared" si="20"/>
        <v>31342</v>
      </c>
      <c r="CC7" s="65">
        <f t="shared" si="20"/>
        <v>30855</v>
      </c>
      <c r="CD7" s="65">
        <f t="shared" si="20"/>
        <v>31027</v>
      </c>
      <c r="CE7" s="65">
        <f t="shared" si="20"/>
        <v>59159</v>
      </c>
      <c r="CF7" s="65">
        <f t="shared" si="20"/>
        <v>60787</v>
      </c>
      <c r="CG7" s="65">
        <f t="shared" si="20"/>
        <v>62913</v>
      </c>
      <c r="CH7" s="65">
        <f t="shared" si="20"/>
        <v>64765</v>
      </c>
      <c r="CI7" s="65">
        <f t="shared" si="20"/>
        <v>66228</v>
      </c>
      <c r="CJ7" s="64"/>
      <c r="CK7" s="65">
        <f>CK8</f>
        <v>16249</v>
      </c>
      <c r="CL7" s="65">
        <f t="shared" ref="CL7:CT7" si="21">CL8</f>
        <v>16786</v>
      </c>
      <c r="CM7" s="65">
        <f t="shared" si="21"/>
        <v>17982</v>
      </c>
      <c r="CN7" s="65">
        <f t="shared" si="21"/>
        <v>17456</v>
      </c>
      <c r="CO7" s="65">
        <f t="shared" si="21"/>
        <v>18466</v>
      </c>
      <c r="CP7" s="65">
        <f t="shared" si="21"/>
        <v>14865</v>
      </c>
      <c r="CQ7" s="65">
        <f t="shared" si="21"/>
        <v>15610</v>
      </c>
      <c r="CR7" s="65">
        <f t="shared" si="21"/>
        <v>16993</v>
      </c>
      <c r="CS7" s="65">
        <f t="shared" si="21"/>
        <v>17680</v>
      </c>
      <c r="CT7" s="65">
        <f t="shared" si="21"/>
        <v>18393</v>
      </c>
      <c r="CU7" s="64"/>
      <c r="CV7" s="64">
        <f>CV8</f>
        <v>57.8</v>
      </c>
      <c r="CW7" s="64">
        <f t="shared" ref="CW7:DE7" si="22">CW8</f>
        <v>58</v>
      </c>
      <c r="CX7" s="64">
        <f t="shared" si="22"/>
        <v>56.7</v>
      </c>
      <c r="CY7" s="64">
        <f t="shared" si="22"/>
        <v>58.3</v>
      </c>
      <c r="CZ7" s="64">
        <f t="shared" si="22"/>
        <v>55.7</v>
      </c>
      <c r="DA7" s="64">
        <f t="shared" si="22"/>
        <v>47.8</v>
      </c>
      <c r="DB7" s="64">
        <f t="shared" si="22"/>
        <v>48.7</v>
      </c>
      <c r="DC7" s="64">
        <f t="shared" si="22"/>
        <v>48.5</v>
      </c>
      <c r="DD7" s="64">
        <f t="shared" si="22"/>
        <v>49.2</v>
      </c>
      <c r="DE7" s="64">
        <f t="shared" si="22"/>
        <v>48.7</v>
      </c>
      <c r="DF7" s="64"/>
      <c r="DG7" s="64">
        <f>DG8</f>
        <v>23.4</v>
      </c>
      <c r="DH7" s="64">
        <f t="shared" ref="DH7:DP7" si="23">DH8</f>
        <v>24.2</v>
      </c>
      <c r="DI7" s="64">
        <f t="shared" si="23"/>
        <v>24</v>
      </c>
      <c r="DJ7" s="64">
        <f t="shared" si="23"/>
        <v>22.6</v>
      </c>
      <c r="DK7" s="64">
        <f t="shared" si="23"/>
        <v>23.5</v>
      </c>
      <c r="DL7" s="64">
        <f t="shared" si="23"/>
        <v>26.2</v>
      </c>
      <c r="DM7" s="64">
        <f t="shared" si="23"/>
        <v>26.3</v>
      </c>
      <c r="DN7" s="64">
        <f t="shared" si="23"/>
        <v>27.5</v>
      </c>
      <c r="DO7" s="64">
        <f t="shared" si="23"/>
        <v>27.4</v>
      </c>
      <c r="DP7" s="64">
        <f t="shared" si="23"/>
        <v>27.8</v>
      </c>
      <c r="DQ7" s="64"/>
      <c r="DR7" s="64">
        <f>DR8</f>
        <v>0</v>
      </c>
      <c r="DS7" s="64">
        <f t="shared" ref="DS7:EA7" si="24">DS8</f>
        <v>22.3</v>
      </c>
      <c r="DT7" s="64">
        <f t="shared" si="24"/>
        <v>24.6</v>
      </c>
      <c r="DU7" s="64">
        <f t="shared" si="24"/>
        <v>30.4</v>
      </c>
      <c r="DV7" s="64">
        <f t="shared" si="24"/>
        <v>36.299999999999997</v>
      </c>
      <c r="DW7" s="64">
        <f t="shared" si="24"/>
        <v>45.9</v>
      </c>
      <c r="DX7" s="64">
        <f t="shared" si="24"/>
        <v>50.7</v>
      </c>
      <c r="DY7" s="64">
        <f t="shared" si="24"/>
        <v>51.3</v>
      </c>
      <c r="DZ7" s="64">
        <f t="shared" si="24"/>
        <v>51.2</v>
      </c>
      <c r="EA7" s="64">
        <f t="shared" si="24"/>
        <v>52</v>
      </c>
      <c r="EB7" s="64"/>
      <c r="EC7" s="64">
        <f>EC8</f>
        <v>0</v>
      </c>
      <c r="ED7" s="64">
        <f t="shared" ref="ED7:EL7" si="25">ED8</f>
        <v>56.2</v>
      </c>
      <c r="EE7" s="64">
        <f t="shared" si="25"/>
        <v>23.7</v>
      </c>
      <c r="EF7" s="64">
        <f t="shared" si="25"/>
        <v>35.700000000000003</v>
      </c>
      <c r="EG7" s="64">
        <f t="shared" si="25"/>
        <v>44.9</v>
      </c>
      <c r="EH7" s="64">
        <f t="shared" si="25"/>
        <v>56.6</v>
      </c>
      <c r="EI7" s="64">
        <f t="shared" si="25"/>
        <v>62.6</v>
      </c>
      <c r="EJ7" s="64">
        <f t="shared" si="25"/>
        <v>64.099999999999994</v>
      </c>
      <c r="EK7" s="64">
        <f t="shared" si="25"/>
        <v>64.3</v>
      </c>
      <c r="EL7" s="64">
        <f t="shared" si="25"/>
        <v>66</v>
      </c>
      <c r="EM7" s="64"/>
      <c r="EN7" s="65">
        <f>EN8</f>
        <v>9715163</v>
      </c>
      <c r="EO7" s="65">
        <f t="shared" ref="EO7:EW7" si="26">EO8</f>
        <v>9742933</v>
      </c>
      <c r="EP7" s="65">
        <f t="shared" si="26"/>
        <v>11126827</v>
      </c>
      <c r="EQ7" s="65">
        <f t="shared" si="26"/>
        <v>11335002</v>
      </c>
      <c r="ER7" s="65">
        <f t="shared" si="26"/>
        <v>11401894</v>
      </c>
      <c r="ES7" s="65">
        <f t="shared" si="26"/>
        <v>50135188</v>
      </c>
      <c r="ET7" s="65">
        <f t="shared" si="26"/>
        <v>50543381</v>
      </c>
      <c r="EU7" s="65">
        <f t="shared" si="26"/>
        <v>51238617</v>
      </c>
      <c r="EV7" s="65">
        <f t="shared" si="26"/>
        <v>51669762</v>
      </c>
      <c r="EW7" s="65">
        <f t="shared" si="26"/>
        <v>53351028</v>
      </c>
      <c r="EX7" s="65"/>
    </row>
    <row r="8" spans="1:154" s="66" customFormat="1">
      <c r="A8" s="47"/>
      <c r="B8" s="67">
        <v>2017</v>
      </c>
      <c r="C8" s="67">
        <v>280003</v>
      </c>
      <c r="D8" s="67">
        <v>46</v>
      </c>
      <c r="E8" s="67">
        <v>6</v>
      </c>
      <c r="F8" s="67">
        <v>0</v>
      </c>
      <c r="G8" s="67">
        <v>14</v>
      </c>
      <c r="H8" s="67" t="s">
        <v>134</v>
      </c>
      <c r="I8" s="67" t="s">
        <v>134</v>
      </c>
      <c r="J8" s="67" t="s">
        <v>135</v>
      </c>
      <c r="K8" s="67" t="s">
        <v>136</v>
      </c>
      <c r="L8" s="67" t="s">
        <v>137</v>
      </c>
      <c r="M8" s="67" t="s">
        <v>138</v>
      </c>
      <c r="N8" s="67" t="s">
        <v>139</v>
      </c>
      <c r="O8" s="67" t="s">
        <v>140</v>
      </c>
      <c r="P8" s="67" t="s">
        <v>141</v>
      </c>
      <c r="Q8" s="68">
        <v>130</v>
      </c>
      <c r="R8" s="67" t="s">
        <v>142</v>
      </c>
      <c r="S8" s="67" t="s">
        <v>143</v>
      </c>
      <c r="T8" s="67" t="s">
        <v>142</v>
      </c>
      <c r="U8" s="68">
        <v>5589708</v>
      </c>
      <c r="V8" s="68">
        <v>21570</v>
      </c>
      <c r="W8" s="67" t="s">
        <v>144</v>
      </c>
      <c r="X8" s="69" t="s">
        <v>145</v>
      </c>
      <c r="Y8" s="68">
        <v>520</v>
      </c>
      <c r="Z8" s="68" t="s">
        <v>142</v>
      </c>
      <c r="AA8" s="68" t="s">
        <v>142</v>
      </c>
      <c r="AB8" s="68" t="s">
        <v>142</v>
      </c>
      <c r="AC8" s="68" t="s">
        <v>142</v>
      </c>
      <c r="AD8" s="68">
        <v>520</v>
      </c>
      <c r="AE8" s="68">
        <v>330</v>
      </c>
      <c r="AF8" s="68" t="s">
        <v>142</v>
      </c>
      <c r="AG8" s="68">
        <v>330</v>
      </c>
      <c r="AH8" s="70">
        <v>100.2</v>
      </c>
      <c r="AI8" s="70">
        <v>100.5</v>
      </c>
      <c r="AJ8" s="70">
        <v>101.1</v>
      </c>
      <c r="AK8" s="70">
        <v>101.5</v>
      </c>
      <c r="AL8" s="70">
        <v>102.7</v>
      </c>
      <c r="AM8" s="70">
        <v>101.7</v>
      </c>
      <c r="AN8" s="70">
        <v>101.1</v>
      </c>
      <c r="AO8" s="70">
        <v>100.3</v>
      </c>
      <c r="AP8" s="70">
        <v>99.8</v>
      </c>
      <c r="AQ8" s="70">
        <v>100.1</v>
      </c>
      <c r="AR8" s="70">
        <v>98.5</v>
      </c>
      <c r="AS8" s="70">
        <v>99.8</v>
      </c>
      <c r="AT8" s="70">
        <v>98.6</v>
      </c>
      <c r="AU8" s="70">
        <v>100.3</v>
      </c>
      <c r="AV8" s="70">
        <v>101</v>
      </c>
      <c r="AW8" s="70">
        <v>102.3</v>
      </c>
      <c r="AX8" s="70">
        <v>96</v>
      </c>
      <c r="AY8" s="70">
        <v>94.6</v>
      </c>
      <c r="AZ8" s="70">
        <v>94.4</v>
      </c>
      <c r="BA8" s="70">
        <v>93.6</v>
      </c>
      <c r="BB8" s="70">
        <v>94</v>
      </c>
      <c r="BC8" s="70">
        <v>89.7</v>
      </c>
      <c r="BD8" s="71">
        <v>0</v>
      </c>
      <c r="BE8" s="71">
        <v>0</v>
      </c>
      <c r="BF8" s="71">
        <v>1.1000000000000001</v>
      </c>
      <c r="BG8" s="71">
        <v>0.3</v>
      </c>
      <c r="BH8" s="71">
        <v>0</v>
      </c>
      <c r="BI8" s="71">
        <v>41.7</v>
      </c>
      <c r="BJ8" s="71">
        <v>37.700000000000003</v>
      </c>
      <c r="BK8" s="71">
        <v>36.799999999999997</v>
      </c>
      <c r="BL8" s="71">
        <v>33.9</v>
      </c>
      <c r="BM8" s="71">
        <v>34.9</v>
      </c>
      <c r="BN8" s="71">
        <v>64.7</v>
      </c>
      <c r="BO8" s="70">
        <v>79.400000000000006</v>
      </c>
      <c r="BP8" s="70">
        <v>77</v>
      </c>
      <c r="BQ8" s="70">
        <v>75.400000000000006</v>
      </c>
      <c r="BR8" s="70">
        <v>79</v>
      </c>
      <c r="BS8" s="70">
        <v>83.3</v>
      </c>
      <c r="BT8" s="70">
        <v>80.3</v>
      </c>
      <c r="BU8" s="70">
        <v>80.7</v>
      </c>
      <c r="BV8" s="70">
        <v>80.7</v>
      </c>
      <c r="BW8" s="70">
        <v>79.5</v>
      </c>
      <c r="BX8" s="70">
        <v>79.900000000000006</v>
      </c>
      <c r="BY8" s="70">
        <v>74.8</v>
      </c>
      <c r="BZ8" s="71">
        <v>29619</v>
      </c>
      <c r="CA8" s="71">
        <v>31107</v>
      </c>
      <c r="CB8" s="71">
        <v>31342</v>
      </c>
      <c r="CC8" s="71">
        <v>30855</v>
      </c>
      <c r="CD8" s="71">
        <v>31027</v>
      </c>
      <c r="CE8" s="71">
        <v>59159</v>
      </c>
      <c r="CF8" s="71">
        <v>60787</v>
      </c>
      <c r="CG8" s="71">
        <v>62913</v>
      </c>
      <c r="CH8" s="71">
        <v>64765</v>
      </c>
      <c r="CI8" s="71">
        <v>66228</v>
      </c>
      <c r="CJ8" s="70">
        <v>50718</v>
      </c>
      <c r="CK8" s="71">
        <v>16249</v>
      </c>
      <c r="CL8" s="71">
        <v>16786</v>
      </c>
      <c r="CM8" s="71">
        <v>17982</v>
      </c>
      <c r="CN8" s="71">
        <v>17456</v>
      </c>
      <c r="CO8" s="71">
        <v>18466</v>
      </c>
      <c r="CP8" s="71">
        <v>14865</v>
      </c>
      <c r="CQ8" s="71">
        <v>15610</v>
      </c>
      <c r="CR8" s="71">
        <v>16993</v>
      </c>
      <c r="CS8" s="71">
        <v>17680</v>
      </c>
      <c r="CT8" s="71">
        <v>18393</v>
      </c>
      <c r="CU8" s="70">
        <v>14202</v>
      </c>
      <c r="CV8" s="71">
        <v>57.8</v>
      </c>
      <c r="CW8" s="71">
        <v>58</v>
      </c>
      <c r="CX8" s="71">
        <v>56.7</v>
      </c>
      <c r="CY8" s="71">
        <v>58.3</v>
      </c>
      <c r="CZ8" s="71">
        <v>55.7</v>
      </c>
      <c r="DA8" s="71">
        <v>47.8</v>
      </c>
      <c r="DB8" s="71">
        <v>48.7</v>
      </c>
      <c r="DC8" s="71">
        <v>48.5</v>
      </c>
      <c r="DD8" s="71">
        <v>49.2</v>
      </c>
      <c r="DE8" s="71">
        <v>48.7</v>
      </c>
      <c r="DF8" s="71">
        <v>55</v>
      </c>
      <c r="DG8" s="71">
        <v>23.4</v>
      </c>
      <c r="DH8" s="71">
        <v>24.2</v>
      </c>
      <c r="DI8" s="71">
        <v>24</v>
      </c>
      <c r="DJ8" s="71">
        <v>22.6</v>
      </c>
      <c r="DK8" s="71">
        <v>23.5</v>
      </c>
      <c r="DL8" s="71">
        <v>26.2</v>
      </c>
      <c r="DM8" s="71">
        <v>26.3</v>
      </c>
      <c r="DN8" s="71">
        <v>27.5</v>
      </c>
      <c r="DO8" s="71">
        <v>27.4</v>
      </c>
      <c r="DP8" s="71">
        <v>27.8</v>
      </c>
      <c r="DQ8" s="71">
        <v>24.3</v>
      </c>
      <c r="DR8" s="70">
        <v>0</v>
      </c>
      <c r="DS8" s="70">
        <v>22.3</v>
      </c>
      <c r="DT8" s="70">
        <v>24.6</v>
      </c>
      <c r="DU8" s="70">
        <v>30.4</v>
      </c>
      <c r="DV8" s="70">
        <v>36.299999999999997</v>
      </c>
      <c r="DW8" s="70">
        <v>45.9</v>
      </c>
      <c r="DX8" s="70">
        <v>50.7</v>
      </c>
      <c r="DY8" s="70">
        <v>51.3</v>
      </c>
      <c r="DZ8" s="70">
        <v>51.2</v>
      </c>
      <c r="EA8" s="70">
        <v>52</v>
      </c>
      <c r="EB8" s="70">
        <v>51.6</v>
      </c>
      <c r="EC8" s="70">
        <v>0</v>
      </c>
      <c r="ED8" s="70">
        <v>56.2</v>
      </c>
      <c r="EE8" s="70">
        <v>23.7</v>
      </c>
      <c r="EF8" s="70">
        <v>35.700000000000003</v>
      </c>
      <c r="EG8" s="70">
        <v>44.9</v>
      </c>
      <c r="EH8" s="70">
        <v>56.6</v>
      </c>
      <c r="EI8" s="70">
        <v>62.6</v>
      </c>
      <c r="EJ8" s="70">
        <v>64.099999999999994</v>
      </c>
      <c r="EK8" s="70">
        <v>64.3</v>
      </c>
      <c r="EL8" s="70">
        <v>66</v>
      </c>
      <c r="EM8" s="70">
        <v>67.599999999999994</v>
      </c>
      <c r="EN8" s="71">
        <v>9715163</v>
      </c>
      <c r="EO8" s="71">
        <v>9742933</v>
      </c>
      <c r="EP8" s="71">
        <v>11126827</v>
      </c>
      <c r="EQ8" s="71">
        <v>11335002</v>
      </c>
      <c r="ER8" s="71">
        <v>11401894</v>
      </c>
      <c r="ES8" s="71">
        <v>50135188</v>
      </c>
      <c r="ET8" s="71">
        <v>50543381</v>
      </c>
      <c r="EU8" s="71">
        <v>51238617</v>
      </c>
      <c r="EV8" s="71">
        <v>51669762</v>
      </c>
      <c r="EW8" s="71">
        <v>53351028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146</v>
      </c>
      <c r="C10" s="76" t="s">
        <v>147</v>
      </c>
      <c r="D10" s="76" t="s">
        <v>148</v>
      </c>
      <c r="E10" s="76" t="s">
        <v>149</v>
      </c>
      <c r="F10" s="76" t="s">
        <v>150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151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2019-02-06T01:14:23Z</cp:lastPrinted>
  <dcterms:created xsi:type="dcterms:W3CDTF">2018-12-07T10:45:48Z</dcterms:created>
  <dcterms:modified xsi:type="dcterms:W3CDTF">2019-02-06T01:14:24Z</dcterms:modified>
  <cp:category/>
</cp:coreProperties>
</file>