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400　歳出系\040　医療政策部\H30\00    公営企業関係\18_H29決算経営分析比較表\03_県回答\駐車場\"/>
    </mc:Choice>
  </mc:AlternateContent>
  <workbookProtection workbookAlgorithmName="SHA-512" workbookHashValue="XWB2bfzbAhXOFpwyU83izmM8rYvRc2J9IGeVL9GSt7nlhteNaL2OvuIaF60Dczt6Or8LvDDKAGTwi2DwOM10Wg==" workbookSaltValue="R0LYj/iMc09hNXcmSUgpc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30" i="4"/>
  <c r="LT76" i="4"/>
  <c r="GQ51" i="4"/>
  <c r="LH30" i="4"/>
  <c r="BZ51" i="4"/>
  <c r="GQ30" i="4"/>
  <c r="IE76" i="4"/>
  <c r="HP76" i="4"/>
  <c r="BG30" i="4"/>
  <c r="LE76" i="4"/>
  <c r="FX51" i="4"/>
  <c r="AV76" i="4"/>
  <c r="KO51" i="4"/>
  <c r="KO30" i="4"/>
  <c r="BG51" i="4"/>
  <c r="FX30" i="4"/>
  <c r="FE51" i="4"/>
  <c r="HA76" i="4"/>
  <c r="AN51" i="4"/>
  <c r="FE30" i="4"/>
  <c r="JV30" i="4"/>
  <c r="AN30" i="4"/>
  <c r="AG76" i="4"/>
  <c r="JV51" i="4"/>
  <c r="KP76" i="4"/>
  <c r="KA76" i="4"/>
  <c r="EL51" i="4"/>
  <c r="JC30" i="4"/>
  <c r="U30" i="4"/>
  <c r="R76" i="4"/>
  <c r="JC51" i="4"/>
  <c r="GL76" i="4"/>
  <c r="U51" i="4"/>
  <c r="EL30" i="4"/>
</calcChain>
</file>

<file path=xl/sharedStrings.xml><?xml version="1.0" encoding="utf-8"?>
<sst xmlns="http://schemas.openxmlformats.org/spreadsheetml/2006/main" count="287" uniqueCount="139">
  <si>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</si>
  <si>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</si>
  <si>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</si>
  <si>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</si>
  <si>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</si>
  <si>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</si>
  <si>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</si>
  <si>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</si>
  <si>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</si>
  <si>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</si>
  <si>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</si>
  <si>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</si>
  <si>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</si>
  <si>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</si>
  <si>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</si>
  <si>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</si>
  <si>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</si>
  <si>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</si>
  <si>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</si>
  <si>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</si>
  <si>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</si>
  <si>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</si>
  <si>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</si>
  <si>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</si>
  <si>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</si>
  <si>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</si>
  <si>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</si>
  <si>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</si>
  <si>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</si>
  <si>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</si>
  <si>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</si>
  <si>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</si>
  <si>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</si>
  <si>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</si>
  <si>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</si>
  <si>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</si>
  <si>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</si>
  <si>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</si>
  <si>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</si>
  <si>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</si>
  <si>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</si>
  <si>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</si>
  <si>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</si>
  <si>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</si>
  <si>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</si>
  <si>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</si>
  <si>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</si>
  <si>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</si>
  <si>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</si>
  <si>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</si>
  <si>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</si>
  <si>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</si>
  <si>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</si>
  <si>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</si>
  <si>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</si>
  <si>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</si>
  <si>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</si>
  <si>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</si>
  <si>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</si>
  <si>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</si>
  <si>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</si>
  <si>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</si>
  <si>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</si>
  <si>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</si>
  <si>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</si>
  <si>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</si>
  <si>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</si>
  <si>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</si>
  <si>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</si>
  <si>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</si>
  <si>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</si>
  <si>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</si>
  <si>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</si>
  <si>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</si>
  <si>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</si>
  <si>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</si>
  <si>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</si>
  <si>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</si>
  <si>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</si>
  <si>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</si>
  <si>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</si>
  <si>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</si>
  <si>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</si>
  <si>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</si>
  <si>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</si>
  <si>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</si>
  <si>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</si>
  <si>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</si>
  <si>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</si>
  <si>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</si>
  <si>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</si>
  <si>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</si>
  <si>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</si>
  <si>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</si>
  <si>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</si>
  <si>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</si>
  <si>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</si>
  <si>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</si>
  <si>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</si>
  <si>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</si>
  <si>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</si>
  <si>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</si>
  <si>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</si>
  <si>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</si>
  <si>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</si>
  <si>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</si>
  <si>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</si>
  <si>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</si>
  <si>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</si>
  <si>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</si>
  <si>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</si>
  <si>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</si>
  <si>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</si>
  <si>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</si>
  <si>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</si>
  <si>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</si>
  <si>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</si>
  <si>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奈良県</t>
  </si>
  <si>
    <t>高畑観光自動車駐車場</t>
  </si>
  <si>
    <t>法非適用</t>
  </si>
  <si>
    <t>駐車場整備事業</t>
  </si>
  <si>
    <t>-</t>
  </si>
  <si>
    <t>Ａ３Ｂ２</t>
  </si>
  <si>
    <t>非設置</t>
  </si>
  <si>
    <t>該当数値なし</t>
  </si>
  <si>
    <t>都市計画駐車場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</si>
  <si>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</si>
  <si>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</si>
  <si>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</si>
  <si>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</si>
  <si>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</si>
  <si>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</si>
  <si>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</si>
  <si>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</si>
  <si>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</si>
  <si>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敷地の地価は、周辺地価と同水準である。
企業債は既に償還している。施設の経過年数は大きいが、当面は施設改修の予定もなく、維持補修で対応する予定。</t>
    <rPh sb="0" eb="2">
      <t>シキチ</t>
    </rPh>
    <rPh sb="3" eb="5">
      <t>チカ</t>
    </rPh>
    <rPh sb="7" eb="9">
      <t>シュウヘン</t>
    </rPh>
    <rPh sb="9" eb="11">
      <t>チカ</t>
    </rPh>
    <rPh sb="12" eb="15">
      <t>ドウスイジュン</t>
    </rPh>
    <rPh sb="21" eb="23">
      <t>キギョウ</t>
    </rPh>
    <rPh sb="23" eb="24">
      <t>サイ</t>
    </rPh>
    <rPh sb="25" eb="26">
      <t>スデ</t>
    </rPh>
    <rPh sb="27" eb="29">
      <t>ショウカン</t>
    </rPh>
    <rPh sb="34" eb="36">
      <t>シセツ</t>
    </rPh>
    <rPh sb="37" eb="39">
      <t>ケイカ</t>
    </rPh>
    <rPh sb="39" eb="41">
      <t>ネンスウ</t>
    </rPh>
    <rPh sb="42" eb="43">
      <t>オオ</t>
    </rPh>
    <rPh sb="47" eb="49">
      <t>トウメン</t>
    </rPh>
    <rPh sb="50" eb="52">
      <t>シセツ</t>
    </rPh>
    <rPh sb="52" eb="54">
      <t>カイシュウ</t>
    </rPh>
    <rPh sb="55" eb="57">
      <t>ヨテイ</t>
    </rPh>
    <rPh sb="61" eb="63">
      <t>イジ</t>
    </rPh>
    <rPh sb="63" eb="65">
      <t>ホシュウ</t>
    </rPh>
    <rPh sb="66" eb="68">
      <t>タイオウ</t>
    </rPh>
    <rPh sb="70" eb="72">
      <t>ヨテイ</t>
    </rPh>
    <phoneticPr fontId="15"/>
  </si>
  <si>
    <t>収益的収支比率は１００％を上回っており、単年度収支は黒字状態である。経年比較では平成２６年度から減少傾向ではあるが、概ね安定している。
他会計補助金は受けておらず、一般会計に繰出しをしており、独立採算性を維持できている。
売上高ＧＯＰ比率は類似施設と比較しても非常に高い数値であり、安定して継続できている。
ＥＢＩＴＤＡは類似施設と比較して非常に高く、安定して継続できている。</t>
    <rPh sb="0" eb="3">
      <t>シュウエキテキ</t>
    </rPh>
    <rPh sb="3" eb="5">
      <t>シュウシ</t>
    </rPh>
    <rPh sb="5" eb="7">
      <t>ヒリツ</t>
    </rPh>
    <rPh sb="13" eb="15">
      <t>ウワマワ</t>
    </rPh>
    <rPh sb="20" eb="23">
      <t>タンネンド</t>
    </rPh>
    <rPh sb="23" eb="25">
      <t>シュウシ</t>
    </rPh>
    <rPh sb="26" eb="28">
      <t>クロジ</t>
    </rPh>
    <rPh sb="28" eb="30">
      <t>ジョウタイ</t>
    </rPh>
    <rPh sb="34" eb="36">
      <t>ケイネン</t>
    </rPh>
    <rPh sb="36" eb="38">
      <t>ヒカク</t>
    </rPh>
    <rPh sb="40" eb="42">
      <t>ヘイセイ</t>
    </rPh>
    <rPh sb="44" eb="46">
      <t>ネンド</t>
    </rPh>
    <rPh sb="48" eb="50">
      <t>ゲンショウ</t>
    </rPh>
    <rPh sb="50" eb="52">
      <t>ケイコウ</t>
    </rPh>
    <rPh sb="58" eb="59">
      <t>オオム</t>
    </rPh>
    <rPh sb="60" eb="62">
      <t>アンテイ</t>
    </rPh>
    <rPh sb="69" eb="70">
      <t>タ</t>
    </rPh>
    <rPh sb="70" eb="72">
      <t>カイケイ</t>
    </rPh>
    <rPh sb="72" eb="75">
      <t>ホジョキン</t>
    </rPh>
    <rPh sb="76" eb="77">
      <t>ウ</t>
    </rPh>
    <rPh sb="83" eb="85">
      <t>イッパン</t>
    </rPh>
    <rPh sb="85" eb="87">
      <t>カイケイ</t>
    </rPh>
    <rPh sb="88" eb="90">
      <t>クリダ</t>
    </rPh>
    <rPh sb="97" eb="99">
      <t>ドクリツ</t>
    </rPh>
    <rPh sb="99" eb="101">
      <t>サイサン</t>
    </rPh>
    <rPh sb="101" eb="102">
      <t>セイ</t>
    </rPh>
    <rPh sb="103" eb="105">
      <t>イジ</t>
    </rPh>
    <rPh sb="113" eb="115">
      <t>ウリアゲ</t>
    </rPh>
    <rPh sb="115" eb="116">
      <t>ダカ</t>
    </rPh>
    <rPh sb="119" eb="121">
      <t>ヒリツ</t>
    </rPh>
    <rPh sb="122" eb="124">
      <t>ルイジ</t>
    </rPh>
    <rPh sb="124" eb="126">
      <t>シセツ</t>
    </rPh>
    <rPh sb="127" eb="129">
      <t>ヒカク</t>
    </rPh>
    <rPh sb="132" eb="134">
      <t>ヒジョウ</t>
    </rPh>
    <rPh sb="135" eb="136">
      <t>タカ</t>
    </rPh>
    <rPh sb="137" eb="139">
      <t>スウチ</t>
    </rPh>
    <rPh sb="179" eb="181">
      <t>アンテイ</t>
    </rPh>
    <rPh sb="183" eb="185">
      <t>ケイゾク</t>
    </rPh>
    <phoneticPr fontId="15"/>
  </si>
  <si>
    <t>稼働率は類似施設と比較して非常に低い数値であるが、これは当施設が東大寺や奈良公園といった集客施設から離れているためと思われるが、外国人ツアーによるバス利用は増加しており、経年比較においても、利用状況は安定している。</t>
    <rPh sb="0" eb="2">
      <t>カドウ</t>
    </rPh>
    <rPh sb="16" eb="17">
      <t>ヒク</t>
    </rPh>
    <rPh sb="18" eb="20">
      <t>スウチ</t>
    </rPh>
    <rPh sb="28" eb="31">
      <t>トウシセツ</t>
    </rPh>
    <rPh sb="32" eb="35">
      <t>トウダイジ</t>
    </rPh>
    <rPh sb="36" eb="38">
      <t>ナラ</t>
    </rPh>
    <rPh sb="38" eb="40">
      <t>コウエン</t>
    </rPh>
    <rPh sb="44" eb="46">
      <t>シュウキャク</t>
    </rPh>
    <rPh sb="46" eb="48">
      <t>シセツ</t>
    </rPh>
    <rPh sb="50" eb="51">
      <t>ハナ</t>
    </rPh>
    <rPh sb="58" eb="59">
      <t>オモ</t>
    </rPh>
    <rPh sb="64" eb="66">
      <t>ガイコク</t>
    </rPh>
    <rPh sb="66" eb="67">
      <t>ジン</t>
    </rPh>
    <rPh sb="75" eb="77">
      <t>リヨウ</t>
    </rPh>
    <rPh sb="78" eb="80">
      <t>ゾウカ</t>
    </rPh>
    <rPh sb="85" eb="87">
      <t>ケイネン</t>
    </rPh>
    <rPh sb="95" eb="97">
      <t>リヨウ</t>
    </rPh>
    <rPh sb="97" eb="99">
      <t>ジョウキョウ</t>
    </rPh>
    <rPh sb="100" eb="102">
      <t>アンテイ</t>
    </rPh>
    <phoneticPr fontId="15"/>
  </si>
  <si>
    <t>経営状況においては、類似施設を上回る数値であり、安定的に高い健全性を維持できている。
東大寺や奈良公園等の集客施設に隣接しているため、観光シーズンには渋滞が発生している。このため、奈良公園周辺の交通渋滞を緩和し、周遊環境の向上を図ることを目的として、県庁舎東側にバスターミナルを建設中であり、高畑自動車駐車場の機能について見直しを行う予定である。</t>
    <rPh sb="0" eb="2">
      <t>ケイエイ</t>
    </rPh>
    <rPh sb="2" eb="4">
      <t>ジョウキョウ</t>
    </rPh>
    <rPh sb="10" eb="12">
      <t>ルイジ</t>
    </rPh>
    <rPh sb="12" eb="14">
      <t>シセツ</t>
    </rPh>
    <rPh sb="15" eb="17">
      <t>ウワマワ</t>
    </rPh>
    <rPh sb="18" eb="20">
      <t>スウチ</t>
    </rPh>
    <rPh sb="126" eb="129">
      <t>ケンチョウシャ</t>
    </rPh>
    <rPh sb="129" eb="131">
      <t>ヒガシガワ</t>
    </rPh>
    <rPh sb="147" eb="149">
      <t>タカバタケ</t>
    </rPh>
    <rPh sb="149" eb="152">
      <t>ジドウシャ</t>
    </rPh>
    <rPh sb="152" eb="155">
      <t>チュウシャジョウ</t>
    </rPh>
    <rPh sb="156" eb="158">
      <t>キノウ</t>
    </rPh>
    <rPh sb="162" eb="164">
      <t>ミナオ</t>
    </rPh>
    <rPh sb="166" eb="167">
      <t>オコナ</t>
    </rPh>
    <rPh sb="168" eb="170">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</si>
</sst>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618</c:v>
                </c:pt>
                <c:pt idx="1">
                  <c:v>699.8</c:v>
                </c:pt>
                <c:pt idx="2">
                  <c:v>639.1</c:v>
                </c:pt>
                <c:pt idx="3">
                  <c:v>557.1</c:v>
                </c:pt>
                <c:pt idx="4">
                  <c:v>542.20000000000005</c:v>
                </c:pt>
              </c:numCache>
            </c:numRef>
          </c:val>
          <c:extLst xmlns:c16r2="http://schemas.microsoft.com/office/drawing/2015/06/chart">
            <c:ext xmlns:c16="http://schemas.microsoft.com/office/drawing/2014/chart" uri="{C3380CC4-5D6E-409C-BE32-E72D297353CC}">
              <c16:uniqueId val="{00000000-C83A-40D9-B7FB-EDF773B7BC1F}"/>
            </c:ext>
          </c:extLst>
        </c:ser>
        <c:dLbls>
          <c:showLegendKey val="0"/>
          <c:showVal val="0"/>
          <c:showCatName val="0"/>
          <c:showSerName val="0"/>
          <c:showPercent val="0"/>
          <c:showBubbleSize val="0"/>
        </c:dLbls>
        <c:gapWidth val="150"/>
        <c:axId val="365530664"/>
        <c:axId val="36553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C83A-40D9-B7FB-EDF773B7BC1F}"/>
            </c:ext>
          </c:extLst>
        </c:ser>
        <c:dLbls>
          <c:showLegendKey val="0"/>
          <c:showVal val="0"/>
          <c:showCatName val="0"/>
          <c:showSerName val="0"/>
          <c:showPercent val="0"/>
          <c:showBubbleSize val="0"/>
        </c:dLbls>
        <c:marker val="1"/>
        <c:smooth val="0"/>
        <c:axId val="365530664"/>
        <c:axId val="365531056"/>
      </c:lineChart>
      <c:dateAx>
        <c:axId val="365530664"/>
        <c:scaling>
          <c:orientation val="minMax"/>
        </c:scaling>
        <c:delete val="1"/>
        <c:axPos val="b"/>
        <c:numFmt formatCode="ge" sourceLinked="1"/>
        <c:majorTickMark val="none"/>
        <c:minorTickMark val="none"/>
        <c:tickLblPos val="none"/>
        <c:crossAx val="365531056"/>
        <c:crosses val="autoZero"/>
        <c:auto val="1"/>
        <c:lblOffset val="100"/>
        <c:baseTimeUnit val="years"/>
      </c:dateAx>
      <c:valAx>
        <c:axId val="36553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530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94-4998-85AD-C8B571C513D3}"/>
            </c:ext>
          </c:extLst>
        </c:ser>
        <c:dLbls>
          <c:showLegendKey val="0"/>
          <c:showVal val="0"/>
          <c:showCatName val="0"/>
          <c:showSerName val="0"/>
          <c:showPercent val="0"/>
          <c:showBubbleSize val="0"/>
        </c:dLbls>
        <c:gapWidth val="150"/>
        <c:axId val="365532232"/>
        <c:axId val="36553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9594-4998-85AD-C8B571C513D3}"/>
            </c:ext>
          </c:extLst>
        </c:ser>
        <c:dLbls>
          <c:showLegendKey val="0"/>
          <c:showVal val="0"/>
          <c:showCatName val="0"/>
          <c:showSerName val="0"/>
          <c:showPercent val="0"/>
          <c:showBubbleSize val="0"/>
        </c:dLbls>
        <c:marker val="1"/>
        <c:smooth val="0"/>
        <c:axId val="365532232"/>
        <c:axId val="365535368"/>
      </c:lineChart>
      <c:dateAx>
        <c:axId val="365532232"/>
        <c:scaling>
          <c:orientation val="minMax"/>
        </c:scaling>
        <c:delete val="1"/>
        <c:axPos val="b"/>
        <c:numFmt formatCode="ge" sourceLinked="1"/>
        <c:majorTickMark val="none"/>
        <c:minorTickMark val="none"/>
        <c:tickLblPos val="none"/>
        <c:crossAx val="365535368"/>
        <c:crosses val="autoZero"/>
        <c:auto val="1"/>
        <c:lblOffset val="100"/>
        <c:baseTimeUnit val="years"/>
      </c:dateAx>
      <c:valAx>
        <c:axId val="365535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532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2C8-4DC8-9E3F-53F5E46BDA16}"/>
            </c:ext>
          </c:extLst>
        </c:ser>
        <c:dLbls>
          <c:showLegendKey val="0"/>
          <c:showVal val="0"/>
          <c:showCatName val="0"/>
          <c:showSerName val="0"/>
          <c:showPercent val="0"/>
          <c:showBubbleSize val="0"/>
        </c:dLbls>
        <c:gapWidth val="150"/>
        <c:axId val="365533016"/>
        <c:axId val="3655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2C8-4DC8-9E3F-53F5E46BDA16}"/>
            </c:ext>
          </c:extLst>
        </c:ser>
        <c:dLbls>
          <c:showLegendKey val="0"/>
          <c:showVal val="0"/>
          <c:showCatName val="0"/>
          <c:showSerName val="0"/>
          <c:showPercent val="0"/>
          <c:showBubbleSize val="0"/>
        </c:dLbls>
        <c:marker val="1"/>
        <c:smooth val="0"/>
        <c:axId val="365533016"/>
        <c:axId val="365533408"/>
      </c:lineChart>
      <c:dateAx>
        <c:axId val="365533016"/>
        <c:scaling>
          <c:orientation val="minMax"/>
        </c:scaling>
        <c:delete val="1"/>
        <c:axPos val="b"/>
        <c:numFmt formatCode="ge" sourceLinked="1"/>
        <c:majorTickMark val="none"/>
        <c:minorTickMark val="none"/>
        <c:tickLblPos val="none"/>
        <c:crossAx val="365533408"/>
        <c:crosses val="autoZero"/>
        <c:auto val="1"/>
        <c:lblOffset val="100"/>
        <c:baseTimeUnit val="years"/>
      </c:dateAx>
      <c:valAx>
        <c:axId val="36553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533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256-4F63-9635-B1629B6579A2}"/>
            </c:ext>
          </c:extLst>
        </c:ser>
        <c:dLbls>
          <c:showLegendKey val="0"/>
          <c:showVal val="0"/>
          <c:showCatName val="0"/>
          <c:showSerName val="0"/>
          <c:showPercent val="0"/>
          <c:showBubbleSize val="0"/>
        </c:dLbls>
        <c:gapWidth val="150"/>
        <c:axId val="365534976"/>
        <c:axId val="36553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256-4F63-9635-B1629B6579A2}"/>
            </c:ext>
          </c:extLst>
        </c:ser>
        <c:dLbls>
          <c:showLegendKey val="0"/>
          <c:showVal val="0"/>
          <c:showCatName val="0"/>
          <c:showSerName val="0"/>
          <c:showPercent val="0"/>
          <c:showBubbleSize val="0"/>
        </c:dLbls>
        <c:marker val="1"/>
        <c:smooth val="0"/>
        <c:axId val="365534976"/>
        <c:axId val="365536936"/>
      </c:lineChart>
      <c:dateAx>
        <c:axId val="365534976"/>
        <c:scaling>
          <c:orientation val="minMax"/>
        </c:scaling>
        <c:delete val="1"/>
        <c:axPos val="b"/>
        <c:numFmt formatCode="ge" sourceLinked="1"/>
        <c:majorTickMark val="none"/>
        <c:minorTickMark val="none"/>
        <c:tickLblPos val="none"/>
        <c:crossAx val="365536936"/>
        <c:crosses val="autoZero"/>
        <c:auto val="1"/>
        <c:lblOffset val="100"/>
        <c:baseTimeUnit val="years"/>
      </c:dateAx>
      <c:valAx>
        <c:axId val="36553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53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2B-4267-9489-513554B3FD6C}"/>
            </c:ext>
          </c:extLst>
        </c:ser>
        <c:dLbls>
          <c:showLegendKey val="0"/>
          <c:showVal val="0"/>
          <c:showCatName val="0"/>
          <c:showSerName val="0"/>
          <c:showPercent val="0"/>
          <c:showBubbleSize val="0"/>
        </c:dLbls>
        <c:gapWidth val="150"/>
        <c:axId val="308828968"/>
        <c:axId val="3672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A22B-4267-9489-513554B3FD6C}"/>
            </c:ext>
          </c:extLst>
        </c:ser>
        <c:dLbls>
          <c:showLegendKey val="0"/>
          <c:showVal val="0"/>
          <c:showCatName val="0"/>
          <c:showSerName val="0"/>
          <c:showPercent val="0"/>
          <c:showBubbleSize val="0"/>
        </c:dLbls>
        <c:marker val="1"/>
        <c:smooth val="0"/>
        <c:axId val="308828968"/>
        <c:axId val="367266880"/>
      </c:lineChart>
      <c:dateAx>
        <c:axId val="308828968"/>
        <c:scaling>
          <c:orientation val="minMax"/>
        </c:scaling>
        <c:delete val="1"/>
        <c:axPos val="b"/>
        <c:numFmt formatCode="ge" sourceLinked="1"/>
        <c:majorTickMark val="none"/>
        <c:minorTickMark val="none"/>
        <c:tickLblPos val="none"/>
        <c:crossAx val="367266880"/>
        <c:crosses val="autoZero"/>
        <c:auto val="1"/>
        <c:lblOffset val="100"/>
        <c:baseTimeUnit val="years"/>
      </c:dateAx>
      <c:valAx>
        <c:axId val="36726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882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DC-48E8-9593-E2CB582D3DE3}"/>
            </c:ext>
          </c:extLst>
        </c:ser>
        <c:dLbls>
          <c:showLegendKey val="0"/>
          <c:showVal val="0"/>
          <c:showCatName val="0"/>
          <c:showSerName val="0"/>
          <c:showPercent val="0"/>
          <c:showBubbleSize val="0"/>
        </c:dLbls>
        <c:gapWidth val="150"/>
        <c:axId val="367264136"/>
        <c:axId val="36726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6ADC-48E8-9593-E2CB582D3DE3}"/>
            </c:ext>
          </c:extLst>
        </c:ser>
        <c:dLbls>
          <c:showLegendKey val="0"/>
          <c:showVal val="0"/>
          <c:showCatName val="0"/>
          <c:showSerName val="0"/>
          <c:showPercent val="0"/>
          <c:showBubbleSize val="0"/>
        </c:dLbls>
        <c:marker val="1"/>
        <c:smooth val="0"/>
        <c:axId val="367264136"/>
        <c:axId val="367268056"/>
      </c:lineChart>
      <c:dateAx>
        <c:axId val="367264136"/>
        <c:scaling>
          <c:orientation val="minMax"/>
        </c:scaling>
        <c:delete val="1"/>
        <c:axPos val="b"/>
        <c:numFmt formatCode="ge" sourceLinked="1"/>
        <c:majorTickMark val="none"/>
        <c:minorTickMark val="none"/>
        <c:tickLblPos val="none"/>
        <c:crossAx val="367268056"/>
        <c:crosses val="autoZero"/>
        <c:auto val="1"/>
        <c:lblOffset val="100"/>
        <c:baseTimeUnit val="years"/>
      </c:dateAx>
      <c:valAx>
        <c:axId val="367268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26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47.6</c:v>
                </c:pt>
                <c:pt idx="1">
                  <c:v>54.2</c:v>
                </c:pt>
                <c:pt idx="2">
                  <c:v>59.6</c:v>
                </c:pt>
                <c:pt idx="3">
                  <c:v>57.8</c:v>
                </c:pt>
                <c:pt idx="4">
                  <c:v>56.6</c:v>
                </c:pt>
              </c:numCache>
            </c:numRef>
          </c:val>
          <c:extLst xmlns:c16r2="http://schemas.microsoft.com/office/drawing/2015/06/chart">
            <c:ext xmlns:c16="http://schemas.microsoft.com/office/drawing/2014/chart" uri="{C3380CC4-5D6E-409C-BE32-E72D297353CC}">
              <c16:uniqueId val="{00000000-9889-4098-97E0-CD794EE27A26}"/>
            </c:ext>
          </c:extLst>
        </c:ser>
        <c:dLbls>
          <c:showLegendKey val="0"/>
          <c:showVal val="0"/>
          <c:showCatName val="0"/>
          <c:showSerName val="0"/>
          <c:showPercent val="0"/>
          <c:showBubbleSize val="0"/>
        </c:dLbls>
        <c:gapWidth val="150"/>
        <c:axId val="367268840"/>
        <c:axId val="36726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9889-4098-97E0-CD794EE27A26}"/>
            </c:ext>
          </c:extLst>
        </c:ser>
        <c:dLbls>
          <c:showLegendKey val="0"/>
          <c:showVal val="0"/>
          <c:showCatName val="0"/>
          <c:showSerName val="0"/>
          <c:showPercent val="0"/>
          <c:showBubbleSize val="0"/>
        </c:dLbls>
        <c:marker val="1"/>
        <c:smooth val="0"/>
        <c:axId val="367268840"/>
        <c:axId val="367263352"/>
      </c:lineChart>
      <c:dateAx>
        <c:axId val="367268840"/>
        <c:scaling>
          <c:orientation val="minMax"/>
        </c:scaling>
        <c:delete val="1"/>
        <c:axPos val="b"/>
        <c:numFmt formatCode="ge" sourceLinked="1"/>
        <c:majorTickMark val="none"/>
        <c:minorTickMark val="none"/>
        <c:tickLblPos val="none"/>
        <c:crossAx val="367263352"/>
        <c:crosses val="autoZero"/>
        <c:auto val="1"/>
        <c:lblOffset val="100"/>
        <c:baseTimeUnit val="years"/>
      </c:dateAx>
      <c:valAx>
        <c:axId val="367263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26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87.3</c:v>
                </c:pt>
                <c:pt idx="1">
                  <c:v>88.1</c:v>
                </c:pt>
                <c:pt idx="2">
                  <c:v>90.5</c:v>
                </c:pt>
                <c:pt idx="3">
                  <c:v>88.1</c:v>
                </c:pt>
                <c:pt idx="4">
                  <c:v>87</c:v>
                </c:pt>
              </c:numCache>
            </c:numRef>
          </c:val>
          <c:extLst xmlns:c16r2="http://schemas.microsoft.com/office/drawing/2015/06/chart">
            <c:ext xmlns:c16="http://schemas.microsoft.com/office/drawing/2014/chart" uri="{C3380CC4-5D6E-409C-BE32-E72D297353CC}">
              <c16:uniqueId val="{00000000-0F50-4211-A876-15388EDB6237}"/>
            </c:ext>
          </c:extLst>
        </c:ser>
        <c:dLbls>
          <c:showLegendKey val="0"/>
          <c:showVal val="0"/>
          <c:showCatName val="0"/>
          <c:showSerName val="0"/>
          <c:showPercent val="0"/>
          <c:showBubbleSize val="0"/>
        </c:dLbls>
        <c:gapWidth val="150"/>
        <c:axId val="367264528"/>
        <c:axId val="36726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0F50-4211-A876-15388EDB6237}"/>
            </c:ext>
          </c:extLst>
        </c:ser>
        <c:dLbls>
          <c:showLegendKey val="0"/>
          <c:showVal val="0"/>
          <c:showCatName val="0"/>
          <c:showSerName val="0"/>
          <c:showPercent val="0"/>
          <c:showBubbleSize val="0"/>
        </c:dLbls>
        <c:marker val="1"/>
        <c:smooth val="0"/>
        <c:axId val="367264528"/>
        <c:axId val="367269624"/>
      </c:lineChart>
      <c:dateAx>
        <c:axId val="367264528"/>
        <c:scaling>
          <c:orientation val="minMax"/>
        </c:scaling>
        <c:delete val="1"/>
        <c:axPos val="b"/>
        <c:numFmt formatCode="ge" sourceLinked="1"/>
        <c:majorTickMark val="none"/>
        <c:minorTickMark val="none"/>
        <c:tickLblPos val="none"/>
        <c:crossAx val="367269624"/>
        <c:crosses val="autoZero"/>
        <c:auto val="1"/>
        <c:lblOffset val="100"/>
        <c:baseTimeUnit val="years"/>
      </c:dateAx>
      <c:valAx>
        <c:axId val="36726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26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30898</c:v>
                </c:pt>
                <c:pt idx="1">
                  <c:v>34958</c:v>
                </c:pt>
                <c:pt idx="2">
                  <c:v>38038</c:v>
                </c:pt>
                <c:pt idx="3">
                  <c:v>36217</c:v>
                </c:pt>
                <c:pt idx="4">
                  <c:v>35734</c:v>
                </c:pt>
              </c:numCache>
            </c:numRef>
          </c:val>
          <c:extLst xmlns:c16r2="http://schemas.microsoft.com/office/drawing/2015/06/chart">
            <c:ext xmlns:c16="http://schemas.microsoft.com/office/drawing/2014/chart" uri="{C3380CC4-5D6E-409C-BE32-E72D297353CC}">
              <c16:uniqueId val="{00000000-5CD6-4073-90E4-E254D91AD00C}"/>
            </c:ext>
          </c:extLst>
        </c:ser>
        <c:dLbls>
          <c:showLegendKey val="0"/>
          <c:showVal val="0"/>
          <c:showCatName val="0"/>
          <c:showSerName val="0"/>
          <c:showPercent val="0"/>
          <c:showBubbleSize val="0"/>
        </c:dLbls>
        <c:gapWidth val="150"/>
        <c:axId val="367265312"/>
        <c:axId val="3672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5CD6-4073-90E4-E254D91AD00C}"/>
            </c:ext>
          </c:extLst>
        </c:ser>
        <c:dLbls>
          <c:showLegendKey val="0"/>
          <c:showVal val="0"/>
          <c:showCatName val="0"/>
          <c:showSerName val="0"/>
          <c:showPercent val="0"/>
          <c:showBubbleSize val="0"/>
        </c:dLbls>
        <c:marker val="1"/>
        <c:smooth val="0"/>
        <c:axId val="367265312"/>
        <c:axId val="367263744"/>
      </c:lineChart>
      <c:dateAx>
        <c:axId val="367265312"/>
        <c:scaling>
          <c:orientation val="minMax"/>
        </c:scaling>
        <c:delete val="1"/>
        <c:axPos val="b"/>
        <c:numFmt formatCode="ge" sourceLinked="1"/>
        <c:majorTickMark val="none"/>
        <c:minorTickMark val="none"/>
        <c:tickLblPos val="none"/>
        <c:crossAx val="367263744"/>
        <c:crosses val="autoZero"/>
        <c:auto val="1"/>
        <c:lblOffset val="100"/>
        <c:baseTimeUnit val="years"/>
      </c:dateAx>
      <c:valAx>
        <c:axId val="367263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26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8"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奈良県　高畑観光自動車駐車場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6132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65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166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618</v>
      </c>
      <c r="V31" s="118"/>
      <c r="W31" s="118"/>
      <c r="X31" s="118"/>
      <c r="Y31" s="118"/>
      <c r="Z31" s="118"/>
      <c r="AA31" s="118"/>
      <c r="AB31" s="118"/>
      <c r="AC31" s="118"/>
      <c r="AD31" s="118"/>
      <c r="AE31" s="118"/>
      <c r="AF31" s="118"/>
      <c r="AG31" s="118"/>
      <c r="AH31" s="118"/>
      <c r="AI31" s="118"/>
      <c r="AJ31" s="118"/>
      <c r="AK31" s="118"/>
      <c r="AL31" s="118"/>
      <c r="AM31" s="118"/>
      <c r="AN31" s="118">
        <f>データ!Z7</f>
        <v>699.8</v>
      </c>
      <c r="AO31" s="118"/>
      <c r="AP31" s="118"/>
      <c r="AQ31" s="118"/>
      <c r="AR31" s="118"/>
      <c r="AS31" s="118"/>
      <c r="AT31" s="118"/>
      <c r="AU31" s="118"/>
      <c r="AV31" s="118"/>
      <c r="AW31" s="118"/>
      <c r="AX31" s="118"/>
      <c r="AY31" s="118"/>
      <c r="AZ31" s="118"/>
      <c r="BA31" s="118"/>
      <c r="BB31" s="118"/>
      <c r="BC31" s="118"/>
      <c r="BD31" s="118"/>
      <c r="BE31" s="118"/>
      <c r="BF31" s="118"/>
      <c r="BG31" s="118">
        <f>データ!AA7</f>
        <v>639.1</v>
      </c>
      <c r="BH31" s="118"/>
      <c r="BI31" s="118"/>
      <c r="BJ31" s="118"/>
      <c r="BK31" s="118"/>
      <c r="BL31" s="118"/>
      <c r="BM31" s="118"/>
      <c r="BN31" s="118"/>
      <c r="BO31" s="118"/>
      <c r="BP31" s="118"/>
      <c r="BQ31" s="118"/>
      <c r="BR31" s="118"/>
      <c r="BS31" s="118"/>
      <c r="BT31" s="118"/>
      <c r="BU31" s="118"/>
      <c r="BV31" s="118"/>
      <c r="BW31" s="118"/>
      <c r="BX31" s="118"/>
      <c r="BY31" s="118"/>
      <c r="BZ31" s="118">
        <f>データ!AB7</f>
        <v>557.1</v>
      </c>
      <c r="CA31" s="118"/>
      <c r="CB31" s="118"/>
      <c r="CC31" s="118"/>
      <c r="CD31" s="118"/>
      <c r="CE31" s="118"/>
      <c r="CF31" s="118"/>
      <c r="CG31" s="118"/>
      <c r="CH31" s="118"/>
      <c r="CI31" s="118"/>
      <c r="CJ31" s="118"/>
      <c r="CK31" s="118"/>
      <c r="CL31" s="118"/>
      <c r="CM31" s="118"/>
      <c r="CN31" s="118"/>
      <c r="CO31" s="118"/>
      <c r="CP31" s="118"/>
      <c r="CQ31" s="118"/>
      <c r="CR31" s="118"/>
      <c r="CS31" s="118">
        <f>データ!AC7</f>
        <v>542.20000000000005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47.6</v>
      </c>
      <c r="JD31" s="120"/>
      <c r="JE31" s="120"/>
      <c r="JF31" s="120"/>
      <c r="JG31" s="120"/>
      <c r="JH31" s="120"/>
      <c r="JI31" s="120"/>
      <c r="JJ31" s="120"/>
      <c r="JK31" s="120"/>
      <c r="JL31" s="120"/>
      <c r="JM31" s="120"/>
      <c r="JN31" s="120"/>
      <c r="JO31" s="120"/>
      <c r="JP31" s="120"/>
      <c r="JQ31" s="120"/>
      <c r="JR31" s="120"/>
      <c r="JS31" s="120"/>
      <c r="JT31" s="120"/>
      <c r="JU31" s="121"/>
      <c r="JV31" s="119">
        <f>データ!DL7</f>
        <v>54.2</v>
      </c>
      <c r="JW31" s="120"/>
      <c r="JX31" s="120"/>
      <c r="JY31" s="120"/>
      <c r="JZ31" s="120"/>
      <c r="KA31" s="120"/>
      <c r="KB31" s="120"/>
      <c r="KC31" s="120"/>
      <c r="KD31" s="120"/>
      <c r="KE31" s="120"/>
      <c r="KF31" s="120"/>
      <c r="KG31" s="120"/>
      <c r="KH31" s="120"/>
      <c r="KI31" s="120"/>
      <c r="KJ31" s="120"/>
      <c r="KK31" s="120"/>
      <c r="KL31" s="120"/>
      <c r="KM31" s="120"/>
      <c r="KN31" s="121"/>
      <c r="KO31" s="119">
        <f>データ!DM7</f>
        <v>59.6</v>
      </c>
      <c r="KP31" s="120"/>
      <c r="KQ31" s="120"/>
      <c r="KR31" s="120"/>
      <c r="KS31" s="120"/>
      <c r="KT31" s="120"/>
      <c r="KU31" s="120"/>
      <c r="KV31" s="120"/>
      <c r="KW31" s="120"/>
      <c r="KX31" s="120"/>
      <c r="KY31" s="120"/>
      <c r="KZ31" s="120"/>
      <c r="LA31" s="120"/>
      <c r="LB31" s="120"/>
      <c r="LC31" s="120"/>
      <c r="LD31" s="120"/>
      <c r="LE31" s="120"/>
      <c r="LF31" s="120"/>
      <c r="LG31" s="121"/>
      <c r="LH31" s="119">
        <f>データ!DN7</f>
        <v>57.8</v>
      </c>
      <c r="LI31" s="120"/>
      <c r="LJ31" s="120"/>
      <c r="LK31" s="120"/>
      <c r="LL31" s="120"/>
      <c r="LM31" s="120"/>
      <c r="LN31" s="120"/>
      <c r="LO31" s="120"/>
      <c r="LP31" s="120"/>
      <c r="LQ31" s="120"/>
      <c r="LR31" s="120"/>
      <c r="LS31" s="120"/>
      <c r="LT31" s="120"/>
      <c r="LU31" s="120"/>
      <c r="LV31" s="120"/>
      <c r="LW31" s="120"/>
      <c r="LX31" s="120"/>
      <c r="LY31" s="120"/>
      <c r="LZ31" s="121"/>
      <c r="MA31" s="119">
        <f>データ!DO7</f>
        <v>56.6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87.3</v>
      </c>
      <c r="EM52" s="118"/>
      <c r="EN52" s="118"/>
      <c r="EO52" s="118"/>
      <c r="EP52" s="118"/>
      <c r="EQ52" s="118"/>
      <c r="ER52" s="118"/>
      <c r="ES52" s="118"/>
      <c r="ET52" s="118"/>
      <c r="EU52" s="118"/>
      <c r="EV52" s="118"/>
      <c r="EW52" s="118"/>
      <c r="EX52" s="118"/>
      <c r="EY52" s="118"/>
      <c r="EZ52" s="118"/>
      <c r="FA52" s="118"/>
      <c r="FB52" s="118"/>
      <c r="FC52" s="118"/>
      <c r="FD52" s="118"/>
      <c r="FE52" s="118">
        <f>データ!BG7</f>
        <v>88.1</v>
      </c>
      <c r="FF52" s="118"/>
      <c r="FG52" s="118"/>
      <c r="FH52" s="118"/>
      <c r="FI52" s="118"/>
      <c r="FJ52" s="118"/>
      <c r="FK52" s="118"/>
      <c r="FL52" s="118"/>
      <c r="FM52" s="118"/>
      <c r="FN52" s="118"/>
      <c r="FO52" s="118"/>
      <c r="FP52" s="118"/>
      <c r="FQ52" s="118"/>
      <c r="FR52" s="118"/>
      <c r="FS52" s="118"/>
      <c r="FT52" s="118"/>
      <c r="FU52" s="118"/>
      <c r="FV52" s="118"/>
      <c r="FW52" s="118"/>
      <c r="FX52" s="118">
        <f>データ!BH7</f>
        <v>90.5</v>
      </c>
      <c r="FY52" s="118"/>
      <c r="FZ52" s="118"/>
      <c r="GA52" s="118"/>
      <c r="GB52" s="118"/>
      <c r="GC52" s="118"/>
      <c r="GD52" s="118"/>
      <c r="GE52" s="118"/>
      <c r="GF52" s="118"/>
      <c r="GG52" s="118"/>
      <c r="GH52" s="118"/>
      <c r="GI52" s="118"/>
      <c r="GJ52" s="118"/>
      <c r="GK52" s="118"/>
      <c r="GL52" s="118"/>
      <c r="GM52" s="118"/>
      <c r="GN52" s="118"/>
      <c r="GO52" s="118"/>
      <c r="GP52" s="118"/>
      <c r="GQ52" s="118">
        <f>データ!BI7</f>
        <v>88.1</v>
      </c>
      <c r="GR52" s="118"/>
      <c r="GS52" s="118"/>
      <c r="GT52" s="118"/>
      <c r="GU52" s="118"/>
      <c r="GV52" s="118"/>
      <c r="GW52" s="118"/>
      <c r="GX52" s="118"/>
      <c r="GY52" s="118"/>
      <c r="GZ52" s="118"/>
      <c r="HA52" s="118"/>
      <c r="HB52" s="118"/>
      <c r="HC52" s="118"/>
      <c r="HD52" s="118"/>
      <c r="HE52" s="118"/>
      <c r="HF52" s="118"/>
      <c r="HG52" s="118"/>
      <c r="HH52" s="118"/>
      <c r="HI52" s="118"/>
      <c r="HJ52" s="118">
        <f>データ!BJ7</f>
        <v>87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30898</v>
      </c>
      <c r="JD52" s="126"/>
      <c r="JE52" s="126"/>
      <c r="JF52" s="126"/>
      <c r="JG52" s="126"/>
      <c r="JH52" s="126"/>
      <c r="JI52" s="126"/>
      <c r="JJ52" s="126"/>
      <c r="JK52" s="126"/>
      <c r="JL52" s="126"/>
      <c r="JM52" s="126"/>
      <c r="JN52" s="126"/>
      <c r="JO52" s="126"/>
      <c r="JP52" s="126"/>
      <c r="JQ52" s="126"/>
      <c r="JR52" s="126"/>
      <c r="JS52" s="126"/>
      <c r="JT52" s="126"/>
      <c r="JU52" s="126"/>
      <c r="JV52" s="126">
        <f>データ!BR7</f>
        <v>34958</v>
      </c>
      <c r="JW52" s="126"/>
      <c r="JX52" s="126"/>
      <c r="JY52" s="126"/>
      <c r="JZ52" s="126"/>
      <c r="KA52" s="126"/>
      <c r="KB52" s="126"/>
      <c r="KC52" s="126"/>
      <c r="KD52" s="126"/>
      <c r="KE52" s="126"/>
      <c r="KF52" s="126"/>
      <c r="KG52" s="126"/>
      <c r="KH52" s="126"/>
      <c r="KI52" s="126"/>
      <c r="KJ52" s="126"/>
      <c r="KK52" s="126"/>
      <c r="KL52" s="126"/>
      <c r="KM52" s="126"/>
      <c r="KN52" s="126"/>
      <c r="KO52" s="126">
        <f>データ!BS7</f>
        <v>38038</v>
      </c>
      <c r="KP52" s="126"/>
      <c r="KQ52" s="126"/>
      <c r="KR52" s="126"/>
      <c r="KS52" s="126"/>
      <c r="KT52" s="126"/>
      <c r="KU52" s="126"/>
      <c r="KV52" s="126"/>
      <c r="KW52" s="126"/>
      <c r="KX52" s="126"/>
      <c r="KY52" s="126"/>
      <c r="KZ52" s="126"/>
      <c r="LA52" s="126"/>
      <c r="LB52" s="126"/>
      <c r="LC52" s="126"/>
      <c r="LD52" s="126"/>
      <c r="LE52" s="126"/>
      <c r="LF52" s="126"/>
      <c r="LG52" s="126"/>
      <c r="LH52" s="126">
        <f>データ!BT7</f>
        <v>36217</v>
      </c>
      <c r="LI52" s="126"/>
      <c r="LJ52" s="126"/>
      <c r="LK52" s="126"/>
      <c r="LL52" s="126"/>
      <c r="LM52" s="126"/>
      <c r="LN52" s="126"/>
      <c r="LO52" s="126"/>
      <c r="LP52" s="126"/>
      <c r="LQ52" s="126"/>
      <c r="LR52" s="126"/>
      <c r="LS52" s="126"/>
      <c r="LT52" s="126"/>
      <c r="LU52" s="126"/>
      <c r="LV52" s="126"/>
      <c r="LW52" s="126"/>
      <c r="LX52" s="126"/>
      <c r="LY52" s="126"/>
      <c r="LZ52" s="126"/>
      <c r="MA52" s="126">
        <f>データ!BU7</f>
        <v>35734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86</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HP7XN3/iNY7N1VLCN10q6o7EVswR9ZA4utrOSrtS5+kELVIuDomrdlO34DptuvBwkdkagFZfnHt3X7PlVdu58A==" saltValue="kiGz36wzEUQ8duhjcodNO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109</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110</v>
      </c>
      <c r="BS5" s="59" t="s">
        <v>100</v>
      </c>
      <c r="BT5" s="59" t="s">
        <v>111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111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112</v>
      </c>
      <c r="B6" s="60">
        <f>B8</f>
        <v>2017</v>
      </c>
      <c r="C6" s="60">
        <f t="shared" ref="C6:X6" si="1">C8</f>
        <v>290009</v>
      </c>
      <c r="D6" s="60">
        <f t="shared" si="1"/>
        <v>47</v>
      </c>
      <c r="E6" s="60">
        <f t="shared" si="1"/>
        <v>14</v>
      </c>
      <c r="F6" s="60">
        <f t="shared" si="1"/>
        <v>0</v>
      </c>
      <c r="G6" s="60">
        <f t="shared" si="1"/>
        <v>1</v>
      </c>
      <c r="H6" s="60" t="str">
        <f>SUBSTITUTE(H8,"　","")</f>
        <v>奈良県</v>
      </c>
      <c r="I6" s="60" t="str">
        <f t="shared" si="1"/>
        <v>高畑観光自動車駐車場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65</v>
      </c>
      <c r="S6" s="62" t="str">
        <f t="shared" si="1"/>
        <v>公共施設</v>
      </c>
      <c r="T6" s="62" t="str">
        <f t="shared" si="1"/>
        <v>無</v>
      </c>
      <c r="U6" s="63">
        <f t="shared" si="1"/>
        <v>6132</v>
      </c>
      <c r="V6" s="63">
        <f t="shared" si="1"/>
        <v>166</v>
      </c>
      <c r="W6" s="63">
        <f t="shared" si="1"/>
        <v>2500</v>
      </c>
      <c r="X6" s="62" t="str">
        <f t="shared" si="1"/>
        <v>導入なし</v>
      </c>
      <c r="Y6" s="64">
        <f>IF(Y8="-",NA(),Y8)</f>
        <v>618</v>
      </c>
      <c r="Z6" s="64">
        <f t="shared" ref="Z6:AH6" si="2">IF(Z8="-",NA(),Z8)</f>
        <v>699.8</v>
      </c>
      <c r="AA6" s="64">
        <f t="shared" si="2"/>
        <v>639.1</v>
      </c>
      <c r="AB6" s="64">
        <f t="shared" si="2"/>
        <v>557.1</v>
      </c>
      <c r="AC6" s="64">
        <f t="shared" si="2"/>
        <v>542.20000000000005</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87.3</v>
      </c>
      <c r="BG6" s="64">
        <f t="shared" ref="BG6:BO6" si="5">IF(BG8="-",NA(),BG8)</f>
        <v>88.1</v>
      </c>
      <c r="BH6" s="64">
        <f t="shared" si="5"/>
        <v>90.5</v>
      </c>
      <c r="BI6" s="64">
        <f t="shared" si="5"/>
        <v>88.1</v>
      </c>
      <c r="BJ6" s="64">
        <f t="shared" si="5"/>
        <v>87</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30898</v>
      </c>
      <c r="BR6" s="65">
        <f t="shared" ref="BR6:BZ6" si="6">IF(BR8="-",NA(),BR8)</f>
        <v>34958</v>
      </c>
      <c r="BS6" s="65">
        <f t="shared" si="6"/>
        <v>38038</v>
      </c>
      <c r="BT6" s="65">
        <f t="shared" si="6"/>
        <v>36217</v>
      </c>
      <c r="BU6" s="65">
        <f t="shared" si="6"/>
        <v>35734</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113</v>
      </c>
      <c r="CM6" s="63">
        <f t="shared" ref="CM6:CN6" si="7">CM8</f>
        <v>86</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47.6</v>
      </c>
      <c r="DL6" s="64">
        <f t="shared" ref="DL6:DT6" si="9">IF(DL8="-",NA(),DL8)</f>
        <v>54.2</v>
      </c>
      <c r="DM6" s="64">
        <f t="shared" si="9"/>
        <v>59.6</v>
      </c>
      <c r="DN6" s="64">
        <f t="shared" si="9"/>
        <v>57.8</v>
      </c>
      <c r="DO6" s="64">
        <f t="shared" si="9"/>
        <v>56.6</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115</v>
      </c>
      <c r="B7" s="60">
        <f t="shared" ref="B7:X7" si="10">B8</f>
        <v>2017</v>
      </c>
      <c r="C7" s="60">
        <f t="shared" si="10"/>
        <v>290009</v>
      </c>
      <c r="D7" s="60">
        <f t="shared" si="10"/>
        <v>47</v>
      </c>
      <c r="E7" s="60">
        <f t="shared" si="10"/>
        <v>14</v>
      </c>
      <c r="F7" s="60">
        <f t="shared" si="10"/>
        <v>0</v>
      </c>
      <c r="G7" s="60">
        <f t="shared" si="10"/>
        <v>1</v>
      </c>
      <c r="H7" s="60" t="str">
        <f t="shared" si="10"/>
        <v>奈良県</v>
      </c>
      <c r="I7" s="60" t="str">
        <f t="shared" si="10"/>
        <v>高畑観光自動車駐車場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65</v>
      </c>
      <c r="S7" s="62" t="str">
        <f t="shared" si="10"/>
        <v>公共施設</v>
      </c>
      <c r="T7" s="62" t="str">
        <f t="shared" si="10"/>
        <v>無</v>
      </c>
      <c r="U7" s="63">
        <f t="shared" si="10"/>
        <v>6132</v>
      </c>
      <c r="V7" s="63">
        <f t="shared" si="10"/>
        <v>166</v>
      </c>
      <c r="W7" s="63">
        <f t="shared" si="10"/>
        <v>2500</v>
      </c>
      <c r="X7" s="62" t="str">
        <f t="shared" si="10"/>
        <v>導入なし</v>
      </c>
      <c r="Y7" s="64">
        <f>Y8</f>
        <v>618</v>
      </c>
      <c r="Z7" s="64">
        <f t="shared" ref="Z7:AH7" si="11">Z8</f>
        <v>699.8</v>
      </c>
      <c r="AA7" s="64">
        <f t="shared" si="11"/>
        <v>639.1</v>
      </c>
      <c r="AB7" s="64">
        <f t="shared" si="11"/>
        <v>557.1</v>
      </c>
      <c r="AC7" s="64">
        <f t="shared" si="11"/>
        <v>542.20000000000005</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87.3</v>
      </c>
      <c r="BG7" s="64">
        <f t="shared" ref="BG7:BO7" si="14">BG8</f>
        <v>88.1</v>
      </c>
      <c r="BH7" s="64">
        <f t="shared" si="14"/>
        <v>90.5</v>
      </c>
      <c r="BI7" s="64">
        <f t="shared" si="14"/>
        <v>88.1</v>
      </c>
      <c r="BJ7" s="64">
        <f t="shared" si="14"/>
        <v>87</v>
      </c>
      <c r="BK7" s="64">
        <f t="shared" si="14"/>
        <v>32.1</v>
      </c>
      <c r="BL7" s="64">
        <f t="shared" si="14"/>
        <v>32.299999999999997</v>
      </c>
      <c r="BM7" s="64">
        <f t="shared" si="14"/>
        <v>33.4</v>
      </c>
      <c r="BN7" s="64">
        <f t="shared" si="14"/>
        <v>32.299999999999997</v>
      </c>
      <c r="BO7" s="64">
        <f t="shared" si="14"/>
        <v>22.3</v>
      </c>
      <c r="BP7" s="61"/>
      <c r="BQ7" s="65">
        <f>BQ8</f>
        <v>30898</v>
      </c>
      <c r="BR7" s="65">
        <f t="shared" ref="BR7:BZ7" si="15">BR8</f>
        <v>34958</v>
      </c>
      <c r="BS7" s="65">
        <f t="shared" si="15"/>
        <v>38038</v>
      </c>
      <c r="BT7" s="65">
        <f t="shared" si="15"/>
        <v>36217</v>
      </c>
      <c r="BU7" s="65">
        <f t="shared" si="15"/>
        <v>35734</v>
      </c>
      <c r="BV7" s="65">
        <f t="shared" si="15"/>
        <v>7652</v>
      </c>
      <c r="BW7" s="65">
        <f t="shared" si="15"/>
        <v>7497</v>
      </c>
      <c r="BX7" s="65">
        <f t="shared" si="15"/>
        <v>9663</v>
      </c>
      <c r="BY7" s="65">
        <f t="shared" si="15"/>
        <v>9019</v>
      </c>
      <c r="BZ7" s="65">
        <f t="shared" si="15"/>
        <v>8406</v>
      </c>
      <c r="CA7" s="63"/>
      <c r="CB7" s="64" t="s">
        <v>116</v>
      </c>
      <c r="CC7" s="64" t="s">
        <v>116</v>
      </c>
      <c r="CD7" s="64" t="s">
        <v>116</v>
      </c>
      <c r="CE7" s="64" t="s">
        <v>116</v>
      </c>
      <c r="CF7" s="64" t="s">
        <v>116</v>
      </c>
      <c r="CG7" s="64" t="s">
        <v>116</v>
      </c>
      <c r="CH7" s="64" t="s">
        <v>116</v>
      </c>
      <c r="CI7" s="64" t="s">
        <v>116</v>
      </c>
      <c r="CJ7" s="64" t="s">
        <v>116</v>
      </c>
      <c r="CK7" s="64" t="s">
        <v>114</v>
      </c>
      <c r="CL7" s="61"/>
      <c r="CM7" s="63">
        <f>CM8</f>
        <v>86</v>
      </c>
      <c r="CN7" s="63">
        <f>CN8</f>
        <v>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47.6</v>
      </c>
      <c r="DL7" s="64">
        <f t="shared" ref="DL7:DT7" si="17">DL8</f>
        <v>54.2</v>
      </c>
      <c r="DM7" s="64">
        <f t="shared" si="17"/>
        <v>59.6</v>
      </c>
      <c r="DN7" s="64">
        <f t="shared" si="17"/>
        <v>57.8</v>
      </c>
      <c r="DO7" s="64">
        <f t="shared" si="17"/>
        <v>56.6</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290009</v>
      </c>
      <c r="D8" s="67">
        <v>47</v>
      </c>
      <c r="E8" s="67">
        <v>14</v>
      </c>
      <c r="F8" s="67">
        <v>0</v>
      </c>
      <c r="G8" s="67">
        <v>1</v>
      </c>
      <c r="H8" s="67" t="s">
        <v>117</v>
      </c>
      <c r="I8" s="67" t="s">
        <v>118</v>
      </c>
      <c r="J8" s="67" t="s">
        <v>119</v>
      </c>
      <c r="K8" s="67" t="s">
        <v>120</v>
      </c>
      <c r="L8" s="67" t="s">
        <v>121</v>
      </c>
      <c r="M8" s="67" t="s">
        <v>122</v>
      </c>
      <c r="N8" s="67" t="s">
        <v>123</v>
      </c>
      <c r="O8" s="68" t="s">
        <v>124</v>
      </c>
      <c r="P8" s="69" t="s">
        <v>125</v>
      </c>
      <c r="Q8" s="69" t="s">
        <v>126</v>
      </c>
      <c r="R8" s="70">
        <v>65</v>
      </c>
      <c r="S8" s="69" t="s">
        <v>127</v>
      </c>
      <c r="T8" s="69" t="s">
        <v>128</v>
      </c>
      <c r="U8" s="70">
        <v>6132</v>
      </c>
      <c r="V8" s="70">
        <v>166</v>
      </c>
      <c r="W8" s="70">
        <v>2500</v>
      </c>
      <c r="X8" s="69" t="s">
        <v>129</v>
      </c>
      <c r="Y8" s="71">
        <v>618</v>
      </c>
      <c r="Z8" s="71">
        <v>699.8</v>
      </c>
      <c r="AA8" s="71">
        <v>639.1</v>
      </c>
      <c r="AB8" s="71">
        <v>557.1</v>
      </c>
      <c r="AC8" s="71">
        <v>542.20000000000005</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87.3</v>
      </c>
      <c r="BG8" s="71">
        <v>88.1</v>
      </c>
      <c r="BH8" s="71">
        <v>90.5</v>
      </c>
      <c r="BI8" s="71">
        <v>88.1</v>
      </c>
      <c r="BJ8" s="71">
        <v>87</v>
      </c>
      <c r="BK8" s="71">
        <v>32.1</v>
      </c>
      <c r="BL8" s="71">
        <v>32.299999999999997</v>
      </c>
      <c r="BM8" s="71">
        <v>33.4</v>
      </c>
      <c r="BN8" s="71">
        <v>32.299999999999997</v>
      </c>
      <c r="BO8" s="71">
        <v>22.3</v>
      </c>
      <c r="BP8" s="68">
        <v>26.4</v>
      </c>
      <c r="BQ8" s="72">
        <v>30898</v>
      </c>
      <c r="BR8" s="72">
        <v>34958</v>
      </c>
      <c r="BS8" s="72">
        <v>38038</v>
      </c>
      <c r="BT8" s="73">
        <v>36217</v>
      </c>
      <c r="BU8" s="73">
        <v>35734</v>
      </c>
      <c r="BV8" s="72">
        <v>7652</v>
      </c>
      <c r="BW8" s="72">
        <v>7497</v>
      </c>
      <c r="BX8" s="72">
        <v>9663</v>
      </c>
      <c r="BY8" s="72">
        <v>9019</v>
      </c>
      <c r="BZ8" s="72">
        <v>8406</v>
      </c>
      <c r="CA8" s="70">
        <v>15069</v>
      </c>
      <c r="CB8" s="71" t="s">
        <v>121</v>
      </c>
      <c r="CC8" s="71" t="s">
        <v>121</v>
      </c>
      <c r="CD8" s="71" t="s">
        <v>121</v>
      </c>
      <c r="CE8" s="71" t="s">
        <v>121</v>
      </c>
      <c r="CF8" s="71" t="s">
        <v>121</v>
      </c>
      <c r="CG8" s="71" t="s">
        <v>121</v>
      </c>
      <c r="CH8" s="71" t="s">
        <v>121</v>
      </c>
      <c r="CI8" s="71" t="s">
        <v>121</v>
      </c>
      <c r="CJ8" s="71" t="s">
        <v>121</v>
      </c>
      <c r="CK8" s="71" t="s">
        <v>121</v>
      </c>
      <c r="CL8" s="68" t="s">
        <v>121</v>
      </c>
      <c r="CM8" s="70">
        <v>86</v>
      </c>
      <c r="CN8" s="70">
        <v>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56.7</v>
      </c>
      <c r="DF8" s="71">
        <v>45.6</v>
      </c>
      <c r="DG8" s="71">
        <v>85.4</v>
      </c>
      <c r="DH8" s="71">
        <v>69.900000000000006</v>
      </c>
      <c r="DI8" s="71">
        <v>59.6</v>
      </c>
      <c r="DJ8" s="68">
        <v>120.3</v>
      </c>
      <c r="DK8" s="71">
        <v>47.6</v>
      </c>
      <c r="DL8" s="71">
        <v>54.2</v>
      </c>
      <c r="DM8" s="71">
        <v>59.6</v>
      </c>
      <c r="DN8" s="71">
        <v>57.8</v>
      </c>
      <c r="DO8" s="71">
        <v>56.6</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2019-01-30T04:13:04Z</cp:lastPrinted>
  <dcterms:created xsi:type="dcterms:W3CDTF">2018-12-07T10:33:42Z</dcterms:created>
  <dcterms:modified xsi:type="dcterms:W3CDTF">2019-01-30T04:47:12Z</dcterms:modified>
  <cp:category/>
</cp:coreProperties>
</file>