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駐車場\"/>
    </mc:Choice>
  </mc:AlternateContent>
  <workbookProtection workbookAlgorithmName="SHA-512" workbookHashValue="SzDy3NV0Y7Pt3j0Ck72jYIxizugBVZh/Pbmy0uF2Vx3D3YdmdgLEf9aOpTJ+aP5vhSNYElyDhVzji0Jt74wXrg==" workbookSaltValue="JD7Ogm+RR1BM8/7EY++g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I76" i="4"/>
  <c r="HJ51" i="4"/>
  <c r="IT76" i="4"/>
  <c r="CS51" i="4"/>
  <c r="HJ30" i="4"/>
  <c r="CS30" i="4"/>
  <c r="MA51" i="4"/>
  <c r="MA30" i="4"/>
  <c r="C11" i="5"/>
  <c r="D11" i="5"/>
  <c r="E11" i="5"/>
  <c r="B11" i="5"/>
  <c r="BK76" i="4" l="1"/>
  <c r="LH51" i="4"/>
  <c r="LT76" i="4"/>
  <c r="GQ51" i="4"/>
  <c r="LH30" i="4"/>
  <c r="IE76" i="4"/>
  <c r="BZ51" i="4"/>
  <c r="GQ30" i="4"/>
  <c r="BZ30" i="4"/>
  <c r="HP76" i="4"/>
  <c r="BG30" i="4"/>
  <c r="AV76" i="4"/>
  <c r="KO51" i="4"/>
  <c r="LE76" i="4"/>
  <c r="FX51" i="4"/>
  <c r="KO30" i="4"/>
  <c r="BG51" i="4"/>
  <c r="FX30" i="4"/>
  <c r="KP76" i="4"/>
  <c r="JV30" i="4"/>
  <c r="HA76" i="4"/>
  <c r="AN51" i="4"/>
  <c r="AN30" i="4"/>
  <c r="AG76" i="4"/>
  <c r="JV51" i="4"/>
  <c r="FE51" i="4"/>
  <c r="FE30" i="4"/>
  <c r="R76" i="4"/>
  <c r="KA76" i="4"/>
  <c r="EL51" i="4"/>
  <c r="JC30" i="4"/>
  <c r="GL76" i="4"/>
  <c r="U51" i="4"/>
  <c r="EL30" i="4"/>
  <c r="U30"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<sst xmlns="http://schemas.openxmlformats.org/spreadsheetml/2006/main" count="287" uniqueCount="144">
  <si>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</si>
  <si>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</si>
  <si>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</si>
  <si>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</si>
  <si>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</si>
  <si>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</si>
  <si>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</si>
  <si>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</si>
  <si>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</si>
  <si>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</si>
  <si>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</si>
  <si>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</si>
  <si>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</si>
  <si>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</si>
  <si>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</si>
  <si>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</si>
  <si>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</si>
  <si>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</si>
  <si>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</si>
  <si>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</si>
  <si>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</si>
  <si>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</si>
  <si>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</si>
  <si>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</si>
  <si>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</si>
  <si>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</si>
  <si>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</si>
  <si>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</si>
  <si>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</si>
  <si>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</si>
  <si>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</si>
  <si>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</si>
  <si>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</si>
  <si>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</si>
  <si>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</si>
  <si>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</si>
  <si>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</si>
  <si>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</si>
  <si>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</si>
  <si>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</si>
  <si>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</si>
  <si>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</si>
  <si>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</si>
  <si>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</si>
  <si>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</si>
  <si>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</si>
  <si>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</si>
  <si>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</si>
  <si>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</si>
  <si>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</si>
  <si>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</si>
  <si>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</si>
  <si>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</si>
  <si>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</si>
  <si>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</si>
  <si>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</si>
  <si>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</si>
  <si>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</si>
  <si>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</si>
  <si>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</si>
  <si>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</si>
  <si>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</si>
  <si>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</si>
  <si>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</si>
  <si>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</si>
  <si>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</si>
  <si>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</si>
  <si>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</si>
  <si>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</si>
  <si>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</si>
  <si>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</si>
  <si>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</si>
  <si>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</si>
  <si>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</si>
  <si>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</si>
  <si>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</si>
  <si>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</si>
  <si>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</si>
  <si>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</si>
  <si>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</si>
  <si>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</si>
  <si>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</si>
  <si>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</si>
  <si>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</si>
  <si>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</si>
  <si>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</si>
  <si>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</si>
  <si>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</si>
  <si>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</si>
  <si>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</si>
  <si>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</si>
  <si>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</si>
  <si>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</si>
  <si>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</si>
  <si>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</si>
  <si>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</si>
  <si>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</si>
  <si>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</si>
  <si>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</si>
  <si>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</si>
  <si>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</si>
  <si>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</si>
  <si>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</si>
  <si>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</si>
  <si>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</si>
  <si>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</si>
  <si>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</si>
  <si>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</si>
  <si>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</si>
  <si>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</si>
  <si>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</si>
  <si>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</si>
  <si>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</si>
  <si>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</si>
  <si>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</si>
  <si>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</si>
  <si>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</si>
  <si>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</si>
  <si>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</si>
  <si>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</si>
  <si>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</si>
  <si>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</si>
  <si>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奈良県</t>
  </si>
  <si>
    <t>登大路観光自動車駐車場</t>
  </si>
  <si>
    <t>法非適用</t>
  </si>
  <si>
    <t>駐車場整備事業</t>
  </si>
  <si>
    <t>-</t>
  </si>
  <si>
    <t>Ａ２Ｂ２</t>
  </si>
  <si>
    <t>非設置</t>
  </si>
  <si>
    <t>該当数値なし</t>
  </si>
  <si>
    <t>その他駐車場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</si>
  <si>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</si>
  <si>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</si>
  <si>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</si>
  <si>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</si>
  <si>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</si>
  <si>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</si>
  <si>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</si>
  <si>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</si>
  <si>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</si>
  <si>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経営状況においては、類似施設を上回る数値であり、当面は施設改修も予定しておらず、企業債の償還も進むことから、今後も安定的に高い健全性を維持できると思われる。
稼働率については、近接する集客施設の観光客の利用により、今後も現状の数値を維持できると思われる。
</t>
    <rPh sb="0" eb="2">
      <t>ケイエイ</t>
    </rPh>
    <rPh sb="2" eb="4">
      <t>ジョウキョウ</t>
    </rPh>
    <rPh sb="10" eb="12">
      <t>ルイジ</t>
    </rPh>
    <rPh sb="12" eb="14">
      <t>シセツ</t>
    </rPh>
    <rPh sb="15" eb="17">
      <t>ウワマワ</t>
    </rPh>
    <rPh sb="18" eb="20">
      <t>スウチ</t>
    </rPh>
    <rPh sb="24" eb="26">
      <t>トウメン</t>
    </rPh>
    <rPh sb="27" eb="29">
      <t>シセツ</t>
    </rPh>
    <rPh sb="29" eb="31">
      <t>カイシュウ</t>
    </rPh>
    <rPh sb="32" eb="34">
      <t>ヨテイ</t>
    </rPh>
    <rPh sb="40" eb="42">
      <t>キギョウ</t>
    </rPh>
    <rPh sb="42" eb="43">
      <t>サイ</t>
    </rPh>
    <rPh sb="44" eb="46">
      <t>ショウカン</t>
    </rPh>
    <rPh sb="47" eb="48">
      <t>スス</t>
    </rPh>
    <rPh sb="54" eb="56">
      <t>コンゴ</t>
    </rPh>
    <rPh sb="57" eb="60">
      <t>アンテイテキ</t>
    </rPh>
    <rPh sb="61" eb="62">
      <t>タカ</t>
    </rPh>
    <rPh sb="63" eb="66">
      <t>ケンゼンセイ</t>
    </rPh>
    <rPh sb="67" eb="69">
      <t>イジ</t>
    </rPh>
    <rPh sb="73" eb="74">
      <t>オモ</t>
    </rPh>
    <rPh sb="89" eb="91">
      <t>キンセツ</t>
    </rPh>
    <rPh sb="98" eb="101">
      <t>カンコウキャク</t>
    </rPh>
    <rPh sb="102" eb="104">
      <t>リヨウ</t>
    </rPh>
    <phoneticPr fontId="15"/>
  </si>
  <si>
    <t>敷地の地価は、周辺地価と同水準である。
企業債残高対料金収入比率は、企業債の償還ピークを過ぎているため減少傾向にあり、類似施設と比較して低い水準である。経年比較では、昨年度と同水準で推移している。</t>
    <rPh sb="0" eb="2">
      <t>シキチ</t>
    </rPh>
    <rPh sb="3" eb="5">
      <t>チカ</t>
    </rPh>
    <rPh sb="7" eb="9">
      <t>シュウヘン</t>
    </rPh>
    <rPh sb="9" eb="11">
      <t>チカ</t>
    </rPh>
    <rPh sb="12" eb="15">
      <t>ドウスイジュン</t>
    </rPh>
    <rPh sb="21" eb="23">
      <t>キギョウ</t>
    </rPh>
    <rPh sb="23" eb="24">
      <t>サイ</t>
    </rPh>
    <rPh sb="24" eb="26">
      <t>ザンダカ</t>
    </rPh>
    <rPh sb="26" eb="27">
      <t>タイ</t>
    </rPh>
    <rPh sb="27" eb="29">
      <t>リョウキン</t>
    </rPh>
    <rPh sb="29" eb="31">
      <t>シュウニュウ</t>
    </rPh>
    <rPh sb="31" eb="33">
      <t>ヒリツ</t>
    </rPh>
    <rPh sb="35" eb="37">
      <t>キギョウ</t>
    </rPh>
    <rPh sb="37" eb="38">
      <t>サイ</t>
    </rPh>
    <rPh sb="39" eb="41">
      <t>ショウカン</t>
    </rPh>
    <rPh sb="45" eb="46">
      <t>ス</t>
    </rPh>
    <rPh sb="52" eb="54">
      <t>ゲンショウ</t>
    </rPh>
    <rPh sb="54" eb="56">
      <t>ケイコウ</t>
    </rPh>
    <rPh sb="69" eb="70">
      <t>ヒク</t>
    </rPh>
    <rPh sb="71" eb="73">
      <t>スイジュン</t>
    </rPh>
    <rPh sb="77" eb="79">
      <t>ケイネン</t>
    </rPh>
    <rPh sb="79" eb="81">
      <t>ヒカク</t>
    </rPh>
    <rPh sb="84" eb="87">
      <t>サクネンド</t>
    </rPh>
    <rPh sb="88" eb="91">
      <t>ドウスイジュン</t>
    </rPh>
    <rPh sb="92" eb="94">
      <t>スイイ</t>
    </rPh>
    <phoneticPr fontId="15"/>
  </si>
  <si>
    <t>収益的収支比率は１００％を上回っている。
平成２９年度は、駐車場施設の自動火災報知器改修等に伴う維持管理経費の支出増加により、平成２８年度と比較して減少しているが、単年度収支は黒字である。
他会計補助金は受けておらず、一般会計に繰出しをしており、独立採算性を維持できている。
売上高ＧＯＰ比率は、営業費用の増加に伴い、平成２９年度は低下している、また、ＥＢＩＴＤＡについてもとも総費用の増加により平成２９年度は低下しているが、類似施設と比較して非常に高い水準である。</t>
    <rPh sb="0" eb="3">
      <t>シュウエキテキ</t>
    </rPh>
    <rPh sb="3" eb="5">
      <t>シュウシ</t>
    </rPh>
    <rPh sb="5" eb="7">
      <t>ヒリツ</t>
    </rPh>
    <rPh sb="13" eb="15">
      <t>ウワマワ</t>
    </rPh>
    <rPh sb="21" eb="23">
      <t>ヘイセイ</t>
    </rPh>
    <rPh sb="25" eb="27">
      <t>ネンド</t>
    </rPh>
    <rPh sb="29" eb="32">
      <t>チュウシャジョウ</t>
    </rPh>
    <rPh sb="32" eb="34">
      <t>シセツ</t>
    </rPh>
    <rPh sb="35" eb="37">
      <t>ジドウ</t>
    </rPh>
    <rPh sb="37" eb="39">
      <t>カサイ</t>
    </rPh>
    <rPh sb="39" eb="42">
      <t>ホウチキ</t>
    </rPh>
    <rPh sb="42" eb="44">
      <t>カイシュウ</t>
    </rPh>
    <rPh sb="44" eb="45">
      <t>トウ</t>
    </rPh>
    <rPh sb="46" eb="47">
      <t>トモナ</t>
    </rPh>
    <rPh sb="48" eb="50">
      <t>イジ</t>
    </rPh>
    <rPh sb="50" eb="52">
      <t>カンリ</t>
    </rPh>
    <rPh sb="52" eb="54">
      <t>ケイヒ</t>
    </rPh>
    <rPh sb="55" eb="57">
      <t>シシュツ</t>
    </rPh>
    <rPh sb="57" eb="59">
      <t>ゾウカ</t>
    </rPh>
    <rPh sb="63" eb="65">
      <t>ヘイセイ</t>
    </rPh>
    <rPh sb="67" eb="69">
      <t>ネンド</t>
    </rPh>
    <rPh sb="70" eb="72">
      <t>ヒカク</t>
    </rPh>
    <rPh sb="74" eb="76">
      <t>ゲンショウ</t>
    </rPh>
    <rPh sb="82" eb="85">
      <t>タンネンド</t>
    </rPh>
    <rPh sb="85" eb="87">
      <t>シュウシ</t>
    </rPh>
    <rPh sb="88" eb="90">
      <t>クロジ</t>
    </rPh>
    <rPh sb="150" eb="152">
      <t>エイギョウ</t>
    </rPh>
    <rPh sb="152" eb="154">
      <t>ヒヨウ</t>
    </rPh>
    <rPh sb="155" eb="157">
      <t>ゾウカ</t>
    </rPh>
    <rPh sb="158" eb="159">
      <t>トモナ</t>
    </rPh>
    <rPh sb="161" eb="163">
      <t>ヘイセイ</t>
    </rPh>
    <rPh sb="165" eb="167">
      <t>ネンド</t>
    </rPh>
    <rPh sb="168" eb="170">
      <t>テイカ</t>
    </rPh>
    <rPh sb="191" eb="192">
      <t>ソウ</t>
    </rPh>
    <rPh sb="192" eb="194">
      <t>ヒヨウ</t>
    </rPh>
    <rPh sb="195" eb="197">
      <t>ゾウカ</t>
    </rPh>
    <rPh sb="200" eb="202">
      <t>ヘイセイ</t>
    </rPh>
    <rPh sb="204" eb="205">
      <t>ネン</t>
    </rPh>
    <rPh sb="205" eb="206">
      <t>ド</t>
    </rPh>
    <rPh sb="207" eb="209">
      <t>テイカ</t>
    </rPh>
    <rPh sb="227" eb="228">
      <t>タカ</t>
    </rPh>
    <rPh sb="229" eb="231">
      <t>スイジュン</t>
    </rPh>
    <phoneticPr fontId="15"/>
  </si>
  <si>
    <t>稼働率は類似施設と比較して非常に低い数値であるが、これは近接する東大寺や奈良公園といった集客施設の利用者が多いことから、滞在時間が長く回転率が低くなることが要因と思われる。
今後も、利用者数は順調に推移すると見込まれる。</t>
    <rPh sb="28" eb="30">
      <t>キンセツ</t>
    </rPh>
    <rPh sb="49" eb="52">
      <t>リヨウシャ</t>
    </rPh>
    <rPh sb="53" eb="54">
      <t>オオ</t>
    </rPh>
    <rPh sb="60" eb="62">
      <t>タイザイ</t>
    </rPh>
    <rPh sb="62" eb="64">
      <t>ジカン</t>
    </rPh>
    <rPh sb="65" eb="66">
      <t>ナガ</t>
    </rPh>
    <rPh sb="67" eb="69">
      <t>カイテン</t>
    </rPh>
    <rPh sb="69" eb="70">
      <t>リツ</t>
    </rPh>
    <rPh sb="71" eb="72">
      <t>ヒク</t>
    </rPh>
    <rPh sb="88" eb="90">
      <t>コンゴ</t>
    </rPh>
    <rPh sb="92" eb="95">
      <t>リヨウシャ</t>
    </rPh>
    <rPh sb="95" eb="96">
      <t>スウ</t>
    </rPh>
    <rPh sb="97" eb="99">
      <t>ジュンチョウ</t>
    </rPh>
    <rPh sb="100" eb="102">
      <t>スイイ</t>
    </rPh>
    <rPh sb="105" eb="107">
      <t>ミコ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</si>
</sst>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193.9</c:v>
                </c:pt>
                <c:pt idx="1">
                  <c:v>172.2</c:v>
                </c:pt>
                <c:pt idx="2">
                  <c:v>312.89999999999998</c:v>
                </c:pt>
                <c:pt idx="3">
                  <c:v>269.39999999999998</c:v>
                </c:pt>
                <c:pt idx="4">
                  <c:v>203.3</c:v>
                </c:pt>
              </c:numCache>
            </c:numRef>
          </c:val>
          <c:extLst>
            <c:ext xmlns:c16="http://schemas.microsoft.com/office/drawing/2014/chart" uri="{C3380CC4-5D6E-409C-BE32-E72D297353CC}">
              <c16:uniqueId val="{00000000-53BE-4F70-990D-9BE3BC5ADC56}"/>
            </c:ext>
          </c:extLst>
        </c:ser>
        <c:dLbls>
          <c:showLegendKey val="0"/>
          <c:showVal val="0"/>
          <c:showCatName val="0"/>
          <c:showSerName val="0"/>
          <c:showPercent val="0"/>
          <c:showBubbleSize val="0"/>
        </c:dLbls>
        <c:gapWidth val="150"/>
        <c:axId val="323352744"/>
        <c:axId val="3233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c:ext xmlns:c16="http://schemas.microsoft.com/office/drawing/2014/chart" uri="{C3380CC4-5D6E-409C-BE32-E72D297353CC}">
              <c16:uniqueId val="{00000001-53BE-4F70-990D-9BE3BC5ADC56}"/>
            </c:ext>
          </c:extLst>
        </c:ser>
        <c:dLbls>
          <c:showLegendKey val="0"/>
          <c:showVal val="0"/>
          <c:showCatName val="0"/>
          <c:showSerName val="0"/>
          <c:showPercent val="0"/>
          <c:showBubbleSize val="0"/>
        </c:dLbls>
        <c:marker val="1"/>
        <c:smooth val="0"/>
        <c:axId val="323352744"/>
        <c:axId val="323351568"/>
      </c:lineChart>
      <c:dateAx>
        <c:axId val="323352744"/>
        <c:scaling>
          <c:orientation val="minMax"/>
        </c:scaling>
        <c:delete val="1"/>
        <c:axPos val="b"/>
        <c:numFmt formatCode="ge" sourceLinked="1"/>
        <c:majorTickMark val="none"/>
        <c:minorTickMark val="none"/>
        <c:tickLblPos val="none"/>
        <c:crossAx val="323351568"/>
        <c:crosses val="autoZero"/>
        <c:auto val="1"/>
        <c:lblOffset val="100"/>
        <c:baseTimeUnit val="years"/>
      </c:dateAx>
      <c:valAx>
        <c:axId val="32335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5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114.8</c:v>
                </c:pt>
                <c:pt idx="1">
                  <c:v>76.900000000000006</c:v>
                </c:pt>
                <c:pt idx="2">
                  <c:v>60.1</c:v>
                </c:pt>
                <c:pt idx="3">
                  <c:v>57.5</c:v>
                </c:pt>
                <c:pt idx="4">
                  <c:v>57.7</c:v>
                </c:pt>
              </c:numCache>
            </c:numRef>
          </c:val>
          <c:extLst>
            <c:ext xmlns:c16="http://schemas.microsoft.com/office/drawing/2014/chart" uri="{C3380CC4-5D6E-409C-BE32-E72D297353CC}">
              <c16:uniqueId val="{00000000-0B24-4A42-A75C-CCA93F9373B7}"/>
            </c:ext>
          </c:extLst>
        </c:ser>
        <c:dLbls>
          <c:showLegendKey val="0"/>
          <c:showVal val="0"/>
          <c:showCatName val="0"/>
          <c:showSerName val="0"/>
          <c:showPercent val="0"/>
          <c:showBubbleSize val="0"/>
        </c:dLbls>
        <c:gapWidth val="150"/>
        <c:axId val="323348040"/>
        <c:axId val="32334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c:ext xmlns:c16="http://schemas.microsoft.com/office/drawing/2014/chart" uri="{C3380CC4-5D6E-409C-BE32-E72D297353CC}">
              <c16:uniqueId val="{00000001-0B24-4A42-A75C-CCA93F9373B7}"/>
            </c:ext>
          </c:extLst>
        </c:ser>
        <c:dLbls>
          <c:showLegendKey val="0"/>
          <c:showVal val="0"/>
          <c:showCatName val="0"/>
          <c:showSerName val="0"/>
          <c:showPercent val="0"/>
          <c:showBubbleSize val="0"/>
        </c:dLbls>
        <c:marker val="1"/>
        <c:smooth val="0"/>
        <c:axId val="323348040"/>
        <c:axId val="323348432"/>
      </c:lineChart>
      <c:dateAx>
        <c:axId val="323348040"/>
        <c:scaling>
          <c:orientation val="minMax"/>
        </c:scaling>
        <c:delete val="1"/>
        <c:axPos val="b"/>
        <c:numFmt formatCode="ge" sourceLinked="1"/>
        <c:majorTickMark val="none"/>
        <c:minorTickMark val="none"/>
        <c:tickLblPos val="none"/>
        <c:crossAx val="323348432"/>
        <c:crosses val="autoZero"/>
        <c:auto val="1"/>
        <c:lblOffset val="100"/>
        <c:baseTimeUnit val="years"/>
      </c:dateAx>
      <c:valAx>
        <c:axId val="32334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4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F27F-43D9-A777-09AC5B8F4748}"/>
            </c:ext>
          </c:extLst>
        </c:ser>
        <c:dLbls>
          <c:showLegendKey val="0"/>
          <c:showVal val="0"/>
          <c:showCatName val="0"/>
          <c:showSerName val="0"/>
          <c:showPercent val="0"/>
          <c:showBubbleSize val="0"/>
        </c:dLbls>
        <c:gapWidth val="150"/>
        <c:axId val="323353528"/>
        <c:axId val="32334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27F-43D9-A777-09AC5B8F4748}"/>
            </c:ext>
          </c:extLst>
        </c:ser>
        <c:dLbls>
          <c:showLegendKey val="0"/>
          <c:showVal val="0"/>
          <c:showCatName val="0"/>
          <c:showSerName val="0"/>
          <c:showPercent val="0"/>
          <c:showBubbleSize val="0"/>
        </c:dLbls>
        <c:marker val="1"/>
        <c:smooth val="0"/>
        <c:axId val="323353528"/>
        <c:axId val="323346864"/>
      </c:lineChart>
      <c:dateAx>
        <c:axId val="323353528"/>
        <c:scaling>
          <c:orientation val="minMax"/>
        </c:scaling>
        <c:delete val="1"/>
        <c:axPos val="b"/>
        <c:numFmt formatCode="ge" sourceLinked="1"/>
        <c:majorTickMark val="none"/>
        <c:minorTickMark val="none"/>
        <c:tickLblPos val="none"/>
        <c:crossAx val="323346864"/>
        <c:crosses val="autoZero"/>
        <c:auto val="1"/>
        <c:lblOffset val="100"/>
        <c:baseTimeUnit val="years"/>
      </c:dateAx>
      <c:valAx>
        <c:axId val="32334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5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A74-48FB-8780-E95F68DA0BAE}"/>
            </c:ext>
          </c:extLst>
        </c:ser>
        <c:dLbls>
          <c:showLegendKey val="0"/>
          <c:showVal val="0"/>
          <c:showCatName val="0"/>
          <c:showSerName val="0"/>
          <c:showPercent val="0"/>
          <c:showBubbleSize val="0"/>
        </c:dLbls>
        <c:gapWidth val="150"/>
        <c:axId val="323347256"/>
        <c:axId val="3233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74-48FB-8780-E95F68DA0BAE}"/>
            </c:ext>
          </c:extLst>
        </c:ser>
        <c:dLbls>
          <c:showLegendKey val="0"/>
          <c:showVal val="0"/>
          <c:showCatName val="0"/>
          <c:showSerName val="0"/>
          <c:showPercent val="0"/>
          <c:showBubbleSize val="0"/>
        </c:dLbls>
        <c:marker val="1"/>
        <c:smooth val="0"/>
        <c:axId val="323347256"/>
        <c:axId val="323349216"/>
      </c:lineChart>
      <c:dateAx>
        <c:axId val="323347256"/>
        <c:scaling>
          <c:orientation val="minMax"/>
        </c:scaling>
        <c:delete val="1"/>
        <c:axPos val="b"/>
        <c:numFmt formatCode="ge" sourceLinked="1"/>
        <c:majorTickMark val="none"/>
        <c:minorTickMark val="none"/>
        <c:tickLblPos val="none"/>
        <c:crossAx val="323349216"/>
        <c:crosses val="autoZero"/>
        <c:auto val="1"/>
        <c:lblOffset val="100"/>
        <c:baseTimeUnit val="years"/>
      </c:dateAx>
      <c:valAx>
        <c:axId val="32334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4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DE-4668-AC40-0D73E492E520}"/>
            </c:ext>
          </c:extLst>
        </c:ser>
        <c:dLbls>
          <c:showLegendKey val="0"/>
          <c:showVal val="0"/>
          <c:showCatName val="0"/>
          <c:showSerName val="0"/>
          <c:showPercent val="0"/>
          <c:showBubbleSize val="0"/>
        </c:dLbls>
        <c:gapWidth val="150"/>
        <c:axId val="323349608"/>
        <c:axId val="32335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c:ext xmlns:c16="http://schemas.microsoft.com/office/drawing/2014/chart" uri="{C3380CC4-5D6E-409C-BE32-E72D297353CC}">
              <c16:uniqueId val="{00000001-5BDE-4668-AC40-0D73E492E520}"/>
            </c:ext>
          </c:extLst>
        </c:ser>
        <c:dLbls>
          <c:showLegendKey val="0"/>
          <c:showVal val="0"/>
          <c:showCatName val="0"/>
          <c:showSerName val="0"/>
          <c:showPercent val="0"/>
          <c:showBubbleSize val="0"/>
        </c:dLbls>
        <c:marker val="1"/>
        <c:smooth val="0"/>
        <c:axId val="323349608"/>
        <c:axId val="323350392"/>
      </c:lineChart>
      <c:dateAx>
        <c:axId val="323349608"/>
        <c:scaling>
          <c:orientation val="minMax"/>
        </c:scaling>
        <c:delete val="1"/>
        <c:axPos val="b"/>
        <c:numFmt formatCode="ge" sourceLinked="1"/>
        <c:majorTickMark val="none"/>
        <c:minorTickMark val="none"/>
        <c:tickLblPos val="none"/>
        <c:crossAx val="323350392"/>
        <c:crosses val="autoZero"/>
        <c:auto val="1"/>
        <c:lblOffset val="100"/>
        <c:baseTimeUnit val="years"/>
      </c:dateAx>
      <c:valAx>
        <c:axId val="32335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4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512-47A9-AED2-8C62354BF6D0}"/>
            </c:ext>
          </c:extLst>
        </c:ser>
        <c:dLbls>
          <c:showLegendKey val="0"/>
          <c:showVal val="0"/>
          <c:showCatName val="0"/>
          <c:showSerName val="0"/>
          <c:showPercent val="0"/>
          <c:showBubbleSize val="0"/>
        </c:dLbls>
        <c:gapWidth val="150"/>
        <c:axId val="565836952"/>
        <c:axId val="56583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c:ext xmlns:c16="http://schemas.microsoft.com/office/drawing/2014/chart" uri="{C3380CC4-5D6E-409C-BE32-E72D297353CC}">
              <c16:uniqueId val="{00000001-4512-47A9-AED2-8C62354BF6D0}"/>
            </c:ext>
          </c:extLst>
        </c:ser>
        <c:dLbls>
          <c:showLegendKey val="0"/>
          <c:showVal val="0"/>
          <c:showCatName val="0"/>
          <c:showSerName val="0"/>
          <c:showPercent val="0"/>
          <c:showBubbleSize val="0"/>
        </c:dLbls>
        <c:marker val="1"/>
        <c:smooth val="0"/>
        <c:axId val="565836952"/>
        <c:axId val="565837736"/>
      </c:lineChart>
      <c:dateAx>
        <c:axId val="565836952"/>
        <c:scaling>
          <c:orientation val="minMax"/>
        </c:scaling>
        <c:delete val="1"/>
        <c:axPos val="b"/>
        <c:numFmt formatCode="ge" sourceLinked="1"/>
        <c:majorTickMark val="none"/>
        <c:minorTickMark val="none"/>
        <c:tickLblPos val="none"/>
        <c:crossAx val="565837736"/>
        <c:crosses val="autoZero"/>
        <c:auto val="1"/>
        <c:lblOffset val="100"/>
        <c:baseTimeUnit val="years"/>
      </c:dateAx>
      <c:valAx>
        <c:axId val="56583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583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69.400000000000006</c:v>
                </c:pt>
                <c:pt idx="1">
                  <c:v>93.1</c:v>
                </c:pt>
                <c:pt idx="2">
                  <c:v>98.5</c:v>
                </c:pt>
                <c:pt idx="3">
                  <c:v>96.7</c:v>
                </c:pt>
                <c:pt idx="4">
                  <c:v>95.3</c:v>
                </c:pt>
              </c:numCache>
            </c:numRef>
          </c:val>
          <c:extLst>
            <c:ext xmlns:c16="http://schemas.microsoft.com/office/drawing/2014/chart" uri="{C3380CC4-5D6E-409C-BE32-E72D297353CC}">
              <c16:uniqueId val="{00000000-5F73-4518-983E-01D2C735A807}"/>
            </c:ext>
          </c:extLst>
        </c:ser>
        <c:dLbls>
          <c:showLegendKey val="0"/>
          <c:showVal val="0"/>
          <c:showCatName val="0"/>
          <c:showSerName val="0"/>
          <c:showPercent val="0"/>
          <c:showBubbleSize val="0"/>
        </c:dLbls>
        <c:gapWidth val="150"/>
        <c:axId val="565831072"/>
        <c:axId val="56583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c:ext xmlns:c16="http://schemas.microsoft.com/office/drawing/2014/chart" uri="{C3380CC4-5D6E-409C-BE32-E72D297353CC}">
              <c16:uniqueId val="{00000001-5F73-4518-983E-01D2C735A807}"/>
            </c:ext>
          </c:extLst>
        </c:ser>
        <c:dLbls>
          <c:showLegendKey val="0"/>
          <c:showVal val="0"/>
          <c:showCatName val="0"/>
          <c:showSerName val="0"/>
          <c:showPercent val="0"/>
          <c:showBubbleSize val="0"/>
        </c:dLbls>
        <c:marker val="1"/>
        <c:smooth val="0"/>
        <c:axId val="565831072"/>
        <c:axId val="565833424"/>
      </c:lineChart>
      <c:dateAx>
        <c:axId val="565831072"/>
        <c:scaling>
          <c:orientation val="minMax"/>
        </c:scaling>
        <c:delete val="1"/>
        <c:axPos val="b"/>
        <c:numFmt formatCode="ge" sourceLinked="1"/>
        <c:majorTickMark val="none"/>
        <c:minorTickMark val="none"/>
        <c:tickLblPos val="none"/>
        <c:crossAx val="565833424"/>
        <c:crosses val="autoZero"/>
        <c:auto val="1"/>
        <c:lblOffset val="100"/>
        <c:baseTimeUnit val="years"/>
      </c:dateAx>
      <c:valAx>
        <c:axId val="56583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8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77</c:v>
                </c:pt>
                <c:pt idx="1">
                  <c:v>71.7</c:v>
                </c:pt>
                <c:pt idx="2">
                  <c:v>74.7</c:v>
                </c:pt>
                <c:pt idx="3">
                  <c:v>67.900000000000006</c:v>
                </c:pt>
                <c:pt idx="4">
                  <c:v>53</c:v>
                </c:pt>
              </c:numCache>
            </c:numRef>
          </c:val>
          <c:extLst>
            <c:ext xmlns:c16="http://schemas.microsoft.com/office/drawing/2014/chart" uri="{C3380CC4-5D6E-409C-BE32-E72D297353CC}">
              <c16:uniqueId val="{00000000-7374-4CA1-A6EB-CE927FDA71BC}"/>
            </c:ext>
          </c:extLst>
        </c:ser>
        <c:dLbls>
          <c:showLegendKey val="0"/>
          <c:showVal val="0"/>
          <c:showCatName val="0"/>
          <c:showSerName val="0"/>
          <c:showPercent val="0"/>
          <c:showBubbleSize val="0"/>
        </c:dLbls>
        <c:gapWidth val="150"/>
        <c:axId val="565834600"/>
        <c:axId val="5658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c:ext xmlns:c16="http://schemas.microsoft.com/office/drawing/2014/chart" uri="{C3380CC4-5D6E-409C-BE32-E72D297353CC}">
              <c16:uniqueId val="{00000001-7374-4CA1-A6EB-CE927FDA71BC}"/>
            </c:ext>
          </c:extLst>
        </c:ser>
        <c:dLbls>
          <c:showLegendKey val="0"/>
          <c:showVal val="0"/>
          <c:showCatName val="0"/>
          <c:showSerName val="0"/>
          <c:showPercent val="0"/>
          <c:showBubbleSize val="0"/>
        </c:dLbls>
        <c:marker val="1"/>
        <c:smooth val="0"/>
        <c:axId val="565834600"/>
        <c:axId val="565827544"/>
      </c:lineChart>
      <c:dateAx>
        <c:axId val="565834600"/>
        <c:scaling>
          <c:orientation val="minMax"/>
        </c:scaling>
        <c:delete val="1"/>
        <c:axPos val="b"/>
        <c:numFmt formatCode="ge" sourceLinked="1"/>
        <c:majorTickMark val="none"/>
        <c:minorTickMark val="none"/>
        <c:tickLblPos val="none"/>
        <c:crossAx val="565827544"/>
        <c:crosses val="autoZero"/>
        <c:auto val="1"/>
        <c:lblOffset val="100"/>
        <c:baseTimeUnit val="years"/>
      </c:dateAx>
      <c:valAx>
        <c:axId val="56582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83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115013</c:v>
                </c:pt>
                <c:pt idx="1">
                  <c:v>106395</c:v>
                </c:pt>
                <c:pt idx="2">
                  <c:v>114105</c:v>
                </c:pt>
                <c:pt idx="3">
                  <c:v>101412</c:v>
                </c:pt>
                <c:pt idx="4">
                  <c:v>77949</c:v>
                </c:pt>
              </c:numCache>
            </c:numRef>
          </c:val>
          <c:extLst>
            <c:ext xmlns:c16="http://schemas.microsoft.com/office/drawing/2014/chart" uri="{C3380CC4-5D6E-409C-BE32-E72D297353CC}">
              <c16:uniqueId val="{00000000-5E2D-45B0-8FC4-DDA3A4789DC6}"/>
            </c:ext>
          </c:extLst>
        </c:ser>
        <c:dLbls>
          <c:showLegendKey val="0"/>
          <c:showVal val="0"/>
          <c:showCatName val="0"/>
          <c:showSerName val="0"/>
          <c:showPercent val="0"/>
          <c:showBubbleSize val="0"/>
        </c:dLbls>
        <c:gapWidth val="150"/>
        <c:axId val="565824016"/>
        <c:axId val="56582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c:ext xmlns:c16="http://schemas.microsoft.com/office/drawing/2014/chart" uri="{C3380CC4-5D6E-409C-BE32-E72D297353CC}">
              <c16:uniqueId val="{00000001-5E2D-45B0-8FC4-DDA3A4789DC6}"/>
            </c:ext>
          </c:extLst>
        </c:ser>
        <c:dLbls>
          <c:showLegendKey val="0"/>
          <c:showVal val="0"/>
          <c:showCatName val="0"/>
          <c:showSerName val="0"/>
          <c:showPercent val="0"/>
          <c:showBubbleSize val="0"/>
        </c:dLbls>
        <c:marker val="1"/>
        <c:smooth val="0"/>
        <c:axId val="565824016"/>
        <c:axId val="565824408"/>
      </c:lineChart>
      <c:dateAx>
        <c:axId val="565824016"/>
        <c:scaling>
          <c:orientation val="minMax"/>
        </c:scaling>
        <c:delete val="1"/>
        <c:axPos val="b"/>
        <c:numFmt formatCode="ge" sourceLinked="1"/>
        <c:majorTickMark val="none"/>
        <c:minorTickMark val="none"/>
        <c:tickLblPos val="none"/>
        <c:crossAx val="565824408"/>
        <c:crosses val="autoZero"/>
        <c:auto val="1"/>
        <c:lblOffset val="100"/>
        <c:baseTimeUnit val="years"/>
      </c:dateAx>
      <c:valAx>
        <c:axId val="565824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582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W42" zoomScale="124" zoomScaleNormal="124"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奈良県　登大路観光自動車駐車場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16635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193.9</v>
      </c>
      <c r="V31" s="118"/>
      <c r="W31" s="118"/>
      <c r="X31" s="118"/>
      <c r="Y31" s="118"/>
      <c r="Z31" s="118"/>
      <c r="AA31" s="118"/>
      <c r="AB31" s="118"/>
      <c r="AC31" s="118"/>
      <c r="AD31" s="118"/>
      <c r="AE31" s="118"/>
      <c r="AF31" s="118"/>
      <c r="AG31" s="118"/>
      <c r="AH31" s="118"/>
      <c r="AI31" s="118"/>
      <c r="AJ31" s="118"/>
      <c r="AK31" s="118"/>
      <c r="AL31" s="118"/>
      <c r="AM31" s="118"/>
      <c r="AN31" s="118">
        <f>データ!Z7</f>
        <v>172.2</v>
      </c>
      <c r="AO31" s="118"/>
      <c r="AP31" s="118"/>
      <c r="AQ31" s="118"/>
      <c r="AR31" s="118"/>
      <c r="AS31" s="118"/>
      <c r="AT31" s="118"/>
      <c r="AU31" s="118"/>
      <c r="AV31" s="118"/>
      <c r="AW31" s="118"/>
      <c r="AX31" s="118"/>
      <c r="AY31" s="118"/>
      <c r="AZ31" s="118"/>
      <c r="BA31" s="118"/>
      <c r="BB31" s="118"/>
      <c r="BC31" s="118"/>
      <c r="BD31" s="118"/>
      <c r="BE31" s="118"/>
      <c r="BF31" s="118"/>
      <c r="BG31" s="118">
        <f>データ!AA7</f>
        <v>312.89999999999998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269.39999999999998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203.3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69.400000000000006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93.1</v>
      </c>
      <c r="JW31" s="120"/>
      <c r="JX31" s="120"/>
      <c r="JY31" s="120"/>
      <c r="JZ31" s="120"/>
      <c r="KA31" s="120"/>
      <c r="KB31" s="120"/>
      <c r="KC31" s="120"/>
      <c r="KD31" s="120"/>
      <c r="KE31" s="120"/>
      <c r="KF31" s="120"/>
      <c r="KG31" s="120"/>
      <c r="KH31" s="120"/>
      <c r="KI31" s="120"/>
      <c r="KJ31" s="120"/>
      <c r="KK31" s="120"/>
      <c r="KL31" s="120"/>
      <c r="KM31" s="120"/>
      <c r="KN31" s="121"/>
      <c r="KO31" s="119">
        <f>データ!DM7</f>
        <v>98.5</v>
      </c>
      <c r="KP31" s="120"/>
      <c r="KQ31" s="120"/>
      <c r="KR31" s="120"/>
      <c r="KS31" s="120"/>
      <c r="KT31" s="120"/>
      <c r="KU31" s="120"/>
      <c r="KV31" s="120"/>
      <c r="KW31" s="120"/>
      <c r="KX31" s="120"/>
      <c r="KY31" s="120"/>
      <c r="KZ31" s="120"/>
      <c r="LA31" s="120"/>
      <c r="LB31" s="120"/>
      <c r="LC31" s="120"/>
      <c r="LD31" s="120"/>
      <c r="LE31" s="120"/>
      <c r="LF31" s="120"/>
      <c r="LG31" s="121"/>
      <c r="LH31" s="119">
        <f>データ!DN7</f>
        <v>96.7</v>
      </c>
      <c r="LI31" s="120"/>
      <c r="LJ31" s="120"/>
      <c r="LK31" s="120"/>
      <c r="LL31" s="120"/>
      <c r="LM31" s="120"/>
      <c r="LN31" s="120"/>
      <c r="LO31" s="120"/>
      <c r="LP31" s="120"/>
      <c r="LQ31" s="120"/>
      <c r="LR31" s="120"/>
      <c r="LS31" s="120"/>
      <c r="LT31" s="120"/>
      <c r="LU31" s="120"/>
      <c r="LV31" s="120"/>
      <c r="LW31" s="120"/>
      <c r="LX31" s="120"/>
      <c r="LY31" s="120"/>
      <c r="LZ31" s="121"/>
      <c r="MA31" s="119">
        <f>データ!DO7</f>
        <v>95.3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77</v>
      </c>
      <c r="EM52" s="118"/>
      <c r="EN52" s="118"/>
      <c r="EO52" s="118"/>
      <c r="EP52" s="118"/>
      <c r="EQ52" s="118"/>
      <c r="ER52" s="118"/>
      <c r="ES52" s="118"/>
      <c r="ET52" s="118"/>
      <c r="EU52" s="118"/>
      <c r="EV52" s="118"/>
      <c r="EW52" s="118"/>
      <c r="EX52" s="118"/>
      <c r="EY52" s="118"/>
      <c r="EZ52" s="118"/>
      <c r="FA52" s="118"/>
      <c r="FB52" s="118"/>
      <c r="FC52" s="118"/>
      <c r="FD52" s="118"/>
      <c r="FE52" s="118">
        <f>データ!BG7</f>
        <v>71.7</v>
      </c>
      <c r="FF52" s="118"/>
      <c r="FG52" s="118"/>
      <c r="FH52" s="118"/>
      <c r="FI52" s="118"/>
      <c r="FJ52" s="118"/>
      <c r="FK52" s="118"/>
      <c r="FL52" s="118"/>
      <c r="FM52" s="118"/>
      <c r="FN52" s="118"/>
      <c r="FO52" s="118"/>
      <c r="FP52" s="118"/>
      <c r="FQ52" s="118"/>
      <c r="FR52" s="118"/>
      <c r="FS52" s="118"/>
      <c r="FT52" s="118"/>
      <c r="FU52" s="118"/>
      <c r="FV52" s="118"/>
      <c r="FW52" s="118"/>
      <c r="FX52" s="118">
        <f>データ!BH7</f>
        <v>74.7</v>
      </c>
      <c r="FY52" s="118"/>
      <c r="FZ52" s="118"/>
      <c r="GA52" s="118"/>
      <c r="GB52" s="118"/>
      <c r="GC52" s="118"/>
      <c r="GD52" s="118"/>
      <c r="GE52" s="118"/>
      <c r="GF52" s="118"/>
      <c r="GG52" s="118"/>
      <c r="GH52" s="118"/>
      <c r="GI52" s="118"/>
      <c r="GJ52" s="118"/>
      <c r="GK52" s="118"/>
      <c r="GL52" s="118"/>
      <c r="GM52" s="118"/>
      <c r="GN52" s="118"/>
      <c r="GO52" s="118"/>
      <c r="GP52" s="118"/>
      <c r="GQ52" s="118">
        <f>データ!BI7</f>
        <v>67.900000000000006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53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115013</v>
      </c>
      <c r="JD52" s="126"/>
      <c r="JE52" s="126"/>
      <c r="JF52" s="126"/>
      <c r="JG52" s="126"/>
      <c r="JH52" s="126"/>
      <c r="JI52" s="126"/>
      <c r="JJ52" s="126"/>
      <c r="JK52" s="126"/>
      <c r="JL52" s="126"/>
      <c r="JM52" s="126"/>
      <c r="JN52" s="126"/>
      <c r="JO52" s="126"/>
      <c r="JP52" s="126"/>
      <c r="JQ52" s="126"/>
      <c r="JR52" s="126"/>
      <c r="JS52" s="126"/>
      <c r="JT52" s="126"/>
      <c r="JU52" s="126"/>
      <c r="JV52" s="126">
        <f>データ!BR7</f>
        <v>106395</v>
      </c>
      <c r="JW52" s="126"/>
      <c r="JX52" s="126"/>
      <c r="JY52" s="126"/>
      <c r="JZ52" s="126"/>
      <c r="KA52" s="126"/>
      <c r="KB52" s="126"/>
      <c r="KC52" s="126"/>
      <c r="KD52" s="126"/>
      <c r="KE52" s="126"/>
      <c r="KF52" s="126"/>
      <c r="KG52" s="126"/>
      <c r="KH52" s="126"/>
      <c r="KI52" s="126"/>
      <c r="KJ52" s="126"/>
      <c r="KK52" s="126"/>
      <c r="KL52" s="126"/>
      <c r="KM52" s="126"/>
      <c r="KN52" s="126"/>
      <c r="KO52" s="126">
        <f>データ!BS7</f>
        <v>114105</v>
      </c>
      <c r="KP52" s="126"/>
      <c r="KQ52" s="126"/>
      <c r="KR52" s="126"/>
      <c r="KS52" s="126"/>
      <c r="KT52" s="126"/>
      <c r="KU52" s="126"/>
      <c r="KV52" s="126"/>
      <c r="KW52" s="126"/>
      <c r="KX52" s="126"/>
      <c r="KY52" s="126"/>
      <c r="KZ52" s="126"/>
      <c r="LA52" s="126"/>
      <c r="LB52" s="126"/>
      <c r="LC52" s="126"/>
      <c r="LD52" s="126"/>
      <c r="LE52" s="126"/>
      <c r="LF52" s="126"/>
      <c r="LG52" s="126"/>
      <c r="LH52" s="126">
        <f>データ!BT7</f>
        <v>101412</v>
      </c>
      <c r="LI52" s="126"/>
      <c r="LJ52" s="126"/>
      <c r="LK52" s="126"/>
      <c r="LL52" s="126"/>
      <c r="LM52" s="126"/>
      <c r="LN52" s="126"/>
      <c r="LO52" s="126"/>
      <c r="LP52" s="126"/>
      <c r="LQ52" s="126"/>
      <c r="LR52" s="126"/>
      <c r="LS52" s="126"/>
      <c r="LT52" s="126"/>
      <c r="LU52" s="126"/>
      <c r="LV52" s="126"/>
      <c r="LW52" s="126"/>
      <c r="LX52" s="126"/>
      <c r="LY52" s="126"/>
      <c r="LZ52" s="126"/>
      <c r="MA52" s="126">
        <f>データ!BU7</f>
        <v>77949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114.8</v>
      </c>
      <c r="KB77" s="120"/>
      <c r="KC77" s="120"/>
      <c r="KD77" s="120"/>
      <c r="KE77" s="120"/>
      <c r="KF77" s="120"/>
      <c r="KG77" s="120"/>
      <c r="KH77" s="120"/>
      <c r="KI77" s="120"/>
      <c r="KJ77" s="120"/>
      <c r="KK77" s="120"/>
      <c r="KL77" s="120"/>
      <c r="KM77" s="120"/>
      <c r="KN77" s="120"/>
      <c r="KO77" s="121"/>
      <c r="KP77" s="119">
        <f>データ!DA7</f>
        <v>76.900000000000006</v>
      </c>
      <c r="KQ77" s="120"/>
      <c r="KR77" s="120"/>
      <c r="KS77" s="120"/>
      <c r="KT77" s="120"/>
      <c r="KU77" s="120"/>
      <c r="KV77" s="120"/>
      <c r="KW77" s="120"/>
      <c r="KX77" s="120"/>
      <c r="KY77" s="120"/>
      <c r="KZ77" s="120"/>
      <c r="LA77" s="120"/>
      <c r="LB77" s="120"/>
      <c r="LC77" s="120"/>
      <c r="LD77" s="121"/>
      <c r="LE77" s="119">
        <f>データ!DB7</f>
        <v>60.1</v>
      </c>
      <c r="LF77" s="120"/>
      <c r="LG77" s="120"/>
      <c r="LH77" s="120"/>
      <c r="LI77" s="120"/>
      <c r="LJ77" s="120"/>
      <c r="LK77" s="120"/>
      <c r="LL77" s="120"/>
      <c r="LM77" s="120"/>
      <c r="LN77" s="120"/>
      <c r="LO77" s="120"/>
      <c r="LP77" s="120"/>
      <c r="LQ77" s="120"/>
      <c r="LR77" s="120"/>
      <c r="LS77" s="121"/>
      <c r="LT77" s="119">
        <f>データ!DC7</f>
        <v>57.5</v>
      </c>
      <c r="LU77" s="120"/>
      <c r="LV77" s="120"/>
      <c r="LW77" s="120"/>
      <c r="LX77" s="120"/>
      <c r="LY77" s="120"/>
      <c r="LZ77" s="120"/>
      <c r="MA77" s="120"/>
      <c r="MB77" s="120"/>
      <c r="MC77" s="120"/>
      <c r="MD77" s="120"/>
      <c r="ME77" s="120"/>
      <c r="MF77" s="120"/>
      <c r="MG77" s="120"/>
      <c r="MH77" s="121"/>
      <c r="MI77" s="119">
        <f>データ!DD7</f>
        <v>57.7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1pyjLC+H3jDTAInqP8f1mUBzZ0zISGBi/H/YJlzfptiDSFE8umNegVWuKLwPLrm0InVernC3CMdo2V9oatrjg==" saltValue="q3ocqGvBMFbA839uYZTPh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100</v>
      </c>
      <c r="AN5" s="59" t="s">
        <v>101</v>
      </c>
      <c r="AO5" s="59" t="s">
        <v>102</v>
      </c>
      <c r="AP5" s="59" t="s">
        <v>103</v>
      </c>
      <c r="AQ5" s="59" t="s">
        <v>104</v>
      </c>
      <c r="AR5" s="59" t="s">
        <v>105</v>
      </c>
      <c r="AS5" s="59" t="s">
        <v>106</v>
      </c>
      <c r="AT5" s="59" t="s">
        <v>107</v>
      </c>
      <c r="AU5" s="59" t="s">
        <v>108</v>
      </c>
      <c r="AV5" s="59" t="s">
        <v>98</v>
      </c>
      <c r="AW5" s="59" t="s">
        <v>99</v>
      </c>
      <c r="AX5" s="59" t="s">
        <v>111</v>
      </c>
      <c r="AY5" s="59" t="s">
        <v>112</v>
      </c>
      <c r="AZ5" s="59" t="s">
        <v>102</v>
      </c>
      <c r="BA5" s="59" t="s">
        <v>103</v>
      </c>
      <c r="BB5" s="59" t="s">
        <v>104</v>
      </c>
      <c r="BC5" s="59" t="s">
        <v>105</v>
      </c>
      <c r="BD5" s="59" t="s">
        <v>106</v>
      </c>
      <c r="BE5" s="59" t="s">
        <v>107</v>
      </c>
      <c r="BF5" s="59" t="s">
        <v>108</v>
      </c>
      <c r="BG5" s="59" t="s">
        <v>109</v>
      </c>
      <c r="BH5" s="59" t="s">
        <v>99</v>
      </c>
      <c r="BI5" s="59" t="s">
        <v>111</v>
      </c>
      <c r="BJ5" s="59" t="s">
        <v>112</v>
      </c>
      <c r="BK5" s="59" t="s">
        <v>102</v>
      </c>
      <c r="BL5" s="59" t="s">
        <v>103</v>
      </c>
      <c r="BM5" s="59" t="s">
        <v>104</v>
      </c>
      <c r="BN5" s="59" t="s">
        <v>105</v>
      </c>
      <c r="BO5" s="59" t="s">
        <v>106</v>
      </c>
      <c r="BP5" s="59" t="s">
        <v>107</v>
      </c>
      <c r="BQ5" s="59" t="s">
        <v>113</v>
      </c>
      <c r="BR5" s="59" t="s">
        <v>98</v>
      </c>
      <c r="BS5" s="59" t="s">
        <v>99</v>
      </c>
      <c r="BT5" s="59" t="s">
        <v>114</v>
      </c>
      <c r="BU5" s="59" t="s">
        <v>112</v>
      </c>
      <c r="BV5" s="59" t="s">
        <v>102</v>
      </c>
      <c r="BW5" s="59" t="s">
        <v>103</v>
      </c>
      <c r="BX5" s="59" t="s">
        <v>104</v>
      </c>
      <c r="BY5" s="59" t="s">
        <v>105</v>
      </c>
      <c r="BZ5" s="59" t="s">
        <v>106</v>
      </c>
      <c r="CA5" s="59" t="s">
        <v>107</v>
      </c>
      <c r="CB5" s="59" t="s">
        <v>113</v>
      </c>
      <c r="CC5" s="59" t="s">
        <v>98</v>
      </c>
      <c r="CD5" s="59" t="s">
        <v>115</v>
      </c>
      <c r="CE5" s="59" t="s">
        <v>111</v>
      </c>
      <c r="CF5" s="59" t="s">
        <v>101</v>
      </c>
      <c r="CG5" s="59" t="s">
        <v>102</v>
      </c>
      <c r="CH5" s="59" t="s">
        <v>103</v>
      </c>
      <c r="CI5" s="59" t="s">
        <v>104</v>
      </c>
      <c r="CJ5" s="59" t="s">
        <v>105</v>
      </c>
      <c r="CK5" s="59" t="s">
        <v>106</v>
      </c>
      <c r="CL5" s="59" t="s">
        <v>107</v>
      </c>
      <c r="CM5" s="151"/>
      <c r="CN5" s="151"/>
      <c r="CO5" s="59" t="s">
        <v>97</v>
      </c>
      <c r="CP5" s="59" t="s">
        <v>109</v>
      </c>
      <c r="CQ5" s="59" t="s">
        <v>115</v>
      </c>
      <c r="CR5" s="59" t="s">
        <v>114</v>
      </c>
      <c r="CS5" s="59" t="s">
        <v>116</v>
      </c>
      <c r="CT5" s="59" t="s">
        <v>102</v>
      </c>
      <c r="CU5" s="59" t="s">
        <v>103</v>
      </c>
      <c r="CV5" s="59" t="s">
        <v>104</v>
      </c>
      <c r="CW5" s="59" t="s">
        <v>105</v>
      </c>
      <c r="CX5" s="59" t="s">
        <v>106</v>
      </c>
      <c r="CY5" s="59" t="s">
        <v>107</v>
      </c>
      <c r="CZ5" s="59" t="s">
        <v>113</v>
      </c>
      <c r="DA5" s="59" t="s">
        <v>117</v>
      </c>
      <c r="DB5" s="59" t="s">
        <v>110</v>
      </c>
      <c r="DC5" s="59" t="s">
        <v>111</v>
      </c>
      <c r="DD5" s="59" t="s">
        <v>116</v>
      </c>
      <c r="DE5" s="59" t="s">
        <v>102</v>
      </c>
      <c r="DF5" s="59" t="s">
        <v>103</v>
      </c>
      <c r="DG5" s="59" t="s">
        <v>104</v>
      </c>
      <c r="DH5" s="59" t="s">
        <v>105</v>
      </c>
      <c r="DI5" s="59" t="s">
        <v>106</v>
      </c>
      <c r="DJ5" s="59" t="s">
        <v>44</v>
      </c>
      <c r="DK5" s="59" t="s">
        <v>113</v>
      </c>
      <c r="DL5" s="59" t="s">
        <v>109</v>
      </c>
      <c r="DM5" s="59" t="s">
        <v>115</v>
      </c>
      <c r="DN5" s="59" t="s">
        <v>100</v>
      </c>
      <c r="DO5" s="59" t="s">
        <v>116</v>
      </c>
      <c r="DP5" s="59" t="s">
        <v>102</v>
      </c>
      <c r="DQ5" s="59" t="s">
        <v>103</v>
      </c>
      <c r="DR5" s="59" t="s">
        <v>104</v>
      </c>
      <c r="DS5" s="59" t="s">
        <v>105</v>
      </c>
      <c r="DT5" s="59" t="s">
        <v>106</v>
      </c>
      <c r="DU5" s="59" t="s">
        <v>107</v>
      </c>
    </row>
    <row r="6" spans="1:125" s="66" customFormat="1" x14ac:dyDescent="0.15">
      <c r="A6" s="49" t="s">
        <v>118</v>
      </c>
      <c r="B6" s="60">
        <f>B8</f>
        <v>2017</v>
      </c>
      <c r="C6" s="60">
        <f t="shared" ref="C6:X6" si="1">C8</f>
        <v>290009</v>
      </c>
      <c r="D6" s="60">
        <f t="shared" si="1"/>
        <v>47</v>
      </c>
      <c r="E6" s="60">
        <f t="shared" si="1"/>
        <v>14</v>
      </c>
      <c r="F6" s="60">
        <f t="shared" si="1"/>
        <v>0</v>
      </c>
      <c r="G6" s="60">
        <f t="shared" si="1"/>
        <v>3</v>
      </c>
      <c r="H6" s="60" t="str">
        <f>SUBSTITUTE(H8,"　","")</f>
        <v>奈良県</v>
      </c>
      <c r="I6" s="60" t="str">
        <f t="shared" si="1"/>
        <v>登大路観光自動車駐車場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22</v>
      </c>
      <c r="S6" s="62" t="str">
        <f t="shared" si="1"/>
        <v>公共施設</v>
      </c>
      <c r="T6" s="62" t="str">
        <f t="shared" si="1"/>
        <v>無</v>
      </c>
      <c r="U6" s="63">
        <f t="shared" si="1"/>
        <v>16635</v>
      </c>
      <c r="V6" s="63">
        <f t="shared" si="1"/>
        <v>275</v>
      </c>
      <c r="W6" s="63">
        <f t="shared" si="1"/>
        <v>1000</v>
      </c>
      <c r="X6" s="62" t="str">
        <f t="shared" si="1"/>
        <v>導入なし</v>
      </c>
      <c r="Y6" s="64">
        <f>IF(Y8="-",NA(),Y8)</f>
        <v>193.9</v>
      </c>
      <c r="Z6" s="64">
        <f t="shared" ref="Z6:AH6" si="2">IF(Z8="-",NA(),Z8)</f>
        <v>172.2</v>
      </c>
      <c r="AA6" s="64">
        <f t="shared" si="2"/>
        <v>312.89999999999998</v>
      </c>
      <c r="AB6" s="64">
        <f t="shared" si="2"/>
        <v>269.39999999999998</v>
      </c>
      <c r="AC6" s="64">
        <f t="shared" si="2"/>
        <v>203.3</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77</v>
      </c>
      <c r="BG6" s="64">
        <f t="shared" ref="BG6:BO6" si="5">IF(BG8="-",NA(),BG8)</f>
        <v>71.7</v>
      </c>
      <c r="BH6" s="64">
        <f t="shared" si="5"/>
        <v>74.7</v>
      </c>
      <c r="BI6" s="64">
        <f t="shared" si="5"/>
        <v>67.900000000000006</v>
      </c>
      <c r="BJ6" s="64">
        <f t="shared" si="5"/>
        <v>53</v>
      </c>
      <c r="BK6" s="64">
        <f t="shared" si="5"/>
        <v>15.3</v>
      </c>
      <c r="BL6" s="64">
        <f t="shared" si="5"/>
        <v>11.2</v>
      </c>
      <c r="BM6" s="64">
        <f t="shared" si="5"/>
        <v>8</v>
      </c>
      <c r="BN6" s="64">
        <f t="shared" si="5"/>
        <v>13.7</v>
      </c>
      <c r="BO6" s="64">
        <f t="shared" si="5"/>
        <v>7.5</v>
      </c>
      <c r="BP6" s="61" t="str">
        <f>IF(BP8="-","",IF(BP8="-","【-】","【"&amp;SUBSTITUTE(TEXT(BP8,"#,##0.0"),"-","△")&amp;"】"))</f>
        <v>【26.4】</v>
      </c>
      <c r="BQ6" s="65">
        <f>IF(BQ8="-",NA(),BQ8)</f>
        <v>115013</v>
      </c>
      <c r="BR6" s="65">
        <f t="shared" ref="BR6:BZ6" si="6">IF(BR8="-",NA(),BR8)</f>
        <v>106395</v>
      </c>
      <c r="BS6" s="65">
        <f t="shared" si="6"/>
        <v>114105</v>
      </c>
      <c r="BT6" s="65">
        <f t="shared" si="6"/>
        <v>101412</v>
      </c>
      <c r="BU6" s="65">
        <f t="shared" si="6"/>
        <v>77949</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119</v>
      </c>
      <c r="CM6" s="63">
        <f t="shared" ref="CM6:CN6" si="7">CM8</f>
        <v>83</v>
      </c>
      <c r="CN6" s="63">
        <f t="shared" si="7"/>
        <v>0</v>
      </c>
      <c r="CO6" s="64"/>
      <c r="CP6" s="64"/>
      <c r="CQ6" s="64"/>
      <c r="CR6" s="64"/>
      <c r="CS6" s="64"/>
      <c r="CT6" s="64"/>
      <c r="CU6" s="64"/>
      <c r="CV6" s="64"/>
      <c r="CW6" s="64"/>
      <c r="CX6" s="64"/>
      <c r="CY6" s="61" t="s">
        <v>119</v>
      </c>
      <c r="CZ6" s="64">
        <f>IF(CZ8="-",NA(),CZ8)</f>
        <v>114.8</v>
      </c>
      <c r="DA6" s="64">
        <f t="shared" ref="DA6:DI6" si="8">IF(DA8="-",NA(),DA8)</f>
        <v>76.900000000000006</v>
      </c>
      <c r="DB6" s="64">
        <f t="shared" si="8"/>
        <v>60.1</v>
      </c>
      <c r="DC6" s="64">
        <f t="shared" si="8"/>
        <v>57.5</v>
      </c>
      <c r="DD6" s="64">
        <f t="shared" si="8"/>
        <v>57.7</v>
      </c>
      <c r="DE6" s="64">
        <f t="shared" si="8"/>
        <v>192.7</v>
      </c>
      <c r="DF6" s="64">
        <f t="shared" si="8"/>
        <v>141.9</v>
      </c>
      <c r="DG6" s="64">
        <f t="shared" si="8"/>
        <v>181.6</v>
      </c>
      <c r="DH6" s="64">
        <f t="shared" si="8"/>
        <v>148.9</v>
      </c>
      <c r="DI6" s="64">
        <f t="shared" si="8"/>
        <v>135.30000000000001</v>
      </c>
      <c r="DJ6" s="61" t="str">
        <f>IF(DJ8="-","",IF(DJ8="-","【-】","【"&amp;SUBSTITUTE(TEXT(DJ8,"#,##0.0"),"-","△")&amp;"】"))</f>
        <v>【120.3】</v>
      </c>
      <c r="DK6" s="64">
        <f>IF(DK8="-",NA(),DK8)</f>
        <v>69.400000000000006</v>
      </c>
      <c r="DL6" s="64">
        <f t="shared" ref="DL6:DT6" si="9">IF(DL8="-",NA(),DL8)</f>
        <v>93.1</v>
      </c>
      <c r="DM6" s="64">
        <f t="shared" si="9"/>
        <v>98.5</v>
      </c>
      <c r="DN6" s="64">
        <f t="shared" si="9"/>
        <v>96.7</v>
      </c>
      <c r="DO6" s="64">
        <f t="shared" si="9"/>
        <v>95.3</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120</v>
      </c>
      <c r="B7" s="60">
        <f t="shared" ref="B7:X7" si="10">B8</f>
        <v>2017</v>
      </c>
      <c r="C7" s="60">
        <f t="shared" si="10"/>
        <v>290009</v>
      </c>
      <c r="D7" s="60">
        <f t="shared" si="10"/>
        <v>47</v>
      </c>
      <c r="E7" s="60">
        <f t="shared" si="10"/>
        <v>14</v>
      </c>
      <c r="F7" s="60">
        <f t="shared" si="10"/>
        <v>0</v>
      </c>
      <c r="G7" s="60">
        <f t="shared" si="10"/>
        <v>3</v>
      </c>
      <c r="H7" s="60" t="str">
        <f t="shared" si="10"/>
        <v>奈良県</v>
      </c>
      <c r="I7" s="60" t="str">
        <f t="shared" si="10"/>
        <v>登大路観光自動車駐車場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22</v>
      </c>
      <c r="S7" s="62" t="str">
        <f t="shared" si="10"/>
        <v>公共施設</v>
      </c>
      <c r="T7" s="62" t="str">
        <f t="shared" si="10"/>
        <v>無</v>
      </c>
      <c r="U7" s="63">
        <f t="shared" si="10"/>
        <v>16635</v>
      </c>
      <c r="V7" s="63">
        <f t="shared" si="10"/>
        <v>275</v>
      </c>
      <c r="W7" s="63">
        <f t="shared" si="10"/>
        <v>1000</v>
      </c>
      <c r="X7" s="62" t="str">
        <f t="shared" si="10"/>
        <v>導入なし</v>
      </c>
      <c r="Y7" s="64">
        <f>Y8</f>
        <v>193.9</v>
      </c>
      <c r="Z7" s="64">
        <f t="shared" ref="Z7:AH7" si="11">Z8</f>
        <v>172.2</v>
      </c>
      <c r="AA7" s="64">
        <f t="shared" si="11"/>
        <v>312.89999999999998</v>
      </c>
      <c r="AB7" s="64">
        <f t="shared" si="11"/>
        <v>269.39999999999998</v>
      </c>
      <c r="AC7" s="64">
        <f t="shared" si="11"/>
        <v>203.3</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77</v>
      </c>
      <c r="BG7" s="64">
        <f t="shared" ref="BG7:BO7" si="14">BG8</f>
        <v>71.7</v>
      </c>
      <c r="BH7" s="64">
        <f t="shared" si="14"/>
        <v>74.7</v>
      </c>
      <c r="BI7" s="64">
        <f t="shared" si="14"/>
        <v>67.900000000000006</v>
      </c>
      <c r="BJ7" s="64">
        <f t="shared" si="14"/>
        <v>53</v>
      </c>
      <c r="BK7" s="64">
        <f t="shared" si="14"/>
        <v>15.3</v>
      </c>
      <c r="BL7" s="64">
        <f t="shared" si="14"/>
        <v>11.2</v>
      </c>
      <c r="BM7" s="64">
        <f t="shared" si="14"/>
        <v>8</v>
      </c>
      <c r="BN7" s="64">
        <f t="shared" si="14"/>
        <v>13.7</v>
      </c>
      <c r="BO7" s="64">
        <f t="shared" si="14"/>
        <v>7.5</v>
      </c>
      <c r="BP7" s="61"/>
      <c r="BQ7" s="65">
        <f>BQ8</f>
        <v>115013</v>
      </c>
      <c r="BR7" s="65">
        <f t="shared" ref="BR7:BZ7" si="15">BR8</f>
        <v>106395</v>
      </c>
      <c r="BS7" s="65">
        <f t="shared" si="15"/>
        <v>114105</v>
      </c>
      <c r="BT7" s="65">
        <f t="shared" si="15"/>
        <v>101412</v>
      </c>
      <c r="BU7" s="65">
        <f t="shared" si="15"/>
        <v>77949</v>
      </c>
      <c r="BV7" s="65">
        <f t="shared" si="15"/>
        <v>19003</v>
      </c>
      <c r="BW7" s="65">
        <f t="shared" si="15"/>
        <v>19615</v>
      </c>
      <c r="BX7" s="65">
        <f t="shared" si="15"/>
        <v>21116</v>
      </c>
      <c r="BY7" s="65">
        <f t="shared" si="15"/>
        <v>20714</v>
      </c>
      <c r="BZ7" s="65">
        <f t="shared" si="15"/>
        <v>16622</v>
      </c>
      <c r="CA7" s="63"/>
      <c r="CB7" s="64" t="s">
        <v>121</v>
      </c>
      <c r="CC7" s="64" t="s">
        <v>121</v>
      </c>
      <c r="CD7" s="64" t="s">
        <v>121</v>
      </c>
      <c r="CE7" s="64" t="s">
        <v>121</v>
      </c>
      <c r="CF7" s="64" t="s">
        <v>121</v>
      </c>
      <c r="CG7" s="64" t="s">
        <v>121</v>
      </c>
      <c r="CH7" s="64" t="s">
        <v>121</v>
      </c>
      <c r="CI7" s="64" t="s">
        <v>121</v>
      </c>
      <c r="CJ7" s="64" t="s">
        <v>121</v>
      </c>
      <c r="CK7" s="64" t="s">
        <v>119</v>
      </c>
      <c r="CL7" s="61"/>
      <c r="CM7" s="63">
        <f>CM8</f>
        <v>83</v>
      </c>
      <c r="CN7" s="63">
        <f>CN8</f>
        <v>0</v>
      </c>
      <c r="CO7" s="64" t="s">
        <v>121</v>
      </c>
      <c r="CP7" s="64" t="s">
        <v>121</v>
      </c>
      <c r="CQ7" s="64" t="s">
        <v>121</v>
      </c>
      <c r="CR7" s="64" t="s">
        <v>121</v>
      </c>
      <c r="CS7" s="64" t="s">
        <v>121</v>
      </c>
      <c r="CT7" s="64" t="s">
        <v>121</v>
      </c>
      <c r="CU7" s="64" t="s">
        <v>121</v>
      </c>
      <c r="CV7" s="64" t="s">
        <v>121</v>
      </c>
      <c r="CW7" s="64" t="s">
        <v>121</v>
      </c>
      <c r="CX7" s="64" t="s">
        <v>119</v>
      </c>
      <c r="CY7" s="61"/>
      <c r="CZ7" s="64">
        <f>CZ8</f>
        <v>114.8</v>
      </c>
      <c r="DA7" s="64">
        <f t="shared" ref="DA7:DI7" si="16">DA8</f>
        <v>76.900000000000006</v>
      </c>
      <c r="DB7" s="64">
        <f t="shared" si="16"/>
        <v>60.1</v>
      </c>
      <c r="DC7" s="64">
        <f t="shared" si="16"/>
        <v>57.5</v>
      </c>
      <c r="DD7" s="64">
        <f t="shared" si="16"/>
        <v>57.7</v>
      </c>
      <c r="DE7" s="64">
        <f t="shared" si="16"/>
        <v>192.7</v>
      </c>
      <c r="DF7" s="64">
        <f t="shared" si="16"/>
        <v>141.9</v>
      </c>
      <c r="DG7" s="64">
        <f t="shared" si="16"/>
        <v>181.6</v>
      </c>
      <c r="DH7" s="64">
        <f t="shared" si="16"/>
        <v>148.9</v>
      </c>
      <c r="DI7" s="64">
        <f t="shared" si="16"/>
        <v>135.30000000000001</v>
      </c>
      <c r="DJ7" s="61"/>
      <c r="DK7" s="64">
        <f>DK8</f>
        <v>69.400000000000006</v>
      </c>
      <c r="DL7" s="64">
        <f t="shared" ref="DL7:DT7" si="17">DL8</f>
        <v>93.1</v>
      </c>
      <c r="DM7" s="64">
        <f t="shared" si="17"/>
        <v>98.5</v>
      </c>
      <c r="DN7" s="64">
        <f t="shared" si="17"/>
        <v>96.7</v>
      </c>
      <c r="DO7" s="64">
        <f t="shared" si="17"/>
        <v>95.3</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290009</v>
      </c>
      <c r="D8" s="67">
        <v>47</v>
      </c>
      <c r="E8" s="67">
        <v>14</v>
      </c>
      <c r="F8" s="67">
        <v>0</v>
      </c>
      <c r="G8" s="67">
        <v>3</v>
      </c>
      <c r="H8" s="67" t="s">
        <v>122</v>
      </c>
      <c r="I8" s="67" t="s">
        <v>123</v>
      </c>
      <c r="J8" s="67" t="s">
        <v>124</v>
      </c>
      <c r="K8" s="67" t="s">
        <v>125</v>
      </c>
      <c r="L8" s="67" t="s">
        <v>126</v>
      </c>
      <c r="M8" s="67" t="s">
        <v>127</v>
      </c>
      <c r="N8" s="67" t="s">
        <v>128</v>
      </c>
      <c r="O8" s="68" t="s">
        <v>129</v>
      </c>
      <c r="P8" s="69" t="s">
        <v>130</v>
      </c>
      <c r="Q8" s="69" t="s">
        <v>131</v>
      </c>
      <c r="R8" s="70">
        <v>22</v>
      </c>
      <c r="S8" s="69" t="s">
        <v>132</v>
      </c>
      <c r="T8" s="69" t="s">
        <v>133</v>
      </c>
      <c r="U8" s="70">
        <v>16635</v>
      </c>
      <c r="V8" s="70">
        <v>275</v>
      </c>
      <c r="W8" s="70">
        <v>1000</v>
      </c>
      <c r="X8" s="69" t="s">
        <v>134</v>
      </c>
      <c r="Y8" s="71">
        <v>193.9</v>
      </c>
      <c r="Z8" s="71">
        <v>172.2</v>
      </c>
      <c r="AA8" s="71">
        <v>312.89999999999998</v>
      </c>
      <c r="AB8" s="71">
        <v>269.39999999999998</v>
      </c>
      <c r="AC8" s="71">
        <v>203.3</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77</v>
      </c>
      <c r="BG8" s="71">
        <v>71.7</v>
      </c>
      <c r="BH8" s="71">
        <v>74.7</v>
      </c>
      <c r="BI8" s="71">
        <v>67.900000000000006</v>
      </c>
      <c r="BJ8" s="71">
        <v>53</v>
      </c>
      <c r="BK8" s="71">
        <v>15.3</v>
      </c>
      <c r="BL8" s="71">
        <v>11.2</v>
      </c>
      <c r="BM8" s="71">
        <v>8</v>
      </c>
      <c r="BN8" s="71">
        <v>13.7</v>
      </c>
      <c r="BO8" s="71">
        <v>7.5</v>
      </c>
      <c r="BP8" s="68">
        <v>26.4</v>
      </c>
      <c r="BQ8" s="72">
        <v>115013</v>
      </c>
      <c r="BR8" s="72">
        <v>106395</v>
      </c>
      <c r="BS8" s="72">
        <v>114105</v>
      </c>
      <c r="BT8" s="73">
        <v>101412</v>
      </c>
      <c r="BU8" s="73">
        <v>77949</v>
      </c>
      <c r="BV8" s="72">
        <v>19003</v>
      </c>
      <c r="BW8" s="72">
        <v>19615</v>
      </c>
      <c r="BX8" s="72">
        <v>21116</v>
      </c>
      <c r="BY8" s="72">
        <v>20714</v>
      </c>
      <c r="BZ8" s="72">
        <v>16622</v>
      </c>
      <c r="CA8" s="70">
        <v>15069</v>
      </c>
      <c r="CB8" s="71" t="s">
        <v>126</v>
      </c>
      <c r="CC8" s="71" t="s">
        <v>126</v>
      </c>
      <c r="CD8" s="71" t="s">
        <v>126</v>
      </c>
      <c r="CE8" s="71" t="s">
        <v>126</v>
      </c>
      <c r="CF8" s="71" t="s">
        <v>126</v>
      </c>
      <c r="CG8" s="71" t="s">
        <v>126</v>
      </c>
      <c r="CH8" s="71" t="s">
        <v>126</v>
      </c>
      <c r="CI8" s="71" t="s">
        <v>126</v>
      </c>
      <c r="CJ8" s="71" t="s">
        <v>126</v>
      </c>
      <c r="CK8" s="71" t="s">
        <v>126</v>
      </c>
      <c r="CL8" s="68" t="s">
        <v>126</v>
      </c>
      <c r="CM8" s="70">
        <v>83</v>
      </c>
      <c r="CN8" s="70">
        <v>0</v>
      </c>
      <c r="CO8" s="71" t="s">
        <v>126</v>
      </c>
      <c r="CP8" s="71" t="s">
        <v>126</v>
      </c>
      <c r="CQ8" s="71" t="s">
        <v>126</v>
      </c>
      <c r="CR8" s="71" t="s">
        <v>126</v>
      </c>
      <c r="CS8" s="71" t="s">
        <v>126</v>
      </c>
      <c r="CT8" s="71" t="s">
        <v>126</v>
      </c>
      <c r="CU8" s="71" t="s">
        <v>126</v>
      </c>
      <c r="CV8" s="71" t="s">
        <v>126</v>
      </c>
      <c r="CW8" s="71" t="s">
        <v>126</v>
      </c>
      <c r="CX8" s="71" t="s">
        <v>126</v>
      </c>
      <c r="CY8" s="68" t="s">
        <v>126</v>
      </c>
      <c r="CZ8" s="71">
        <v>114.8</v>
      </c>
      <c r="DA8" s="71">
        <v>76.900000000000006</v>
      </c>
      <c r="DB8" s="71">
        <v>60.1</v>
      </c>
      <c r="DC8" s="71">
        <v>57.5</v>
      </c>
      <c r="DD8" s="71">
        <v>57.7</v>
      </c>
      <c r="DE8" s="71">
        <v>192.7</v>
      </c>
      <c r="DF8" s="71">
        <v>141.9</v>
      </c>
      <c r="DG8" s="71">
        <v>181.6</v>
      </c>
      <c r="DH8" s="71">
        <v>148.9</v>
      </c>
      <c r="DI8" s="71">
        <v>135.30000000000001</v>
      </c>
      <c r="DJ8" s="68">
        <v>120.3</v>
      </c>
      <c r="DK8" s="71">
        <v>69.400000000000006</v>
      </c>
      <c r="DL8" s="71">
        <v>93.1</v>
      </c>
      <c r="DM8" s="71">
        <v>98.5</v>
      </c>
      <c r="DN8" s="71">
        <v>96.7</v>
      </c>
      <c r="DO8" s="71">
        <v>95.3</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2019-01-31T04:06:03Z</cp:lastPrinted>
  <dcterms:created xsi:type="dcterms:W3CDTF">2018-12-07T10:33:44Z</dcterms:created>
  <dcterms:modified xsi:type="dcterms:W3CDTF">2019-01-31T04:06:06Z</dcterms:modified>
  <cp:category/>
</cp:coreProperties>
</file>