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45_宮崎県\２回目\"/>
    </mc:Choice>
  </mc:AlternateContent>
  <workbookProtection workbookAlgorithmName="SHA-512" workbookHashValue="/KYQINkVivd06FPBBSmdMY+QL6xZg8QhaLt/itUgDg/CPxYYkv5xPp2xceQZhnNhzonkBnKOA6Hv6FyPPg7ppQ==" workbookSaltValue="FcTF/z+8vB8BMul3LvFVww=="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C12" i="5" s="1"/>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3" i="4" s="1"/>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K12" i="5"/>
  <c r="GZ18" i="5"/>
  <c r="HC18" i="5"/>
  <c r="GY18" i="5"/>
  <c r="HB18" i="5"/>
  <c r="HA18"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T12" i="5"/>
  <c r="EZ8" i="5"/>
  <c r="FT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IG12" i="5"/>
  <c r="FX18" i="5" l="1"/>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GG18" i="5"/>
  <c r="GF18" i="5"/>
  <c r="GE18" i="5"/>
  <c r="GH18" i="5"/>
  <c r="GD18" i="5"/>
  <c r="GH12" i="5"/>
  <c r="GD12" i="5"/>
  <c r="GG12" i="5"/>
  <c r="GF12" i="5"/>
  <c r="GE12" i="5"/>
</calcChain>
</file>

<file path=xl/sharedStrings.xml><?xml version="1.0" encoding="utf-8"?>
<sst xmlns="http://schemas.openxmlformats.org/spreadsheetml/2006/main" count="936" uniqueCount="291">
  <si>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</si>
  <si>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</si>
  <si>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</si>
  <si>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</si>
  <si>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</si>
  <si>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</si>
  <si>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</si>
  <si>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</si>
  <si>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</si>
  <si>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</si>
  <si>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</si>
  <si>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</si>
  <si>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</si>
  <si>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</si>
  <si>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</si>
  <si>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</si>
  <si>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</si>
  <si>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</si>
  <si>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</si>
  <si>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</si>
  <si>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</si>
  <si>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</si>
  <si>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</si>
  <si>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</si>
  <si>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</si>
  <si>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</si>
  <si>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</si>
  <si>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</si>
  <si>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</si>
  <si>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</si>
  <si>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</si>
  <si>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</si>
  <si>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</si>
  <si>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</si>
  <si>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</si>
  <si>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</si>
  <si>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</si>
  <si>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</si>
  <si>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</si>
  <si>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</si>
  <si>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</si>
  <si>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</si>
  <si>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</si>
  <si>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</si>
  <si>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</si>
  <si>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</si>
  <si>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</si>
  <si>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</si>
  <si>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</si>
  <si>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</si>
  <si>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</si>
  <si>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</si>
  <si>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</si>
  <si>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</si>
  <si>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</si>
  <si>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</si>
  <si>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</si>
  <si>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</si>
  <si>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</si>
  <si>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</si>
  <si>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</si>
  <si>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</si>
  <si>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</si>
  <si>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</si>
  <si>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</si>
  <si>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</si>
  <si>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</si>
  <si>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</si>
  <si>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</si>
  <si>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</si>
  <si>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</si>
  <si>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</si>
  <si>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</si>
  <si>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</si>
  <si>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</si>
  <si>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</si>
  <si>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</si>
  <si>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</si>
  <si>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</si>
  <si>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</si>
  <si>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</si>
  <si>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</si>
  <si>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</si>
  <si>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</si>
  <si>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</si>
  <si>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</si>
  <si>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</si>
  <si>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</si>
  <si>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</si>
  <si>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</si>
  <si>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</si>
  <si>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</si>
  <si>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</si>
  <si>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</si>
  <si>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</si>
  <si>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</si>
  <si>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</si>
  <si>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</si>
  <si>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</si>
  <si>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</si>
  <si>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</si>
  <si>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</si>
  <si>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</si>
  <si>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</si>
  <si>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</si>
  <si>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</si>
  <si>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</si>
  <si>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</si>
  <si>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</si>
  <si>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</si>
  <si>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</si>
  <si>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</si>
  <si>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</si>
  <si>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</si>
  <si>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</si>
  <si>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</si>
  <si>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450006</t>
  </si>
  <si>
    <t>46</t>
  </si>
  <si>
    <t>04</t>
  </si>
  <si>
    <t>0</t>
  </si>
  <si>
    <t>000</t>
  </si>
  <si>
    <t>宮崎県</t>
  </si>
  <si>
    <t>法適用</t>
  </si>
  <si>
    <t>電気事業</t>
  </si>
  <si>
    <t>自治体職員</t>
  </si>
  <si>
    <t>-</t>
  </si>
  <si>
    <t>平成38年3月31日　石河内第一発電所ほか</t>
  </si>
  <si>
    <t>平成44年7月31日　祝子第二発電所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</si>
  <si>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</si>
  <si>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</si>
  <si>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</si>
  <si>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</si>
  <si>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</si>
  <si>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</si>
  <si>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</si>
  <si>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</si>
  <si>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</si>
  <si>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</si>
  <si>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</si>
  <si>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</si>
  <si>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</si>
  <si>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</si>
  <si>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</si>
  <si>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</si>
  <si>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</si>
  <si>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</si>
  <si>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</si>
  <si>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</si>
  <si>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</si>
  <si>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</si>
  <si>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</si>
  <si>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</si>
  <si>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</si>
  <si>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</si>
  <si>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</si>
  <si>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</si>
  <si>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</si>
  <si>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</si>
  <si>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</si>
  <si>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</si>
  <si>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</si>
  <si>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</si>
  <si>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</si>
  <si>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</si>
  <si>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</si>
  <si>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</si>
  <si>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</si>
  <si>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</si>
  <si>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</si>
  <si>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</si>
  <si>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</si>
  <si>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</si>
  <si>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</si>
  <si>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</si>
  <si>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</si>
  <si>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</si>
  <si>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</si>
  <si>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</si>
  <si>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</si>
  <si>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</si>
  <si>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</si>
  <si>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</si>
  <si>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</si>
  <si>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</si>
  <si>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</si>
  <si>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</si>
  <si>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</si>
  <si>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</si>
  <si>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</si>
  <si>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</si>
  <si>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</si>
  <si>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</si>
  <si>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</si>
  <si>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</si>
  <si>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</si>
  <si>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</si>
  <si>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</si>
  <si>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</si>
  <si>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</si>
  <si>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</si>
  <si>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</si>
  <si>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</si>
  <si>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</si>
  <si>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</si>
  <si>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</si>
  <si>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</si>
  <si>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</si>
  <si>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</si>
  <si>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</si>
  <si>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</si>
  <si>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</si>
  <si>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</si>
  <si>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</si>
  <si>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</si>
  <si>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</si>
  <si>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</si>
  <si>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</si>
  <si>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</si>
  <si>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</si>
  <si>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</si>
  <si>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</si>
  <si>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</si>
  <si>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</si>
  <si>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</si>
  <si>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</si>
  <si>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</si>
  <si>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</si>
  <si>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</si>
  <si>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</si>
  <si>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</si>
  <si>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</si>
  <si>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</si>
  <si>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</si>
  <si>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</si>
  <si>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</si>
  <si>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</si>
  <si>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</si>
  <si>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</si>
  <si>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</si>
  <si>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</si>
  <si>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</si>
  <si>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</si>
  <si>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</si>
  <si>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</si>
  <si>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</si>
  <si>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</si>
  <si>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</si>
  <si>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</si>
  <si>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</si>
  <si>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</si>
  <si>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</si>
  <si>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</si>
  <si>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</si>
  <si>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</si>
  <si>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</si>
  <si>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</si>
  <si>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</si>
  <si>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</si>
  <si>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</si>
  <si>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</si>
  <si>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</si>
  <si>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</si>
  <si>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</si>
  <si>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</si>
  <si>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</si>
  <si>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</si>
  <si>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</si>
  <si>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</si>
  <si>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</si>
  <si>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</si>
  <si>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</si>
  <si>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</si>
  <si>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</si>
  <si>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</si>
  <si>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</si>
  <si>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</si>
  <si>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</si>
  <si>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</si>
  <si>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</si>
  <si>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</si>
  <si>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</si>
  <si>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</si>
  <si>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</si>
  <si>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</si>
  <si>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</si>
  <si>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</si>
  <si>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</si>
  <si>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将来の工事計画や利益の状況等を踏まえて、建設改良費の補てん財源である建設改良積立金、欠損時の補てん財源である利益積立金等に積み立てるとともに、地域振興のための財源である地方振興積立金にも積立てを行う。
【平成29年度利益剰余金の使途】
・当年度純利益　766,263千円　→　利益積立金への積立て　            350,000千円
　　　　　　　　　　　　　　　　 地方振興積立金への積立て　        194,780千円
                                 建設改良積立金への積立て　        211,483千円
　　　　　　　　　　　　　　　　 緑のダム造成事業積立金への積立て   10,000千円
・その他未処分利益剰余金　283,550千円　→　組入資本金　283,550千円</t>
    <phoneticPr fontId="5"/>
  </si>
  <si>
    <t>設備利用率
・設備利用率は全国平均と比較しておおむね高利用率を維持している。
・Ｈ26からＨ28は降雨に恵まれたため、供給電力量が高くなっている一方で、Ｈ29は降雨量が少なかったため設備利用率は減少している。
・Ｈ25は降雨量が少なく、渇水により供給電力量の目標達成率が86.2％となったことから、低利用率となっている。
・水力発電は降雨による影響を強く受けることから、降雨予測等をうまく活用しながら、これまで同様効率的なダム貯水池水位運用を行っていく。
修繕費比率
・修繕費比率は全国平均と比較して低く抑えられている。
・Ｈ29は発電機精密点検工事に係る特別修繕引当金繰入額の増に伴い比率が高くなっている。精密点検工事に係る費用は増加傾向にあるため、工事を実施する周期や工事内容の検討を行う必要がある。
企業債残高対料金収入比率
・企業債残高対料金収入比率は逓減している上に、全国平均と比較しても低く抑えられている。
・更新時期が近づいている設備もあることから、今後も計画的な設備更新と企業債償還を行っていく。
有形固定資産減価償却率
・有形固定資産減価償却率は逓増している上に、全国平均と比較しても高くなっている。
・経営ビジョンで策定した投資計画に基づいて、老朽化した設備については、計画的な更新を行っていく。
ＦＩＴ収入割合
・ＦＩＴ収入割合は低く、固定価格買取制度の調達期間終了後、収入が大幅に減少するリスクは少ない。
・Ｈ28.10月より運転を開始した酒谷発電所が固定価格買取制度による売電を行っており、Ｈ29はＨ28以前よりＦＩＴ収入割合が増加している。
・現在、大規模改良工事を行っている渡川発電所において、固定価格買取制度による料金収入を予定していることから、今後ＦＩＴ収入割合が増加する予定である。</t>
    <rPh sb="0" eb="2">
      <t>セツビ</t>
    </rPh>
    <rPh sb="2" eb="4">
      <t>リヨウ</t>
    </rPh>
    <rPh sb="4" eb="5">
      <t>リツ</t>
    </rPh>
    <rPh sb="7" eb="12">
      <t>セツビリヨウリツ</t>
    </rPh>
    <rPh sb="13" eb="15">
      <t>ゼンコク</t>
    </rPh>
    <rPh sb="15" eb="17">
      <t>ヘイキン</t>
    </rPh>
    <rPh sb="18" eb="20">
      <t>ヒカク</t>
    </rPh>
    <rPh sb="26" eb="27">
      <t>コウ</t>
    </rPh>
    <rPh sb="27" eb="30">
      <t>リヨウリツ</t>
    </rPh>
    <rPh sb="31" eb="33">
      <t>イジ</t>
    </rPh>
    <rPh sb="49" eb="51">
      <t>コウウ</t>
    </rPh>
    <rPh sb="52" eb="53">
      <t>メグ</t>
    </rPh>
    <rPh sb="59" eb="61">
      <t>キョウキュウ</t>
    </rPh>
    <rPh sb="61" eb="64">
      <t>デンリョクリョウ</t>
    </rPh>
    <rPh sb="65" eb="66">
      <t>タカ</t>
    </rPh>
    <rPh sb="72" eb="74">
      <t>イッポウ</t>
    </rPh>
    <rPh sb="80" eb="83">
      <t>コウウリョウ</t>
    </rPh>
    <rPh sb="84" eb="85">
      <t>スク</t>
    </rPh>
    <rPh sb="91" eb="96">
      <t>セツビリヨウリツ</t>
    </rPh>
    <rPh sb="97" eb="99">
      <t>ゲンショウ</t>
    </rPh>
    <rPh sb="110" eb="113">
      <t>コウウリョウ</t>
    </rPh>
    <rPh sb="114" eb="115">
      <t>スク</t>
    </rPh>
    <rPh sb="118" eb="120">
      <t>カッスイ</t>
    </rPh>
    <rPh sb="123" eb="128">
      <t>キョウキュウデンリョクリョウ</t>
    </rPh>
    <rPh sb="129" eb="131">
      <t>モクヒョウ</t>
    </rPh>
    <rPh sb="131" eb="134">
      <t>タッセイリツ</t>
    </rPh>
    <rPh sb="149" eb="150">
      <t>テイ</t>
    </rPh>
    <rPh sb="150" eb="153">
      <t>リヨウリツ</t>
    </rPh>
    <rPh sb="162" eb="164">
      <t>スイリョク</t>
    </rPh>
    <rPh sb="164" eb="166">
      <t>ハツデン</t>
    </rPh>
    <rPh sb="167" eb="169">
      <t>コウウ</t>
    </rPh>
    <rPh sb="172" eb="174">
      <t>エイキョウ</t>
    </rPh>
    <rPh sb="175" eb="176">
      <t>ツヨ</t>
    </rPh>
    <rPh sb="177" eb="178">
      <t>ウ</t>
    </rPh>
    <rPh sb="185" eb="187">
      <t>コウウ</t>
    </rPh>
    <rPh sb="187" eb="189">
      <t>ヨソク</t>
    </rPh>
    <rPh sb="189" eb="190">
      <t>トウ</t>
    </rPh>
    <rPh sb="194" eb="196">
      <t>カツヨウ</t>
    </rPh>
    <rPh sb="205" eb="207">
      <t>ドウヨウ</t>
    </rPh>
    <rPh sb="267" eb="270">
      <t>ハツデンキ</t>
    </rPh>
    <rPh sb="270" eb="276">
      <t>セイミツテンケンコウジ</t>
    </rPh>
    <rPh sb="277" eb="278">
      <t>カカ</t>
    </rPh>
    <rPh sb="279" eb="286">
      <t>トクベツシュウゼンヒキアテキン</t>
    </rPh>
    <rPh sb="286" eb="288">
      <t>クリイレ</t>
    </rPh>
    <rPh sb="288" eb="289">
      <t>ガク</t>
    </rPh>
    <rPh sb="290" eb="291">
      <t>ゾウ</t>
    </rPh>
    <rPh sb="292" eb="293">
      <t>トモナ</t>
    </rPh>
    <rPh sb="294" eb="296">
      <t>ヒリツ</t>
    </rPh>
    <rPh sb="297" eb="298">
      <t>タカ</t>
    </rPh>
    <rPh sb="305" eb="311">
      <t>セイミツテンケンコウジ</t>
    </rPh>
    <rPh sb="312" eb="313">
      <t>カカ</t>
    </rPh>
    <rPh sb="314" eb="316">
      <t>ヒヨウ</t>
    </rPh>
    <rPh sb="317" eb="319">
      <t>ゾウカ</t>
    </rPh>
    <rPh sb="319" eb="321">
      <t>ケイコウ</t>
    </rPh>
    <rPh sb="327" eb="329">
      <t>コウジ</t>
    </rPh>
    <rPh sb="330" eb="332">
      <t>ジッシ</t>
    </rPh>
    <rPh sb="334" eb="336">
      <t>シュウキ</t>
    </rPh>
    <rPh sb="337" eb="339">
      <t>コウジ</t>
    </rPh>
    <rPh sb="339" eb="341">
      <t>ナイヨウ</t>
    </rPh>
    <rPh sb="342" eb="344">
      <t>ケントウ</t>
    </rPh>
    <rPh sb="345" eb="346">
      <t>オコナ</t>
    </rPh>
    <rPh sb="347" eb="349">
      <t>ヒツヨウ</t>
    </rPh>
    <rPh sb="473" eb="484">
      <t>ユウケイコテイシサンゲンカショウキャクリツ</t>
    </rPh>
    <rPh sb="485" eb="487">
      <t>テイゾウ</t>
    </rPh>
    <rPh sb="491" eb="492">
      <t>ウエ</t>
    </rPh>
    <rPh sb="494" eb="498">
      <t>ゼンコクヘイキン</t>
    </rPh>
    <rPh sb="499" eb="501">
      <t>ヒカク</t>
    </rPh>
    <rPh sb="504" eb="505">
      <t>タカ</t>
    </rPh>
    <rPh sb="514" eb="516">
      <t>ケイエイ</t>
    </rPh>
    <rPh sb="521" eb="523">
      <t>サクテイ</t>
    </rPh>
    <rPh sb="525" eb="527">
      <t>トウシ</t>
    </rPh>
    <rPh sb="527" eb="529">
      <t>ケイカク</t>
    </rPh>
    <rPh sb="530" eb="531">
      <t>モト</t>
    </rPh>
    <rPh sb="535" eb="538">
      <t>ロウキュウカ</t>
    </rPh>
    <rPh sb="540" eb="542">
      <t>セツビ</t>
    </rPh>
    <rPh sb="548" eb="551">
      <t>ケイカクテキ</t>
    </rPh>
    <rPh sb="552" eb="554">
      <t>コウシン</t>
    </rPh>
    <rPh sb="555" eb="556">
      <t>オコナ</t>
    </rPh>
    <rPh sb="566" eb="568">
      <t>シュウニュウ</t>
    </rPh>
    <rPh sb="568" eb="570">
      <t>ワリアイ</t>
    </rPh>
    <rPh sb="575" eb="577">
      <t>シュウニュウ</t>
    </rPh>
    <rPh sb="577" eb="579">
      <t>ワリアイ</t>
    </rPh>
    <rPh sb="580" eb="581">
      <t>ヒク</t>
    </rPh>
    <rPh sb="583" eb="585">
      <t>コテイ</t>
    </rPh>
    <rPh sb="585" eb="587">
      <t>カカク</t>
    </rPh>
    <rPh sb="587" eb="589">
      <t>カイトリ</t>
    </rPh>
    <rPh sb="589" eb="591">
      <t>セイド</t>
    </rPh>
    <rPh sb="592" eb="594">
      <t>チョウタツ</t>
    </rPh>
    <rPh sb="594" eb="596">
      <t>キカン</t>
    </rPh>
    <rPh sb="596" eb="599">
      <t>シュウリョウゴ</t>
    </rPh>
    <rPh sb="600" eb="602">
      <t>シュウニュウ</t>
    </rPh>
    <rPh sb="603" eb="605">
      <t>オオハバ</t>
    </rPh>
    <rPh sb="606" eb="608">
      <t>ゲンショウ</t>
    </rPh>
    <rPh sb="614" eb="615">
      <t>スク</t>
    </rPh>
    <rPh sb="626" eb="627">
      <t>ガツ</t>
    </rPh>
    <rPh sb="629" eb="631">
      <t>ウンテン</t>
    </rPh>
    <rPh sb="632" eb="634">
      <t>カイシ</t>
    </rPh>
    <rPh sb="636" eb="638">
      <t>サカタニ</t>
    </rPh>
    <rPh sb="638" eb="641">
      <t>ハツデンショ</t>
    </rPh>
    <rPh sb="642" eb="650">
      <t>コテイカカクカイトリセイド</t>
    </rPh>
    <rPh sb="653" eb="655">
      <t>バイデン</t>
    </rPh>
    <rPh sb="656" eb="657">
      <t>オコナ</t>
    </rPh>
    <rPh sb="669" eb="671">
      <t>イゼン</t>
    </rPh>
    <rPh sb="676" eb="678">
      <t>シュウニュウ</t>
    </rPh>
    <rPh sb="678" eb="680">
      <t>ワリアイ</t>
    </rPh>
    <rPh sb="681" eb="683">
      <t>ゾウカ</t>
    </rPh>
    <rPh sb="690" eb="692">
      <t>ゲンザイ</t>
    </rPh>
    <phoneticPr fontId="5"/>
  </si>
  <si>
    <r>
      <rPr>
        <b/>
        <sz val="14"/>
        <color theme="1"/>
        <rFont val="ＭＳ ゴシック"/>
        <family val="3"/>
        <charset val="128"/>
      </rPr>
      <t>経常収支比率</t>
    </r>
    <r>
      <rPr>
        <sz val="14"/>
        <color theme="1"/>
        <rFont val="ＭＳ ゴシック"/>
        <family val="3"/>
        <charset val="128"/>
      </rPr>
      <t xml:space="preserve">
・経常収支比率は前年度よりやや減少しているものの、100％以上であり、健全経営を維持している。
・Ｈ28は有価証券売却益の計上により比率がやや高くなっている。
</t>
    </r>
    <r>
      <rPr>
        <b/>
        <sz val="14"/>
        <color theme="1"/>
        <rFont val="ＭＳ ゴシック"/>
        <family val="3"/>
        <charset val="128"/>
      </rPr>
      <t>営業収支比率</t>
    </r>
    <r>
      <rPr>
        <sz val="14"/>
        <color theme="1"/>
        <rFont val="ＭＳ ゴシック"/>
        <family val="3"/>
        <charset val="128"/>
      </rPr>
      <t xml:space="preserve">
・営業収支比率は減少傾向にあるものの、100％以上であり、健全経営を維持している。
・減少傾向の要因の一つは、発電機精密点検工事費が増加傾向にあり、それに伴う特別修繕引当金繰入額等の費用の増である。
</t>
    </r>
    <r>
      <rPr>
        <b/>
        <sz val="14"/>
        <color theme="1"/>
        <rFont val="ＭＳ ゴシック"/>
        <family val="3"/>
        <charset val="128"/>
      </rPr>
      <t>流動比率</t>
    </r>
    <r>
      <rPr>
        <sz val="14"/>
        <color theme="1"/>
        <rFont val="ＭＳ ゴシック"/>
        <family val="3"/>
        <charset val="128"/>
      </rPr>
      <t xml:space="preserve">
・流動比率は100％以上であり、健全な状態である。
・貸付金返還金の計上によりＨ28及びＨ29は比率が高くなっている。
・Ｈ26及びＨ27は比率が下がっているが、これは、改良工事に伴う多額の未払金が流動負債に計上されているためである。
</t>
    </r>
    <r>
      <rPr>
        <b/>
        <sz val="14"/>
        <color theme="1"/>
        <rFont val="ＭＳ ゴシック"/>
        <family val="3"/>
        <charset val="128"/>
      </rPr>
      <t>供給原価</t>
    </r>
    <r>
      <rPr>
        <sz val="14"/>
        <color theme="1"/>
        <rFont val="ＭＳ ゴシック"/>
        <family val="3"/>
        <charset val="128"/>
      </rPr>
      <t xml:space="preserve">
・供給原価は全国平均と比較しておおむね低く抑えられているが、費用が増加傾向にあり、Ｈ29は前年度より高くなっている。
・Ｈ25は渇水による発電電力量の減により全国平均より供給原価が高くなっている。
</t>
    </r>
    <r>
      <rPr>
        <b/>
        <sz val="14"/>
        <color theme="1"/>
        <rFont val="ＭＳ ゴシック"/>
        <family val="3"/>
        <charset val="128"/>
      </rPr>
      <t>ＥＢＩＴＤＡ</t>
    </r>
    <r>
      <rPr>
        <sz val="14"/>
        <color theme="1"/>
        <rFont val="ＭＳ ゴシック"/>
        <family val="3"/>
        <charset val="128"/>
      </rPr>
      <t xml:space="preserve">
・本県は全国と比較して事業規模が大きいこともあり、ＥＢＩＴＤＡは全国平均よりも高くなっている。
・Ｈ28は有価証券売却益の計上により高くなっている。
・Ｈ26は公営企業会計制度見直しによる特別利益を計上した年度であるため、突出した数値となっている。
</t>
    </r>
    <rPh sb="0" eb="6">
      <t>ケイジョウシュウシヒリツ</t>
    </rPh>
    <rPh sb="8" eb="10">
      <t>ケイジョウ</t>
    </rPh>
    <rPh sb="10" eb="12">
      <t>シュウシ</t>
    </rPh>
    <rPh sb="12" eb="14">
      <t>ヒリツ</t>
    </rPh>
    <rPh sb="15" eb="18">
      <t>ゼンネンド</t>
    </rPh>
    <rPh sb="22" eb="24">
      <t>ゲンショウ</t>
    </rPh>
    <rPh sb="36" eb="38">
      <t>イジョウ</t>
    </rPh>
    <rPh sb="42" eb="44">
      <t>ケンゼン</t>
    </rPh>
    <rPh sb="44" eb="46">
      <t>ケイエイ</t>
    </rPh>
    <rPh sb="47" eb="49">
      <t>イジ</t>
    </rPh>
    <rPh sb="60" eb="62">
      <t>ユウカ</t>
    </rPh>
    <rPh sb="62" eb="67">
      <t>ショウケンバイキャクエキ</t>
    </rPh>
    <rPh sb="68" eb="70">
      <t>ケイジョウ</t>
    </rPh>
    <rPh sb="73" eb="75">
      <t>ヒリツ</t>
    </rPh>
    <rPh sb="78" eb="79">
      <t>タカ</t>
    </rPh>
    <rPh sb="88" eb="94">
      <t>エイギョウシュウシヒリツ</t>
    </rPh>
    <rPh sb="96" eb="98">
      <t>エイギョウ</t>
    </rPh>
    <rPh sb="98" eb="100">
      <t>シュウシ</t>
    </rPh>
    <rPh sb="100" eb="102">
      <t>ヒリツ</t>
    </rPh>
    <rPh sb="103" eb="105">
      <t>ゲンショウ</t>
    </rPh>
    <rPh sb="105" eb="107">
      <t>ケイコウ</t>
    </rPh>
    <rPh sb="118" eb="120">
      <t>イジョウ</t>
    </rPh>
    <rPh sb="124" eb="128">
      <t>ケンゼンケイエイ</t>
    </rPh>
    <rPh sb="129" eb="131">
      <t>イジ</t>
    </rPh>
    <rPh sb="138" eb="140">
      <t>ゲンショウ</t>
    </rPh>
    <rPh sb="140" eb="142">
      <t>ケイコウ</t>
    </rPh>
    <rPh sb="143" eb="145">
      <t>ヨウイン</t>
    </rPh>
    <rPh sb="146" eb="147">
      <t>ヒト</t>
    </rPh>
    <rPh sb="150" eb="153">
      <t>ハツデンキ</t>
    </rPh>
    <rPh sb="153" eb="159">
      <t>セイミツテンケンコウジ</t>
    </rPh>
    <rPh sb="159" eb="160">
      <t>ヒ</t>
    </rPh>
    <rPh sb="161" eb="163">
      <t>ゾウカ</t>
    </rPh>
    <rPh sb="163" eb="165">
      <t>ケイコウ</t>
    </rPh>
    <rPh sb="172" eb="173">
      <t>トモナ</t>
    </rPh>
    <rPh sb="174" eb="181">
      <t>トクベツシュウゼンヒキアテキン</t>
    </rPh>
    <rPh sb="196" eb="198">
      <t>リュウドウ</t>
    </rPh>
    <rPh sb="198" eb="200">
      <t>ヒリツ</t>
    </rPh>
    <rPh sb="202" eb="204">
      <t>リュウドウ</t>
    </rPh>
    <rPh sb="204" eb="206">
      <t>ヒリツ</t>
    </rPh>
    <rPh sb="211" eb="213">
      <t>イジョウ</t>
    </rPh>
    <rPh sb="217" eb="219">
      <t>ケンゼン</t>
    </rPh>
    <rPh sb="220" eb="222">
      <t>ジョウタイ</t>
    </rPh>
    <rPh sb="228" eb="234">
      <t>カシツケキンヘンカンキン</t>
    </rPh>
    <rPh sb="235" eb="237">
      <t>ケイジョウ</t>
    </rPh>
    <rPh sb="243" eb="244">
      <t>オヨ</t>
    </rPh>
    <rPh sb="249" eb="251">
      <t>ヒリツ</t>
    </rPh>
    <rPh sb="252" eb="253">
      <t>タカ</t>
    </rPh>
    <rPh sb="265" eb="266">
      <t>オヨ</t>
    </rPh>
    <rPh sb="271" eb="273">
      <t>ヒリツ</t>
    </rPh>
    <rPh sb="274" eb="275">
      <t>サ</t>
    </rPh>
    <rPh sb="286" eb="288">
      <t>カイリョウ</t>
    </rPh>
    <rPh sb="288" eb="290">
      <t>コウジ</t>
    </rPh>
    <rPh sb="291" eb="292">
      <t>トモナ</t>
    </rPh>
    <rPh sb="293" eb="295">
      <t>タガク</t>
    </rPh>
    <rPh sb="296" eb="299">
      <t>ミバライキン</t>
    </rPh>
    <rPh sb="300" eb="302">
      <t>リュウドウ</t>
    </rPh>
    <rPh sb="302" eb="304">
      <t>フサイ</t>
    </rPh>
    <rPh sb="305" eb="307">
      <t>ケイジョウ</t>
    </rPh>
    <rPh sb="320" eb="322">
      <t>キョウキュウ</t>
    </rPh>
    <rPh sb="322" eb="324">
      <t>ゲンカ</t>
    </rPh>
    <rPh sb="326" eb="330">
      <t>キョウキュウゲンカ</t>
    </rPh>
    <rPh sb="331" eb="333">
      <t>ゼンコク</t>
    </rPh>
    <rPh sb="333" eb="335">
      <t>ヘイキン</t>
    </rPh>
    <rPh sb="336" eb="338">
      <t>ヒカク</t>
    </rPh>
    <rPh sb="344" eb="345">
      <t>ヒク</t>
    </rPh>
    <rPh sb="346" eb="347">
      <t>オサ</t>
    </rPh>
    <rPh sb="355" eb="357">
      <t>ヒヨウ</t>
    </rPh>
    <rPh sb="358" eb="360">
      <t>ゾウカ</t>
    </rPh>
    <rPh sb="360" eb="362">
      <t>ケイコウ</t>
    </rPh>
    <rPh sb="370" eb="373">
      <t>ゼンネンド</t>
    </rPh>
    <rPh sb="375" eb="376">
      <t>タカ</t>
    </rPh>
    <rPh sb="389" eb="391">
      <t>カッスイ</t>
    </rPh>
    <rPh sb="394" eb="396">
      <t>ハツデン</t>
    </rPh>
    <rPh sb="485" eb="492">
      <t>ユウカショウケンバイキャクエキ</t>
    </rPh>
    <rPh sb="493" eb="495">
      <t>ケイジョウ</t>
    </rPh>
    <rPh sb="498" eb="499">
      <t>タカ</t>
    </rPh>
    <phoneticPr fontId="5"/>
  </si>
  <si>
    <t>　「経営の状況」及び「経営のリスク」共に良好な状態ではあるが、現在、国において進められている電力システム改革も最終段階へと進んでおり、今後、企業局を取り巻く環境の大きな変化が予想されることから、その動向を注視しながら、必要に応じた対応を的確に行う必要がある。
　また、発電所やその関連設備については、建設後相当の期間を経過し、更新時期が近づいている設備もあることから、更新工事に必要な財源の確保や設備の適切な改修等を計画的に行う必要がある。
　Ｈ26には、これらの課題解決に向けた経営戦略である宮崎県企業局経営ビジョン（Ｈ27からＨ36）を策定したところであり、今後もこれに基づく企業経営を着実に実行し、引き続き健全経営を維持しながら、本県の産業経済の振興と住民福祉の増進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</si>
</sst>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117.6</c:v>
                </c:pt>
                <c:pt idx="1">
                  <c:v>119.4</c:v>
                </c:pt>
                <c:pt idx="2">
                  <c:v>118.4</c:v>
                </c:pt>
                <c:pt idx="3">
                  <c:v>121.4</c:v>
                </c:pt>
                <c:pt idx="4">
                  <c:v>118.4</c:v>
                </c:pt>
              </c:numCache>
            </c:numRef>
          </c:val>
          <c:extLst xmlns:c16r2="http://schemas.microsoft.com/office/drawing/2015/06/chart">
            <c:ext xmlns:c16="http://schemas.microsoft.com/office/drawing/2014/chart" uri="{C3380CC4-5D6E-409C-BE32-E72D297353CC}">
              <c16:uniqueId val="{00000000-F921-4A83-9301-6B0A1879EE77}"/>
            </c:ext>
          </c:extLst>
        </c:ser>
        <c:dLbls>
          <c:showLegendKey val="0"/>
          <c:showVal val="0"/>
          <c:showCatName val="0"/>
          <c:showSerName val="0"/>
          <c:showPercent val="0"/>
          <c:showBubbleSize val="0"/>
        </c:dLbls>
        <c:gapWidth val="180"/>
        <c:overlap val="-90"/>
        <c:axId val="211173216"/>
        <c:axId val="21152938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F921-4A83-9301-6B0A1879EE7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921-4A83-9301-6B0A1879EE77}"/>
            </c:ext>
          </c:extLst>
        </c:ser>
        <c:dLbls>
          <c:showLegendKey val="0"/>
          <c:showVal val="0"/>
          <c:showCatName val="0"/>
          <c:showSerName val="0"/>
          <c:showPercent val="0"/>
          <c:showBubbleSize val="0"/>
        </c:dLbls>
        <c:marker val="1"/>
        <c:smooth val="0"/>
        <c:axId val="211173216"/>
        <c:axId val="211529384"/>
      </c:lineChart>
      <c:catAx>
        <c:axId val="211173216"/>
        <c:scaling>
          <c:orientation val="minMax"/>
        </c:scaling>
        <c:delete val="0"/>
        <c:axPos val="b"/>
        <c:numFmt formatCode="ge" sourceLinked="1"/>
        <c:majorTickMark val="none"/>
        <c:minorTickMark val="none"/>
        <c:tickLblPos val="none"/>
        <c:crossAx val="211529384"/>
        <c:crosses val="autoZero"/>
        <c:auto val="0"/>
        <c:lblAlgn val="ctr"/>
        <c:lblOffset val="100"/>
        <c:noMultiLvlLbl val="1"/>
      </c:catAx>
      <c:valAx>
        <c:axId val="211529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173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0.1</c:v>
                </c:pt>
                <c:pt idx="1">
                  <c:v>0.1</c:v>
                </c:pt>
                <c:pt idx="2">
                  <c:v>0.1</c:v>
                </c:pt>
                <c:pt idx="3">
                  <c:v>0.6</c:v>
                </c:pt>
                <c:pt idx="4">
                  <c:v>1.6</c:v>
                </c:pt>
              </c:numCache>
            </c:numRef>
          </c:val>
          <c:extLst xmlns:c16r2="http://schemas.microsoft.com/office/drawing/2015/06/chart">
            <c:ext xmlns:c16="http://schemas.microsoft.com/office/drawing/2014/chart" uri="{C3380CC4-5D6E-409C-BE32-E72D297353CC}">
              <c16:uniqueId val="{00000000-E8F0-484C-AF38-6B8DF88B89C3}"/>
            </c:ext>
          </c:extLst>
        </c:ser>
        <c:dLbls>
          <c:showLegendKey val="0"/>
          <c:showVal val="0"/>
          <c:showCatName val="0"/>
          <c:showSerName val="0"/>
          <c:showPercent val="0"/>
          <c:showBubbleSize val="0"/>
        </c:dLbls>
        <c:gapWidth val="180"/>
        <c:overlap val="-90"/>
        <c:axId val="346402792"/>
        <c:axId val="34640318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E8F0-484C-AF38-6B8DF88B89C3}"/>
            </c:ext>
          </c:extLst>
        </c:ser>
        <c:dLbls>
          <c:showLegendKey val="0"/>
          <c:showVal val="0"/>
          <c:showCatName val="0"/>
          <c:showSerName val="0"/>
          <c:showPercent val="0"/>
          <c:showBubbleSize val="0"/>
        </c:dLbls>
        <c:marker val="1"/>
        <c:smooth val="0"/>
        <c:axId val="346402792"/>
        <c:axId val="346403184"/>
      </c:lineChart>
      <c:catAx>
        <c:axId val="346402792"/>
        <c:scaling>
          <c:orientation val="minMax"/>
        </c:scaling>
        <c:delete val="0"/>
        <c:axPos val="b"/>
        <c:numFmt formatCode="ge" sourceLinked="1"/>
        <c:majorTickMark val="none"/>
        <c:minorTickMark val="none"/>
        <c:tickLblPos val="none"/>
        <c:crossAx val="346403184"/>
        <c:crosses val="autoZero"/>
        <c:auto val="0"/>
        <c:lblAlgn val="ctr"/>
        <c:lblOffset val="100"/>
        <c:noMultiLvlLbl val="1"/>
      </c:catAx>
      <c:valAx>
        <c:axId val="34640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402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31.3</c:v>
                </c:pt>
                <c:pt idx="1">
                  <c:v>42.3</c:v>
                </c:pt>
                <c:pt idx="2">
                  <c:v>43.3</c:v>
                </c:pt>
                <c:pt idx="3">
                  <c:v>41.4</c:v>
                </c:pt>
                <c:pt idx="4">
                  <c:v>39.4</c:v>
                </c:pt>
              </c:numCache>
            </c:numRef>
          </c:val>
          <c:extLst xmlns:c16r2="http://schemas.microsoft.com/office/drawing/2015/06/chart">
            <c:ext xmlns:c16="http://schemas.microsoft.com/office/drawing/2014/chart" uri="{C3380CC4-5D6E-409C-BE32-E72D297353CC}">
              <c16:uniqueId val="{00000000-9222-4152-92D2-83881C8723C3}"/>
            </c:ext>
          </c:extLst>
        </c:ser>
        <c:dLbls>
          <c:showLegendKey val="0"/>
          <c:showVal val="0"/>
          <c:showCatName val="0"/>
          <c:showSerName val="0"/>
          <c:showPercent val="0"/>
          <c:showBubbleSize val="0"/>
        </c:dLbls>
        <c:gapWidth val="180"/>
        <c:overlap val="-90"/>
        <c:axId val="210525520"/>
        <c:axId val="34640396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9222-4152-92D2-83881C8723C3}"/>
            </c:ext>
          </c:extLst>
        </c:ser>
        <c:dLbls>
          <c:showLegendKey val="0"/>
          <c:showVal val="0"/>
          <c:showCatName val="0"/>
          <c:showSerName val="0"/>
          <c:showPercent val="0"/>
          <c:showBubbleSize val="0"/>
        </c:dLbls>
        <c:marker val="1"/>
        <c:smooth val="0"/>
        <c:axId val="210525520"/>
        <c:axId val="346403968"/>
      </c:lineChart>
      <c:catAx>
        <c:axId val="210525520"/>
        <c:scaling>
          <c:orientation val="minMax"/>
        </c:scaling>
        <c:delete val="0"/>
        <c:axPos val="b"/>
        <c:numFmt formatCode="ge" sourceLinked="1"/>
        <c:majorTickMark val="none"/>
        <c:minorTickMark val="none"/>
        <c:tickLblPos val="none"/>
        <c:crossAx val="346403968"/>
        <c:crosses val="autoZero"/>
        <c:auto val="0"/>
        <c:lblAlgn val="ctr"/>
        <c:lblOffset val="100"/>
        <c:noMultiLvlLbl val="1"/>
      </c:catAx>
      <c:valAx>
        <c:axId val="34640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525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15.6</c:v>
                </c:pt>
                <c:pt idx="1">
                  <c:v>14.1</c:v>
                </c:pt>
                <c:pt idx="2">
                  <c:v>16.5</c:v>
                </c:pt>
                <c:pt idx="3">
                  <c:v>15.5</c:v>
                </c:pt>
                <c:pt idx="4">
                  <c:v>17.5</c:v>
                </c:pt>
              </c:numCache>
            </c:numRef>
          </c:val>
          <c:extLst xmlns:c16r2="http://schemas.microsoft.com/office/drawing/2015/06/chart">
            <c:ext xmlns:c16="http://schemas.microsoft.com/office/drawing/2014/chart" uri="{C3380CC4-5D6E-409C-BE32-E72D297353CC}">
              <c16:uniqueId val="{00000000-F7F5-43E1-BF5F-DCCF9A80C542}"/>
            </c:ext>
          </c:extLst>
        </c:ser>
        <c:dLbls>
          <c:showLegendKey val="0"/>
          <c:showVal val="0"/>
          <c:showCatName val="0"/>
          <c:showSerName val="0"/>
          <c:showPercent val="0"/>
          <c:showBubbleSize val="0"/>
        </c:dLbls>
        <c:gapWidth val="180"/>
        <c:overlap val="-90"/>
        <c:axId val="346767024"/>
        <c:axId val="34676741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F7F5-43E1-BF5F-DCCF9A80C542}"/>
            </c:ext>
          </c:extLst>
        </c:ser>
        <c:dLbls>
          <c:showLegendKey val="0"/>
          <c:showVal val="0"/>
          <c:showCatName val="0"/>
          <c:showSerName val="0"/>
          <c:showPercent val="0"/>
          <c:showBubbleSize val="0"/>
        </c:dLbls>
        <c:marker val="1"/>
        <c:smooth val="0"/>
        <c:axId val="346767024"/>
        <c:axId val="346767416"/>
      </c:lineChart>
      <c:catAx>
        <c:axId val="346767024"/>
        <c:scaling>
          <c:orientation val="minMax"/>
        </c:scaling>
        <c:delete val="0"/>
        <c:axPos val="b"/>
        <c:numFmt formatCode="ge" sourceLinked="1"/>
        <c:majorTickMark val="none"/>
        <c:minorTickMark val="none"/>
        <c:tickLblPos val="none"/>
        <c:crossAx val="346767416"/>
        <c:crosses val="autoZero"/>
        <c:auto val="0"/>
        <c:lblAlgn val="ctr"/>
        <c:lblOffset val="100"/>
        <c:noMultiLvlLbl val="1"/>
      </c:catAx>
      <c:valAx>
        <c:axId val="346767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76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111.1</c:v>
                </c:pt>
                <c:pt idx="1">
                  <c:v>90</c:v>
                </c:pt>
                <c:pt idx="2">
                  <c:v>75.7</c:v>
                </c:pt>
                <c:pt idx="3">
                  <c:v>59.3</c:v>
                </c:pt>
                <c:pt idx="4">
                  <c:v>48.7</c:v>
                </c:pt>
              </c:numCache>
            </c:numRef>
          </c:val>
          <c:extLst xmlns:c16r2="http://schemas.microsoft.com/office/drawing/2015/06/chart">
            <c:ext xmlns:c16="http://schemas.microsoft.com/office/drawing/2014/chart" uri="{C3380CC4-5D6E-409C-BE32-E72D297353CC}">
              <c16:uniqueId val="{00000000-C731-43F6-9858-1963AF8E04AA}"/>
            </c:ext>
          </c:extLst>
        </c:ser>
        <c:dLbls>
          <c:showLegendKey val="0"/>
          <c:showVal val="0"/>
          <c:showCatName val="0"/>
          <c:showSerName val="0"/>
          <c:showPercent val="0"/>
          <c:showBubbleSize val="0"/>
        </c:dLbls>
        <c:gapWidth val="180"/>
        <c:overlap val="-90"/>
        <c:axId val="346768200"/>
        <c:axId val="34676859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C731-43F6-9858-1963AF8E04AA}"/>
            </c:ext>
          </c:extLst>
        </c:ser>
        <c:dLbls>
          <c:showLegendKey val="0"/>
          <c:showVal val="0"/>
          <c:showCatName val="0"/>
          <c:showSerName val="0"/>
          <c:showPercent val="0"/>
          <c:showBubbleSize val="0"/>
        </c:dLbls>
        <c:marker val="1"/>
        <c:smooth val="0"/>
        <c:axId val="346768200"/>
        <c:axId val="346768592"/>
      </c:lineChart>
      <c:catAx>
        <c:axId val="346768200"/>
        <c:scaling>
          <c:orientation val="minMax"/>
        </c:scaling>
        <c:delete val="0"/>
        <c:axPos val="b"/>
        <c:numFmt formatCode="ge" sourceLinked="1"/>
        <c:majorTickMark val="none"/>
        <c:minorTickMark val="none"/>
        <c:tickLblPos val="none"/>
        <c:crossAx val="346768592"/>
        <c:crosses val="autoZero"/>
        <c:auto val="0"/>
        <c:lblAlgn val="ctr"/>
        <c:lblOffset val="100"/>
        <c:noMultiLvlLbl val="1"/>
      </c:catAx>
      <c:valAx>
        <c:axId val="34676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6768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65.599999999999994</c:v>
                </c:pt>
                <c:pt idx="1">
                  <c:v>66.599999999999994</c:v>
                </c:pt>
                <c:pt idx="2">
                  <c:v>66.7</c:v>
                </c:pt>
                <c:pt idx="3">
                  <c:v>67.8</c:v>
                </c:pt>
                <c:pt idx="4">
                  <c:v>69.599999999999994</c:v>
                </c:pt>
              </c:numCache>
            </c:numRef>
          </c:val>
          <c:extLst xmlns:c16r2="http://schemas.microsoft.com/office/drawing/2015/06/chart">
            <c:ext xmlns:c16="http://schemas.microsoft.com/office/drawing/2014/chart" uri="{C3380CC4-5D6E-409C-BE32-E72D297353CC}">
              <c16:uniqueId val="{00000000-4265-4F91-8DCA-8DB2A33D8EC1}"/>
            </c:ext>
          </c:extLst>
        </c:ser>
        <c:dLbls>
          <c:showLegendKey val="0"/>
          <c:showVal val="0"/>
          <c:showCatName val="0"/>
          <c:showSerName val="0"/>
          <c:showPercent val="0"/>
          <c:showBubbleSize val="0"/>
        </c:dLbls>
        <c:gapWidth val="180"/>
        <c:overlap val="-90"/>
        <c:axId val="346769376"/>
        <c:axId val="34676976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4265-4F91-8DCA-8DB2A33D8EC1}"/>
            </c:ext>
          </c:extLst>
        </c:ser>
        <c:dLbls>
          <c:showLegendKey val="0"/>
          <c:showVal val="0"/>
          <c:showCatName val="0"/>
          <c:showSerName val="0"/>
          <c:showPercent val="0"/>
          <c:showBubbleSize val="0"/>
        </c:dLbls>
        <c:marker val="1"/>
        <c:smooth val="0"/>
        <c:axId val="346769376"/>
        <c:axId val="346769768"/>
      </c:lineChart>
      <c:catAx>
        <c:axId val="346769376"/>
        <c:scaling>
          <c:orientation val="minMax"/>
        </c:scaling>
        <c:delete val="0"/>
        <c:axPos val="b"/>
        <c:numFmt formatCode="ge" sourceLinked="1"/>
        <c:majorTickMark val="none"/>
        <c:minorTickMark val="none"/>
        <c:tickLblPos val="none"/>
        <c:crossAx val="346769768"/>
        <c:crosses val="autoZero"/>
        <c:auto val="0"/>
        <c:lblAlgn val="ctr"/>
        <c:lblOffset val="100"/>
        <c:noMultiLvlLbl val="1"/>
      </c:catAx>
      <c:valAx>
        <c:axId val="34676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76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0.1</c:v>
                </c:pt>
                <c:pt idx="1">
                  <c:v>0.1</c:v>
                </c:pt>
                <c:pt idx="2">
                  <c:v>0.1</c:v>
                </c:pt>
                <c:pt idx="3">
                  <c:v>0.6</c:v>
                </c:pt>
                <c:pt idx="4">
                  <c:v>1.6</c:v>
                </c:pt>
              </c:numCache>
            </c:numRef>
          </c:val>
          <c:extLst xmlns:c16r2="http://schemas.microsoft.com/office/drawing/2015/06/chart">
            <c:ext xmlns:c16="http://schemas.microsoft.com/office/drawing/2014/chart" uri="{C3380CC4-5D6E-409C-BE32-E72D297353CC}">
              <c16:uniqueId val="{00000000-FD93-4719-8FF9-9873FB58C0D8}"/>
            </c:ext>
          </c:extLst>
        </c:ser>
        <c:dLbls>
          <c:showLegendKey val="0"/>
          <c:showVal val="0"/>
          <c:showCatName val="0"/>
          <c:showSerName val="0"/>
          <c:showPercent val="0"/>
          <c:showBubbleSize val="0"/>
        </c:dLbls>
        <c:gapWidth val="180"/>
        <c:overlap val="-90"/>
        <c:axId val="346770552"/>
        <c:axId val="34695981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FD93-4719-8FF9-9873FB58C0D8}"/>
            </c:ext>
          </c:extLst>
        </c:ser>
        <c:dLbls>
          <c:showLegendKey val="0"/>
          <c:showVal val="0"/>
          <c:showCatName val="0"/>
          <c:showSerName val="0"/>
          <c:showPercent val="0"/>
          <c:showBubbleSize val="0"/>
        </c:dLbls>
        <c:marker val="1"/>
        <c:smooth val="0"/>
        <c:axId val="346770552"/>
        <c:axId val="346959816"/>
      </c:lineChart>
      <c:catAx>
        <c:axId val="346770552"/>
        <c:scaling>
          <c:orientation val="minMax"/>
        </c:scaling>
        <c:delete val="0"/>
        <c:axPos val="b"/>
        <c:numFmt formatCode="ge" sourceLinked="1"/>
        <c:majorTickMark val="none"/>
        <c:minorTickMark val="none"/>
        <c:tickLblPos val="none"/>
        <c:crossAx val="346959816"/>
        <c:crosses val="autoZero"/>
        <c:auto val="0"/>
        <c:lblAlgn val="ctr"/>
        <c:lblOffset val="100"/>
        <c:noMultiLvlLbl val="1"/>
      </c:catAx>
      <c:valAx>
        <c:axId val="346959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770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3F-4385-AD97-88FF38A56565}"/>
            </c:ext>
          </c:extLst>
        </c:ser>
        <c:dLbls>
          <c:showLegendKey val="0"/>
          <c:showVal val="0"/>
          <c:showCatName val="0"/>
          <c:showSerName val="0"/>
          <c:showPercent val="0"/>
          <c:showBubbleSize val="0"/>
        </c:dLbls>
        <c:gapWidth val="180"/>
        <c:overlap val="-90"/>
        <c:axId val="346960600"/>
        <c:axId val="34696099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3F-4385-AD97-88FF38A56565}"/>
            </c:ext>
          </c:extLst>
        </c:ser>
        <c:dLbls>
          <c:showLegendKey val="0"/>
          <c:showVal val="0"/>
          <c:showCatName val="0"/>
          <c:showSerName val="0"/>
          <c:showPercent val="0"/>
          <c:showBubbleSize val="0"/>
        </c:dLbls>
        <c:marker val="1"/>
        <c:smooth val="0"/>
        <c:axId val="346960600"/>
        <c:axId val="346960992"/>
      </c:lineChart>
      <c:catAx>
        <c:axId val="346960600"/>
        <c:scaling>
          <c:orientation val="minMax"/>
        </c:scaling>
        <c:delete val="0"/>
        <c:axPos val="b"/>
        <c:numFmt formatCode="ge" sourceLinked="1"/>
        <c:majorTickMark val="none"/>
        <c:minorTickMark val="none"/>
        <c:tickLblPos val="none"/>
        <c:crossAx val="346960992"/>
        <c:crosses val="autoZero"/>
        <c:auto val="0"/>
        <c:lblAlgn val="ctr"/>
        <c:lblOffset val="100"/>
        <c:noMultiLvlLbl val="1"/>
      </c:catAx>
      <c:valAx>
        <c:axId val="34696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960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C6-4724-B269-80AE692B3C03}"/>
            </c:ext>
          </c:extLst>
        </c:ser>
        <c:dLbls>
          <c:showLegendKey val="0"/>
          <c:showVal val="0"/>
          <c:showCatName val="0"/>
          <c:showSerName val="0"/>
          <c:showPercent val="0"/>
          <c:showBubbleSize val="0"/>
        </c:dLbls>
        <c:gapWidth val="180"/>
        <c:overlap val="-90"/>
        <c:axId val="346961776"/>
        <c:axId val="3469621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C6-4724-B269-80AE692B3C03}"/>
            </c:ext>
          </c:extLst>
        </c:ser>
        <c:dLbls>
          <c:showLegendKey val="0"/>
          <c:showVal val="0"/>
          <c:showCatName val="0"/>
          <c:showSerName val="0"/>
          <c:showPercent val="0"/>
          <c:showBubbleSize val="0"/>
        </c:dLbls>
        <c:marker val="1"/>
        <c:smooth val="0"/>
        <c:axId val="346961776"/>
        <c:axId val="346962168"/>
      </c:lineChart>
      <c:catAx>
        <c:axId val="346961776"/>
        <c:scaling>
          <c:orientation val="minMax"/>
        </c:scaling>
        <c:delete val="0"/>
        <c:axPos val="b"/>
        <c:numFmt formatCode="ge" sourceLinked="1"/>
        <c:majorTickMark val="none"/>
        <c:minorTickMark val="none"/>
        <c:tickLblPos val="none"/>
        <c:crossAx val="346962168"/>
        <c:crosses val="autoZero"/>
        <c:auto val="0"/>
        <c:lblAlgn val="ctr"/>
        <c:lblOffset val="100"/>
        <c:noMultiLvlLbl val="1"/>
      </c:catAx>
      <c:valAx>
        <c:axId val="346962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96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D7-4F78-BB15-14F9524912EB}"/>
            </c:ext>
          </c:extLst>
        </c:ser>
        <c:dLbls>
          <c:showLegendKey val="0"/>
          <c:showVal val="0"/>
          <c:showCatName val="0"/>
          <c:showSerName val="0"/>
          <c:showPercent val="0"/>
          <c:showBubbleSize val="0"/>
        </c:dLbls>
        <c:gapWidth val="180"/>
        <c:overlap val="-90"/>
        <c:axId val="346963344"/>
        <c:axId val="34717788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D7-4F78-BB15-14F9524912EB}"/>
            </c:ext>
          </c:extLst>
        </c:ser>
        <c:dLbls>
          <c:showLegendKey val="0"/>
          <c:showVal val="0"/>
          <c:showCatName val="0"/>
          <c:showSerName val="0"/>
          <c:showPercent val="0"/>
          <c:showBubbleSize val="0"/>
        </c:dLbls>
        <c:marker val="1"/>
        <c:smooth val="0"/>
        <c:axId val="346963344"/>
        <c:axId val="347177880"/>
      </c:lineChart>
      <c:catAx>
        <c:axId val="346963344"/>
        <c:scaling>
          <c:orientation val="minMax"/>
        </c:scaling>
        <c:delete val="0"/>
        <c:axPos val="b"/>
        <c:numFmt formatCode="ge" sourceLinked="1"/>
        <c:majorTickMark val="none"/>
        <c:minorTickMark val="none"/>
        <c:tickLblPos val="none"/>
        <c:crossAx val="347177880"/>
        <c:crosses val="autoZero"/>
        <c:auto val="0"/>
        <c:lblAlgn val="ctr"/>
        <c:lblOffset val="100"/>
        <c:noMultiLvlLbl val="1"/>
      </c:catAx>
      <c:valAx>
        <c:axId val="347177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96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55-40EC-890E-E900581ECBD8}"/>
            </c:ext>
          </c:extLst>
        </c:ser>
        <c:dLbls>
          <c:showLegendKey val="0"/>
          <c:showVal val="0"/>
          <c:showCatName val="0"/>
          <c:showSerName val="0"/>
          <c:showPercent val="0"/>
          <c:showBubbleSize val="0"/>
        </c:dLbls>
        <c:gapWidth val="180"/>
        <c:overlap val="-90"/>
        <c:axId val="347178272"/>
        <c:axId val="34717866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55-40EC-890E-E900581ECBD8}"/>
            </c:ext>
          </c:extLst>
        </c:ser>
        <c:dLbls>
          <c:showLegendKey val="0"/>
          <c:showVal val="0"/>
          <c:showCatName val="0"/>
          <c:showSerName val="0"/>
          <c:showPercent val="0"/>
          <c:showBubbleSize val="0"/>
        </c:dLbls>
        <c:marker val="1"/>
        <c:smooth val="0"/>
        <c:axId val="347178272"/>
        <c:axId val="347178664"/>
      </c:lineChart>
      <c:catAx>
        <c:axId val="347178272"/>
        <c:scaling>
          <c:orientation val="minMax"/>
        </c:scaling>
        <c:delete val="0"/>
        <c:axPos val="b"/>
        <c:numFmt formatCode="ge" sourceLinked="1"/>
        <c:majorTickMark val="none"/>
        <c:minorTickMark val="none"/>
        <c:tickLblPos val="none"/>
        <c:crossAx val="347178664"/>
        <c:crosses val="autoZero"/>
        <c:auto val="0"/>
        <c:lblAlgn val="ctr"/>
        <c:lblOffset val="100"/>
        <c:noMultiLvlLbl val="1"/>
      </c:catAx>
      <c:valAx>
        <c:axId val="34717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17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116.8</c:v>
                </c:pt>
                <c:pt idx="1">
                  <c:v>117.2</c:v>
                </c:pt>
                <c:pt idx="2">
                  <c:v>114.2</c:v>
                </c:pt>
                <c:pt idx="3">
                  <c:v>113.6</c:v>
                </c:pt>
                <c:pt idx="4">
                  <c:v>112.8</c:v>
                </c:pt>
              </c:numCache>
            </c:numRef>
          </c:val>
          <c:extLst xmlns:c16r2="http://schemas.microsoft.com/office/drawing/2015/06/chart">
            <c:ext xmlns:c16="http://schemas.microsoft.com/office/drawing/2014/chart" uri="{C3380CC4-5D6E-409C-BE32-E72D297353CC}">
              <c16:uniqueId val="{00000000-FB5D-4599-9C5C-B109EE374303}"/>
            </c:ext>
          </c:extLst>
        </c:ser>
        <c:dLbls>
          <c:showLegendKey val="0"/>
          <c:showVal val="0"/>
          <c:showCatName val="0"/>
          <c:showSerName val="0"/>
          <c:showPercent val="0"/>
          <c:showBubbleSize val="0"/>
        </c:dLbls>
        <c:gapWidth val="180"/>
        <c:overlap val="-90"/>
        <c:axId val="210102680"/>
        <c:axId val="2112384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FB5D-4599-9C5C-B109EE37430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B5D-4599-9C5C-B109EE374303}"/>
            </c:ext>
          </c:extLst>
        </c:ser>
        <c:dLbls>
          <c:showLegendKey val="0"/>
          <c:showVal val="0"/>
          <c:showCatName val="0"/>
          <c:showSerName val="0"/>
          <c:showPercent val="0"/>
          <c:showBubbleSize val="0"/>
        </c:dLbls>
        <c:marker val="1"/>
        <c:smooth val="0"/>
        <c:axId val="210102680"/>
        <c:axId val="211238488"/>
      </c:lineChart>
      <c:catAx>
        <c:axId val="210102680"/>
        <c:scaling>
          <c:orientation val="minMax"/>
        </c:scaling>
        <c:delete val="0"/>
        <c:axPos val="b"/>
        <c:numFmt formatCode="ge" sourceLinked="1"/>
        <c:majorTickMark val="none"/>
        <c:minorTickMark val="none"/>
        <c:tickLblPos val="none"/>
        <c:crossAx val="211238488"/>
        <c:crosses val="autoZero"/>
        <c:auto val="0"/>
        <c:lblAlgn val="ctr"/>
        <c:lblOffset val="100"/>
        <c:noMultiLvlLbl val="1"/>
      </c:catAx>
      <c:valAx>
        <c:axId val="211238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102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55-41F7-A1C2-5EC5D05C49CB}"/>
            </c:ext>
          </c:extLst>
        </c:ser>
        <c:dLbls>
          <c:showLegendKey val="0"/>
          <c:showVal val="0"/>
          <c:showCatName val="0"/>
          <c:showSerName val="0"/>
          <c:showPercent val="0"/>
          <c:showBubbleSize val="0"/>
        </c:dLbls>
        <c:gapWidth val="180"/>
        <c:overlap val="-90"/>
        <c:axId val="347179448"/>
        <c:axId val="34717984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55-41F7-A1C2-5EC5D05C49CB}"/>
            </c:ext>
          </c:extLst>
        </c:ser>
        <c:dLbls>
          <c:showLegendKey val="0"/>
          <c:showVal val="0"/>
          <c:showCatName val="0"/>
          <c:showSerName val="0"/>
          <c:showPercent val="0"/>
          <c:showBubbleSize val="0"/>
        </c:dLbls>
        <c:marker val="1"/>
        <c:smooth val="0"/>
        <c:axId val="347179448"/>
        <c:axId val="347179840"/>
      </c:lineChart>
      <c:catAx>
        <c:axId val="347179448"/>
        <c:scaling>
          <c:orientation val="minMax"/>
        </c:scaling>
        <c:delete val="0"/>
        <c:axPos val="b"/>
        <c:numFmt formatCode="ge" sourceLinked="1"/>
        <c:majorTickMark val="none"/>
        <c:minorTickMark val="none"/>
        <c:tickLblPos val="none"/>
        <c:crossAx val="347179840"/>
        <c:crosses val="autoZero"/>
        <c:auto val="0"/>
        <c:lblAlgn val="ctr"/>
        <c:lblOffset val="100"/>
        <c:noMultiLvlLbl val="1"/>
      </c:catAx>
      <c:valAx>
        <c:axId val="34717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179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1-4CC7-99E4-39801E91EEFB}"/>
            </c:ext>
          </c:extLst>
        </c:ser>
        <c:dLbls>
          <c:showLegendKey val="0"/>
          <c:showVal val="0"/>
          <c:showCatName val="0"/>
          <c:showSerName val="0"/>
          <c:showPercent val="0"/>
          <c:showBubbleSize val="0"/>
        </c:dLbls>
        <c:gapWidth val="180"/>
        <c:overlap val="-90"/>
        <c:axId val="347180624"/>
        <c:axId val="3471810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1-4CC7-99E4-39801E91EEFB}"/>
            </c:ext>
          </c:extLst>
        </c:ser>
        <c:dLbls>
          <c:showLegendKey val="0"/>
          <c:showVal val="0"/>
          <c:showCatName val="0"/>
          <c:showSerName val="0"/>
          <c:showPercent val="0"/>
          <c:showBubbleSize val="0"/>
        </c:dLbls>
        <c:marker val="1"/>
        <c:smooth val="0"/>
        <c:axId val="347180624"/>
        <c:axId val="347181016"/>
      </c:lineChart>
      <c:catAx>
        <c:axId val="347180624"/>
        <c:scaling>
          <c:orientation val="minMax"/>
        </c:scaling>
        <c:delete val="0"/>
        <c:axPos val="b"/>
        <c:numFmt formatCode="ge" sourceLinked="1"/>
        <c:majorTickMark val="none"/>
        <c:minorTickMark val="none"/>
        <c:tickLblPos val="none"/>
        <c:crossAx val="347181016"/>
        <c:crosses val="autoZero"/>
        <c:auto val="0"/>
        <c:lblAlgn val="ctr"/>
        <c:lblOffset val="100"/>
        <c:noMultiLvlLbl val="1"/>
      </c:catAx>
      <c:valAx>
        <c:axId val="347181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18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96-4442-B94A-B8CADBC4E0A3}"/>
            </c:ext>
          </c:extLst>
        </c:ser>
        <c:dLbls>
          <c:showLegendKey val="0"/>
          <c:showVal val="0"/>
          <c:showCatName val="0"/>
          <c:showSerName val="0"/>
          <c:showPercent val="0"/>
          <c:showBubbleSize val="0"/>
        </c:dLbls>
        <c:gapWidth val="180"/>
        <c:overlap val="-90"/>
        <c:axId val="212243328"/>
        <c:axId val="21224372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96-4442-B94A-B8CADBC4E0A3}"/>
            </c:ext>
          </c:extLst>
        </c:ser>
        <c:dLbls>
          <c:showLegendKey val="0"/>
          <c:showVal val="0"/>
          <c:showCatName val="0"/>
          <c:showSerName val="0"/>
          <c:showPercent val="0"/>
          <c:showBubbleSize val="0"/>
        </c:dLbls>
        <c:marker val="1"/>
        <c:smooth val="0"/>
        <c:axId val="212243328"/>
        <c:axId val="212243720"/>
      </c:lineChart>
      <c:catAx>
        <c:axId val="212243328"/>
        <c:scaling>
          <c:orientation val="minMax"/>
        </c:scaling>
        <c:delete val="0"/>
        <c:axPos val="b"/>
        <c:numFmt formatCode="ge" sourceLinked="1"/>
        <c:majorTickMark val="none"/>
        <c:minorTickMark val="none"/>
        <c:tickLblPos val="none"/>
        <c:crossAx val="212243720"/>
        <c:crosses val="autoZero"/>
        <c:auto val="0"/>
        <c:lblAlgn val="ctr"/>
        <c:lblOffset val="100"/>
        <c:noMultiLvlLbl val="1"/>
      </c:catAx>
      <c:valAx>
        <c:axId val="212243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4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75-4580-B957-4E630083AE89}"/>
            </c:ext>
          </c:extLst>
        </c:ser>
        <c:dLbls>
          <c:showLegendKey val="0"/>
          <c:showVal val="0"/>
          <c:showCatName val="0"/>
          <c:showSerName val="0"/>
          <c:showPercent val="0"/>
          <c:showBubbleSize val="0"/>
        </c:dLbls>
        <c:gapWidth val="180"/>
        <c:overlap val="-90"/>
        <c:axId val="212244504"/>
        <c:axId val="2122448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5-4580-B957-4E630083AE89}"/>
            </c:ext>
          </c:extLst>
        </c:ser>
        <c:dLbls>
          <c:showLegendKey val="0"/>
          <c:showVal val="0"/>
          <c:showCatName val="0"/>
          <c:showSerName val="0"/>
          <c:showPercent val="0"/>
          <c:showBubbleSize val="0"/>
        </c:dLbls>
        <c:marker val="1"/>
        <c:smooth val="0"/>
        <c:axId val="212244504"/>
        <c:axId val="212244896"/>
      </c:lineChart>
      <c:catAx>
        <c:axId val="212244504"/>
        <c:scaling>
          <c:orientation val="minMax"/>
        </c:scaling>
        <c:delete val="0"/>
        <c:axPos val="b"/>
        <c:numFmt formatCode="ge" sourceLinked="1"/>
        <c:majorTickMark val="none"/>
        <c:minorTickMark val="none"/>
        <c:tickLblPos val="none"/>
        <c:crossAx val="212244896"/>
        <c:crosses val="autoZero"/>
        <c:auto val="0"/>
        <c:lblAlgn val="ctr"/>
        <c:lblOffset val="100"/>
        <c:noMultiLvlLbl val="1"/>
      </c:catAx>
      <c:valAx>
        <c:axId val="21224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44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EA-40A5-9F86-FCA5B3807546}"/>
            </c:ext>
          </c:extLst>
        </c:ser>
        <c:dLbls>
          <c:showLegendKey val="0"/>
          <c:showVal val="0"/>
          <c:showCatName val="0"/>
          <c:showSerName val="0"/>
          <c:showPercent val="0"/>
          <c:showBubbleSize val="0"/>
        </c:dLbls>
        <c:gapWidth val="180"/>
        <c:overlap val="-90"/>
        <c:axId val="212245680"/>
        <c:axId val="21224607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A-40A5-9F86-FCA5B3807546}"/>
            </c:ext>
          </c:extLst>
        </c:ser>
        <c:dLbls>
          <c:showLegendKey val="0"/>
          <c:showVal val="0"/>
          <c:showCatName val="0"/>
          <c:showSerName val="0"/>
          <c:showPercent val="0"/>
          <c:showBubbleSize val="0"/>
        </c:dLbls>
        <c:marker val="1"/>
        <c:smooth val="0"/>
        <c:axId val="212245680"/>
        <c:axId val="212246072"/>
      </c:lineChart>
      <c:catAx>
        <c:axId val="212245680"/>
        <c:scaling>
          <c:orientation val="minMax"/>
        </c:scaling>
        <c:delete val="0"/>
        <c:axPos val="b"/>
        <c:numFmt formatCode="ge" sourceLinked="1"/>
        <c:majorTickMark val="none"/>
        <c:minorTickMark val="none"/>
        <c:tickLblPos val="none"/>
        <c:crossAx val="212246072"/>
        <c:crosses val="autoZero"/>
        <c:auto val="0"/>
        <c:lblAlgn val="ctr"/>
        <c:lblOffset val="100"/>
        <c:noMultiLvlLbl val="1"/>
      </c:catAx>
      <c:valAx>
        <c:axId val="212246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45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47-4FE4-A0D5-3883362FBA36}"/>
            </c:ext>
          </c:extLst>
        </c:ser>
        <c:dLbls>
          <c:showLegendKey val="0"/>
          <c:showVal val="0"/>
          <c:showCatName val="0"/>
          <c:showSerName val="0"/>
          <c:showPercent val="0"/>
          <c:showBubbleSize val="0"/>
        </c:dLbls>
        <c:gapWidth val="180"/>
        <c:overlap val="-90"/>
        <c:axId val="212246856"/>
        <c:axId val="34759159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47-4FE4-A0D5-3883362FBA36}"/>
            </c:ext>
          </c:extLst>
        </c:ser>
        <c:dLbls>
          <c:showLegendKey val="0"/>
          <c:showVal val="0"/>
          <c:showCatName val="0"/>
          <c:showSerName val="0"/>
          <c:showPercent val="0"/>
          <c:showBubbleSize val="0"/>
        </c:dLbls>
        <c:marker val="1"/>
        <c:smooth val="0"/>
        <c:axId val="212246856"/>
        <c:axId val="347591592"/>
      </c:lineChart>
      <c:catAx>
        <c:axId val="212246856"/>
        <c:scaling>
          <c:orientation val="minMax"/>
        </c:scaling>
        <c:delete val="0"/>
        <c:axPos val="b"/>
        <c:numFmt formatCode="ge" sourceLinked="1"/>
        <c:majorTickMark val="none"/>
        <c:minorTickMark val="none"/>
        <c:tickLblPos val="none"/>
        <c:crossAx val="347591592"/>
        <c:crosses val="autoZero"/>
        <c:auto val="0"/>
        <c:lblAlgn val="ctr"/>
        <c:lblOffset val="100"/>
        <c:noMultiLvlLbl val="1"/>
      </c:catAx>
      <c:valAx>
        <c:axId val="347591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4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14-40A3-B594-F6D87F30156A}"/>
            </c:ext>
          </c:extLst>
        </c:ser>
        <c:dLbls>
          <c:showLegendKey val="0"/>
          <c:showVal val="0"/>
          <c:showCatName val="0"/>
          <c:showSerName val="0"/>
          <c:showPercent val="0"/>
          <c:showBubbleSize val="0"/>
        </c:dLbls>
        <c:gapWidth val="180"/>
        <c:overlap val="-90"/>
        <c:axId val="347592376"/>
        <c:axId val="3475927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14-40A3-B594-F6D87F30156A}"/>
            </c:ext>
          </c:extLst>
        </c:ser>
        <c:dLbls>
          <c:showLegendKey val="0"/>
          <c:showVal val="0"/>
          <c:showCatName val="0"/>
          <c:showSerName val="0"/>
          <c:showPercent val="0"/>
          <c:showBubbleSize val="0"/>
        </c:dLbls>
        <c:marker val="1"/>
        <c:smooth val="0"/>
        <c:axId val="347592376"/>
        <c:axId val="347592768"/>
      </c:lineChart>
      <c:catAx>
        <c:axId val="347592376"/>
        <c:scaling>
          <c:orientation val="minMax"/>
        </c:scaling>
        <c:delete val="0"/>
        <c:axPos val="b"/>
        <c:numFmt formatCode="ge" sourceLinked="1"/>
        <c:majorTickMark val="none"/>
        <c:minorTickMark val="none"/>
        <c:tickLblPos val="none"/>
        <c:crossAx val="347592768"/>
        <c:crosses val="autoZero"/>
        <c:auto val="0"/>
        <c:lblAlgn val="ctr"/>
        <c:lblOffset val="100"/>
        <c:noMultiLvlLbl val="1"/>
      </c:catAx>
      <c:valAx>
        <c:axId val="34759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592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17-4AE7-A22B-515EFA447599}"/>
            </c:ext>
          </c:extLst>
        </c:ser>
        <c:dLbls>
          <c:showLegendKey val="0"/>
          <c:showVal val="0"/>
          <c:showCatName val="0"/>
          <c:showSerName val="0"/>
          <c:showPercent val="0"/>
          <c:showBubbleSize val="0"/>
        </c:dLbls>
        <c:gapWidth val="180"/>
        <c:overlap val="-90"/>
        <c:axId val="347593552"/>
        <c:axId val="34759394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17-4AE7-A22B-515EFA447599}"/>
            </c:ext>
          </c:extLst>
        </c:ser>
        <c:dLbls>
          <c:showLegendKey val="0"/>
          <c:showVal val="0"/>
          <c:showCatName val="0"/>
          <c:showSerName val="0"/>
          <c:showPercent val="0"/>
          <c:showBubbleSize val="0"/>
        </c:dLbls>
        <c:marker val="1"/>
        <c:smooth val="0"/>
        <c:axId val="347593552"/>
        <c:axId val="347593944"/>
      </c:lineChart>
      <c:catAx>
        <c:axId val="347593552"/>
        <c:scaling>
          <c:orientation val="minMax"/>
        </c:scaling>
        <c:delete val="0"/>
        <c:axPos val="b"/>
        <c:numFmt formatCode="ge" sourceLinked="1"/>
        <c:majorTickMark val="none"/>
        <c:minorTickMark val="none"/>
        <c:tickLblPos val="none"/>
        <c:crossAx val="347593944"/>
        <c:crosses val="autoZero"/>
        <c:auto val="0"/>
        <c:lblAlgn val="ctr"/>
        <c:lblOffset val="100"/>
        <c:noMultiLvlLbl val="1"/>
      </c:catAx>
      <c:valAx>
        <c:axId val="34759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59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F6-4D50-BBB3-83F63C25F6AC}"/>
            </c:ext>
          </c:extLst>
        </c:ser>
        <c:dLbls>
          <c:showLegendKey val="0"/>
          <c:showVal val="0"/>
          <c:showCatName val="0"/>
          <c:showSerName val="0"/>
          <c:showPercent val="0"/>
          <c:showBubbleSize val="0"/>
        </c:dLbls>
        <c:gapWidth val="180"/>
        <c:overlap val="-90"/>
        <c:axId val="347594728"/>
        <c:axId val="3475951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F6-4D50-BBB3-83F63C25F6AC}"/>
            </c:ext>
          </c:extLst>
        </c:ser>
        <c:dLbls>
          <c:showLegendKey val="0"/>
          <c:showVal val="0"/>
          <c:showCatName val="0"/>
          <c:showSerName val="0"/>
          <c:showPercent val="0"/>
          <c:showBubbleSize val="0"/>
        </c:dLbls>
        <c:marker val="1"/>
        <c:smooth val="0"/>
        <c:axId val="347594728"/>
        <c:axId val="347595120"/>
      </c:lineChart>
      <c:catAx>
        <c:axId val="347594728"/>
        <c:scaling>
          <c:orientation val="minMax"/>
        </c:scaling>
        <c:delete val="0"/>
        <c:axPos val="b"/>
        <c:numFmt formatCode="ge" sourceLinked="1"/>
        <c:majorTickMark val="none"/>
        <c:minorTickMark val="none"/>
        <c:tickLblPos val="none"/>
        <c:crossAx val="347595120"/>
        <c:crosses val="autoZero"/>
        <c:auto val="0"/>
        <c:lblAlgn val="ctr"/>
        <c:lblOffset val="100"/>
        <c:noMultiLvlLbl val="1"/>
      </c:catAx>
      <c:valAx>
        <c:axId val="34759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59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65-4076-9C17-07B41AD71630}"/>
            </c:ext>
          </c:extLst>
        </c:ser>
        <c:dLbls>
          <c:showLegendKey val="0"/>
          <c:showVal val="0"/>
          <c:showCatName val="0"/>
          <c:showSerName val="0"/>
          <c:showPercent val="0"/>
          <c:showBubbleSize val="0"/>
        </c:dLbls>
        <c:gapWidth val="180"/>
        <c:overlap val="-90"/>
        <c:axId val="347397208"/>
        <c:axId val="34739760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65-4076-9C17-07B41AD71630}"/>
            </c:ext>
          </c:extLst>
        </c:ser>
        <c:dLbls>
          <c:showLegendKey val="0"/>
          <c:showVal val="0"/>
          <c:showCatName val="0"/>
          <c:showSerName val="0"/>
          <c:showPercent val="0"/>
          <c:showBubbleSize val="0"/>
        </c:dLbls>
        <c:marker val="1"/>
        <c:smooth val="0"/>
        <c:axId val="347397208"/>
        <c:axId val="347397600"/>
      </c:lineChart>
      <c:catAx>
        <c:axId val="347397208"/>
        <c:scaling>
          <c:orientation val="minMax"/>
        </c:scaling>
        <c:delete val="0"/>
        <c:axPos val="b"/>
        <c:numFmt formatCode="ge" sourceLinked="1"/>
        <c:majorTickMark val="none"/>
        <c:minorTickMark val="none"/>
        <c:tickLblPos val="none"/>
        <c:crossAx val="347397600"/>
        <c:crosses val="autoZero"/>
        <c:auto val="0"/>
        <c:lblAlgn val="ctr"/>
        <c:lblOffset val="100"/>
        <c:noMultiLvlLbl val="1"/>
      </c:catAx>
      <c:valAx>
        <c:axId val="34739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397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492.4</c:v>
                </c:pt>
                <c:pt idx="1">
                  <c:v>411.7</c:v>
                </c:pt>
                <c:pt idx="2">
                  <c:v>431</c:v>
                </c:pt>
                <c:pt idx="3">
                  <c:v>546.9</c:v>
                </c:pt>
                <c:pt idx="4">
                  <c:v>579.1</c:v>
                </c:pt>
              </c:numCache>
            </c:numRef>
          </c:val>
          <c:extLst xmlns:c16r2="http://schemas.microsoft.com/office/drawing/2015/06/chart">
            <c:ext xmlns:c16="http://schemas.microsoft.com/office/drawing/2014/chart" uri="{C3380CC4-5D6E-409C-BE32-E72D297353CC}">
              <c16:uniqueId val="{00000000-7FA6-40A7-9E3B-720FA0F24EAB}"/>
            </c:ext>
          </c:extLst>
        </c:ser>
        <c:dLbls>
          <c:showLegendKey val="0"/>
          <c:showVal val="0"/>
          <c:showCatName val="0"/>
          <c:showSerName val="0"/>
          <c:showPercent val="0"/>
          <c:showBubbleSize val="0"/>
        </c:dLbls>
        <c:gapWidth val="180"/>
        <c:overlap val="-90"/>
        <c:axId val="212487448"/>
        <c:axId val="21242699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7FA6-40A7-9E3B-720FA0F24EA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FA6-40A7-9E3B-720FA0F24EAB}"/>
            </c:ext>
          </c:extLst>
        </c:ser>
        <c:dLbls>
          <c:showLegendKey val="0"/>
          <c:showVal val="0"/>
          <c:showCatName val="0"/>
          <c:showSerName val="0"/>
          <c:showPercent val="0"/>
          <c:showBubbleSize val="0"/>
        </c:dLbls>
        <c:marker val="1"/>
        <c:smooth val="0"/>
        <c:axId val="212487448"/>
        <c:axId val="212426992"/>
      </c:lineChart>
      <c:catAx>
        <c:axId val="212487448"/>
        <c:scaling>
          <c:orientation val="minMax"/>
        </c:scaling>
        <c:delete val="0"/>
        <c:axPos val="b"/>
        <c:numFmt formatCode="ge" sourceLinked="1"/>
        <c:majorTickMark val="none"/>
        <c:minorTickMark val="none"/>
        <c:tickLblPos val="none"/>
        <c:crossAx val="212426992"/>
        <c:crosses val="autoZero"/>
        <c:auto val="0"/>
        <c:lblAlgn val="ctr"/>
        <c:lblOffset val="100"/>
        <c:noMultiLvlLbl val="1"/>
      </c:catAx>
      <c:valAx>
        <c:axId val="21242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87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6-4B62-9DFB-E0A32759F9CA}"/>
            </c:ext>
          </c:extLst>
        </c:ser>
        <c:dLbls>
          <c:showLegendKey val="0"/>
          <c:showVal val="0"/>
          <c:showCatName val="0"/>
          <c:showSerName val="0"/>
          <c:showPercent val="0"/>
          <c:showBubbleSize val="0"/>
        </c:dLbls>
        <c:gapWidth val="180"/>
        <c:overlap val="-90"/>
        <c:axId val="347398384"/>
        <c:axId val="34765607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6-4B62-9DFB-E0A32759F9CA}"/>
            </c:ext>
          </c:extLst>
        </c:ser>
        <c:dLbls>
          <c:showLegendKey val="0"/>
          <c:showVal val="0"/>
          <c:showCatName val="0"/>
          <c:showSerName val="0"/>
          <c:showPercent val="0"/>
          <c:showBubbleSize val="0"/>
        </c:dLbls>
        <c:marker val="1"/>
        <c:smooth val="0"/>
        <c:axId val="347398384"/>
        <c:axId val="347656072"/>
      </c:lineChart>
      <c:catAx>
        <c:axId val="347398384"/>
        <c:scaling>
          <c:orientation val="minMax"/>
        </c:scaling>
        <c:delete val="0"/>
        <c:axPos val="b"/>
        <c:numFmt formatCode="ge" sourceLinked="1"/>
        <c:majorTickMark val="none"/>
        <c:minorTickMark val="none"/>
        <c:tickLblPos val="none"/>
        <c:crossAx val="347656072"/>
        <c:crosses val="autoZero"/>
        <c:auto val="0"/>
        <c:lblAlgn val="ctr"/>
        <c:lblOffset val="100"/>
        <c:noMultiLvlLbl val="1"/>
      </c:catAx>
      <c:valAx>
        <c:axId val="347656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7398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8300.2000000000007</c:v>
                </c:pt>
                <c:pt idx="1">
                  <c:v>6296.3</c:v>
                </c:pt>
                <c:pt idx="2">
                  <c:v>6311.9</c:v>
                </c:pt>
                <c:pt idx="3">
                  <c:v>6986.4</c:v>
                </c:pt>
                <c:pt idx="4">
                  <c:v>7415.1</c:v>
                </c:pt>
              </c:numCache>
            </c:numRef>
          </c:val>
          <c:extLst xmlns:c16r2="http://schemas.microsoft.com/office/drawing/2015/06/chart">
            <c:ext xmlns:c16="http://schemas.microsoft.com/office/drawing/2014/chart" uri="{C3380CC4-5D6E-409C-BE32-E72D297353CC}">
              <c16:uniqueId val="{00000000-1868-47EC-9A8D-1E407AC21C5D}"/>
            </c:ext>
          </c:extLst>
        </c:ser>
        <c:dLbls>
          <c:showLegendKey val="0"/>
          <c:showVal val="0"/>
          <c:showCatName val="0"/>
          <c:showSerName val="0"/>
          <c:showPercent val="0"/>
          <c:showBubbleSize val="0"/>
        </c:dLbls>
        <c:gapWidth val="180"/>
        <c:overlap val="-90"/>
        <c:axId val="212387904"/>
        <c:axId val="2124018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1868-47EC-9A8D-1E407AC21C5D}"/>
            </c:ext>
          </c:extLst>
        </c:ser>
        <c:dLbls>
          <c:showLegendKey val="0"/>
          <c:showVal val="0"/>
          <c:showCatName val="0"/>
          <c:showSerName val="0"/>
          <c:showPercent val="0"/>
          <c:showBubbleSize val="0"/>
        </c:dLbls>
        <c:marker val="1"/>
        <c:smooth val="0"/>
        <c:axId val="212387904"/>
        <c:axId val="212401856"/>
      </c:lineChart>
      <c:catAx>
        <c:axId val="212387904"/>
        <c:scaling>
          <c:orientation val="minMax"/>
        </c:scaling>
        <c:delete val="0"/>
        <c:axPos val="b"/>
        <c:numFmt formatCode="ge" sourceLinked="1"/>
        <c:majorTickMark val="none"/>
        <c:minorTickMark val="none"/>
        <c:tickLblPos val="none"/>
        <c:crossAx val="212401856"/>
        <c:crosses val="autoZero"/>
        <c:auto val="0"/>
        <c:lblAlgn val="ctr"/>
        <c:lblOffset val="100"/>
        <c:noMultiLvlLbl val="1"/>
      </c:catAx>
      <c:valAx>
        <c:axId val="21240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1949485</c:v>
                </c:pt>
                <c:pt idx="1">
                  <c:v>2587649</c:v>
                </c:pt>
                <c:pt idx="2">
                  <c:v>2124119</c:v>
                </c:pt>
                <c:pt idx="3">
                  <c:v>2245567</c:v>
                </c:pt>
                <c:pt idx="4">
                  <c:v>2155334</c:v>
                </c:pt>
              </c:numCache>
            </c:numRef>
          </c:val>
          <c:extLst xmlns:c16r2="http://schemas.microsoft.com/office/drawing/2015/06/chart">
            <c:ext xmlns:c16="http://schemas.microsoft.com/office/drawing/2014/chart" uri="{C3380CC4-5D6E-409C-BE32-E72D297353CC}">
              <c16:uniqueId val="{00000000-4554-42DD-BA08-5A3CC9D0630B}"/>
            </c:ext>
          </c:extLst>
        </c:ser>
        <c:dLbls>
          <c:showLegendKey val="0"/>
          <c:showVal val="0"/>
          <c:showCatName val="0"/>
          <c:showSerName val="0"/>
          <c:showPercent val="0"/>
          <c:showBubbleSize val="0"/>
        </c:dLbls>
        <c:gapWidth val="180"/>
        <c:overlap val="-90"/>
        <c:axId val="212507392"/>
        <c:axId val="21250777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4554-42DD-BA08-5A3CC9D0630B}"/>
            </c:ext>
          </c:extLst>
        </c:ser>
        <c:dLbls>
          <c:showLegendKey val="0"/>
          <c:showVal val="0"/>
          <c:showCatName val="0"/>
          <c:showSerName val="0"/>
          <c:showPercent val="0"/>
          <c:showBubbleSize val="0"/>
        </c:dLbls>
        <c:marker val="1"/>
        <c:smooth val="0"/>
        <c:axId val="212507392"/>
        <c:axId val="212507776"/>
      </c:lineChart>
      <c:catAx>
        <c:axId val="212507392"/>
        <c:scaling>
          <c:orientation val="minMax"/>
        </c:scaling>
        <c:delete val="0"/>
        <c:axPos val="b"/>
        <c:numFmt formatCode="ge" sourceLinked="1"/>
        <c:majorTickMark val="none"/>
        <c:minorTickMark val="none"/>
        <c:tickLblPos val="none"/>
        <c:crossAx val="212507776"/>
        <c:crosses val="autoZero"/>
        <c:auto val="0"/>
        <c:lblAlgn val="ctr"/>
        <c:lblOffset val="100"/>
        <c:noMultiLvlLbl val="1"/>
      </c:catAx>
      <c:valAx>
        <c:axId val="2125077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07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31.3</c:v>
                </c:pt>
                <c:pt idx="1">
                  <c:v>42.3</c:v>
                </c:pt>
                <c:pt idx="2">
                  <c:v>43.3</c:v>
                </c:pt>
                <c:pt idx="3">
                  <c:v>41.4</c:v>
                </c:pt>
                <c:pt idx="4">
                  <c:v>39.4</c:v>
                </c:pt>
              </c:numCache>
            </c:numRef>
          </c:val>
          <c:extLst xmlns:c16r2="http://schemas.microsoft.com/office/drawing/2015/06/chart">
            <c:ext xmlns:c16="http://schemas.microsoft.com/office/drawing/2014/chart" uri="{C3380CC4-5D6E-409C-BE32-E72D297353CC}">
              <c16:uniqueId val="{00000000-37AF-4AAB-B3A7-670E21D1EE23}"/>
            </c:ext>
          </c:extLst>
        </c:ser>
        <c:dLbls>
          <c:showLegendKey val="0"/>
          <c:showVal val="0"/>
          <c:showCatName val="0"/>
          <c:showSerName val="0"/>
          <c:showPercent val="0"/>
          <c:showBubbleSize val="0"/>
        </c:dLbls>
        <c:gapWidth val="180"/>
        <c:overlap val="-90"/>
        <c:axId val="346422832"/>
        <c:axId val="3463901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37AF-4AAB-B3A7-670E21D1EE23}"/>
            </c:ext>
          </c:extLst>
        </c:ser>
        <c:dLbls>
          <c:showLegendKey val="0"/>
          <c:showVal val="0"/>
          <c:showCatName val="0"/>
          <c:showSerName val="0"/>
          <c:showPercent val="0"/>
          <c:showBubbleSize val="0"/>
        </c:dLbls>
        <c:marker val="1"/>
        <c:smooth val="0"/>
        <c:axId val="346422832"/>
        <c:axId val="346390184"/>
      </c:lineChart>
      <c:catAx>
        <c:axId val="346422832"/>
        <c:scaling>
          <c:orientation val="minMax"/>
        </c:scaling>
        <c:delete val="0"/>
        <c:axPos val="b"/>
        <c:numFmt formatCode="ge" sourceLinked="1"/>
        <c:majorTickMark val="none"/>
        <c:minorTickMark val="none"/>
        <c:tickLblPos val="none"/>
        <c:crossAx val="346390184"/>
        <c:crosses val="autoZero"/>
        <c:auto val="0"/>
        <c:lblAlgn val="ctr"/>
        <c:lblOffset val="100"/>
        <c:noMultiLvlLbl val="1"/>
      </c:catAx>
      <c:valAx>
        <c:axId val="346390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42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15.6</c:v>
                </c:pt>
                <c:pt idx="1">
                  <c:v>14.1</c:v>
                </c:pt>
                <c:pt idx="2">
                  <c:v>16.5</c:v>
                </c:pt>
                <c:pt idx="3">
                  <c:v>15.5</c:v>
                </c:pt>
                <c:pt idx="4">
                  <c:v>17.5</c:v>
                </c:pt>
              </c:numCache>
            </c:numRef>
          </c:val>
          <c:extLst xmlns:c16r2="http://schemas.microsoft.com/office/drawing/2015/06/chart">
            <c:ext xmlns:c16="http://schemas.microsoft.com/office/drawing/2014/chart" uri="{C3380CC4-5D6E-409C-BE32-E72D297353CC}">
              <c16:uniqueId val="{00000000-54CE-459E-AC6E-C6C1B9597201}"/>
            </c:ext>
          </c:extLst>
        </c:ser>
        <c:dLbls>
          <c:showLegendKey val="0"/>
          <c:showVal val="0"/>
          <c:showCatName val="0"/>
          <c:showSerName val="0"/>
          <c:showPercent val="0"/>
          <c:showBubbleSize val="0"/>
        </c:dLbls>
        <c:gapWidth val="180"/>
        <c:overlap val="-90"/>
        <c:axId val="346400832"/>
        <c:axId val="34640122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54CE-459E-AC6E-C6C1B9597201}"/>
            </c:ext>
          </c:extLst>
        </c:ser>
        <c:dLbls>
          <c:showLegendKey val="0"/>
          <c:showVal val="0"/>
          <c:showCatName val="0"/>
          <c:showSerName val="0"/>
          <c:showPercent val="0"/>
          <c:showBubbleSize val="0"/>
        </c:dLbls>
        <c:marker val="1"/>
        <c:smooth val="0"/>
        <c:axId val="346400832"/>
        <c:axId val="346401224"/>
      </c:lineChart>
      <c:catAx>
        <c:axId val="346400832"/>
        <c:scaling>
          <c:orientation val="minMax"/>
        </c:scaling>
        <c:delete val="0"/>
        <c:axPos val="b"/>
        <c:numFmt formatCode="ge" sourceLinked="1"/>
        <c:majorTickMark val="none"/>
        <c:minorTickMark val="none"/>
        <c:tickLblPos val="none"/>
        <c:crossAx val="346401224"/>
        <c:crosses val="autoZero"/>
        <c:auto val="0"/>
        <c:lblAlgn val="ctr"/>
        <c:lblOffset val="100"/>
        <c:noMultiLvlLbl val="1"/>
      </c:catAx>
      <c:valAx>
        <c:axId val="346401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400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111.1</c:v>
                </c:pt>
                <c:pt idx="1">
                  <c:v>90</c:v>
                </c:pt>
                <c:pt idx="2">
                  <c:v>75.7</c:v>
                </c:pt>
                <c:pt idx="3">
                  <c:v>59.3</c:v>
                </c:pt>
                <c:pt idx="4">
                  <c:v>48.7</c:v>
                </c:pt>
              </c:numCache>
            </c:numRef>
          </c:val>
          <c:extLst xmlns:c16r2="http://schemas.microsoft.com/office/drawing/2015/06/chart">
            <c:ext xmlns:c16="http://schemas.microsoft.com/office/drawing/2014/chart" uri="{C3380CC4-5D6E-409C-BE32-E72D297353CC}">
              <c16:uniqueId val="{00000000-91D9-4253-85C5-72FB4D005EF7}"/>
            </c:ext>
          </c:extLst>
        </c:ser>
        <c:dLbls>
          <c:showLegendKey val="0"/>
          <c:showVal val="0"/>
          <c:showCatName val="0"/>
          <c:showSerName val="0"/>
          <c:showPercent val="0"/>
          <c:showBubbleSize val="0"/>
        </c:dLbls>
        <c:gapWidth val="180"/>
        <c:overlap val="-90"/>
        <c:axId val="210525128"/>
        <c:axId val="2105247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91D9-4253-85C5-72FB4D005EF7}"/>
            </c:ext>
          </c:extLst>
        </c:ser>
        <c:dLbls>
          <c:showLegendKey val="0"/>
          <c:showVal val="0"/>
          <c:showCatName val="0"/>
          <c:showSerName val="0"/>
          <c:showPercent val="0"/>
          <c:showBubbleSize val="0"/>
        </c:dLbls>
        <c:marker val="1"/>
        <c:smooth val="0"/>
        <c:axId val="210525128"/>
        <c:axId val="210524736"/>
      </c:lineChart>
      <c:catAx>
        <c:axId val="210525128"/>
        <c:scaling>
          <c:orientation val="minMax"/>
        </c:scaling>
        <c:delete val="0"/>
        <c:axPos val="b"/>
        <c:numFmt formatCode="ge" sourceLinked="1"/>
        <c:majorTickMark val="none"/>
        <c:minorTickMark val="none"/>
        <c:tickLblPos val="none"/>
        <c:crossAx val="210524736"/>
        <c:crosses val="autoZero"/>
        <c:auto val="0"/>
        <c:lblAlgn val="ctr"/>
        <c:lblOffset val="100"/>
        <c:noMultiLvlLbl val="1"/>
      </c:catAx>
      <c:valAx>
        <c:axId val="21052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525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65.599999999999994</c:v>
                </c:pt>
                <c:pt idx="1">
                  <c:v>66.599999999999994</c:v>
                </c:pt>
                <c:pt idx="2">
                  <c:v>66.7</c:v>
                </c:pt>
                <c:pt idx="3">
                  <c:v>67.8</c:v>
                </c:pt>
                <c:pt idx="4">
                  <c:v>69.599999999999994</c:v>
                </c:pt>
              </c:numCache>
            </c:numRef>
          </c:val>
          <c:extLst xmlns:c16r2="http://schemas.microsoft.com/office/drawing/2015/06/chart">
            <c:ext xmlns:c16="http://schemas.microsoft.com/office/drawing/2014/chart" uri="{C3380CC4-5D6E-409C-BE32-E72D297353CC}">
              <c16:uniqueId val="{00000000-C0BA-486D-9B69-B55280704970}"/>
            </c:ext>
          </c:extLst>
        </c:ser>
        <c:dLbls>
          <c:showLegendKey val="0"/>
          <c:showVal val="0"/>
          <c:showCatName val="0"/>
          <c:showSerName val="0"/>
          <c:showPercent val="0"/>
          <c:showBubbleSize val="0"/>
        </c:dLbls>
        <c:gapWidth val="180"/>
        <c:overlap val="-90"/>
        <c:axId val="210523952"/>
        <c:axId val="34640200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C0BA-486D-9B69-B55280704970}"/>
            </c:ext>
          </c:extLst>
        </c:ser>
        <c:dLbls>
          <c:showLegendKey val="0"/>
          <c:showVal val="0"/>
          <c:showCatName val="0"/>
          <c:showSerName val="0"/>
          <c:showPercent val="0"/>
          <c:showBubbleSize val="0"/>
        </c:dLbls>
        <c:marker val="1"/>
        <c:smooth val="0"/>
        <c:axId val="210523952"/>
        <c:axId val="346402008"/>
      </c:lineChart>
      <c:catAx>
        <c:axId val="210523952"/>
        <c:scaling>
          <c:orientation val="minMax"/>
        </c:scaling>
        <c:delete val="0"/>
        <c:axPos val="b"/>
        <c:numFmt formatCode="ge" sourceLinked="1"/>
        <c:majorTickMark val="none"/>
        <c:minorTickMark val="none"/>
        <c:tickLblPos val="none"/>
        <c:crossAx val="346402008"/>
        <c:crosses val="autoZero"/>
        <c:auto val="0"/>
        <c:lblAlgn val="ctr"/>
        <c:lblOffset val="100"/>
        <c:noMultiLvlLbl val="1"/>
      </c:catAx>
      <c:valAx>
        <c:axId val="346402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05239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53425"/>
          <a:ext cx="51356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61870" y="7353425"/>
          <a:ext cx="50367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170470" y="7353425"/>
          <a:ext cx="51356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566791" y="7353425"/>
          <a:ext cx="50615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1917845" y="7353425"/>
          <a:ext cx="51451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178145"/>
          <a:ext cx="5133815" cy="28590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188046"/>
          <a:ext cx="5133815" cy="28452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201409"/>
          <a:ext cx="5133815" cy="28452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197455"/>
          <a:ext cx="5133815" cy="28452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163483"/>
          <a:ext cx="5133815" cy="28452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23456" y="12178145"/>
          <a:ext cx="4639527" cy="28590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23456" y="15188046"/>
          <a:ext cx="4639527" cy="28452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23456" y="18201409"/>
          <a:ext cx="4639527" cy="28452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23456" y="21197455"/>
          <a:ext cx="4639527" cy="28452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23456" y="24163483"/>
          <a:ext cx="4639527" cy="28452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33208" y="12178145"/>
          <a:ext cx="4639528" cy="28590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33208" y="15188046"/>
          <a:ext cx="4639528" cy="28452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33208" y="18201409"/>
          <a:ext cx="4639528" cy="28452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33208" y="21197455"/>
          <a:ext cx="4639528" cy="28452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33208" y="24163483"/>
          <a:ext cx="4639528" cy="28452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855215" y="12178145"/>
          <a:ext cx="4639528" cy="28590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855215" y="15188046"/>
          <a:ext cx="4639528" cy="28452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855215" y="18201409"/>
          <a:ext cx="4639528" cy="28452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855215" y="21197455"/>
          <a:ext cx="4639528" cy="28452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855215" y="24163483"/>
          <a:ext cx="4639528" cy="28452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216922" y="12178145"/>
          <a:ext cx="4639527" cy="28590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216922" y="15188046"/>
          <a:ext cx="4639527" cy="28452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216922" y="18201409"/>
          <a:ext cx="4639527" cy="28452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216922" y="21197455"/>
          <a:ext cx="4639527" cy="28452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216922" y="24163483"/>
          <a:ext cx="4639527" cy="28452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79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79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79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79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79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79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79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79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79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79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80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80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80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80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80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80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80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80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808"/>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80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81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81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812"/>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813"/>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81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81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816"/>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817"/>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818"/>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81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820"/>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821"/>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822"/>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AJ9" sqref="AJ9"/>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宮崎県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86</v>
      </c>
      <c r="O3" s="129"/>
      <c r="P3" s="129"/>
      <c r="Q3" s="130"/>
      <c r="R3" s="1"/>
      <c r="S3" s="131" t="s">
        <v>287</v>
      </c>
      <c r="T3" s="132"/>
      <c r="U3" s="132"/>
      <c r="V3" s="132"/>
      <c r="W3" s="132"/>
      <c r="X3" s="132"/>
      <c r="Y3" s="132"/>
      <c r="Z3" s="132"/>
      <c r="AA3" s="132"/>
      <c r="AB3" s="132"/>
      <c r="AC3" s="132"/>
      <c r="AD3" s="132"/>
      <c r="AE3" s="132"/>
      <c r="AF3" s="132"/>
      <c r="AG3" s="132"/>
      <c r="AH3" s="133"/>
      <c r="AI3" s="1"/>
      <c r="AJ3" s="1"/>
      <c r="AK3" s="118" t="s">
        <v>289</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14</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f>データ!W6</f>
        <v>433318</v>
      </c>
      <c r="G12" s="162"/>
      <c r="H12" s="161">
        <f>データ!X6</f>
        <v>586191</v>
      </c>
      <c r="I12" s="162"/>
      <c r="J12" s="161">
        <f>データ!Y6</f>
        <v>601178</v>
      </c>
      <c r="K12" s="162"/>
      <c r="L12" s="161">
        <f>データ!Z6</f>
        <v>576386</v>
      </c>
      <c r="M12" s="162"/>
      <c r="N12" s="150">
        <f>データ!AA6</f>
        <v>548851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433318</v>
      </c>
      <c r="G16" s="177"/>
      <c r="H16" s="177">
        <f>データ!AR6</f>
        <v>586191</v>
      </c>
      <c r="I16" s="177"/>
      <c r="J16" s="177">
        <f>データ!AS6</f>
        <v>601178</v>
      </c>
      <c r="K16" s="177"/>
      <c r="L16" s="177">
        <f>データ!AT6</f>
        <v>576386</v>
      </c>
      <c r="M16" s="177"/>
      <c r="N16" s="166">
        <f>データ!AU6</f>
        <v>548851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f>データ!AV6</f>
        <v>4327931</v>
      </c>
      <c r="G19" s="180"/>
      <c r="H19" s="180"/>
      <c r="I19" s="180">
        <f>データ!AW6</f>
        <v>72553</v>
      </c>
      <c r="J19" s="180"/>
      <c r="K19" s="180"/>
      <c r="L19" s="180">
        <f>データ!AX6</f>
        <v>4400484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288</v>
      </c>
      <c r="AL40" s="119"/>
      <c r="AM40" s="119"/>
      <c r="AN40" s="119"/>
      <c r="AO40" s="119"/>
      <c r="AP40" s="119"/>
      <c r="AQ40" s="120"/>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290</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HioVzIPC9sB6ZkJr8kaWjJGWyL5fnsaDb8utIfVa8ke1P5wFdlviA4dcI59/c5/KEPwpYdgWS4G/KpL+7L474Q==" saltValue="BdwD0zBDXYYjsJiuBSSse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39.6">
      <c r="A6" s="49" t="s">
        <v>114</v>
      </c>
      <c r="B6" s="67" t="str">
        <f>B7</f>
        <v>2017</v>
      </c>
      <c r="C6" s="67" t="str">
        <f t="shared" ref="C6:AX6" si="6">C7</f>
        <v>450006</v>
      </c>
      <c r="D6" s="67" t="str">
        <f t="shared" si="6"/>
        <v>46</v>
      </c>
      <c r="E6" s="67" t="str">
        <f t="shared" si="6"/>
        <v>04</v>
      </c>
      <c r="F6" s="67" t="str">
        <f t="shared" si="6"/>
        <v>0</v>
      </c>
      <c r="G6" s="67" t="str">
        <f t="shared" si="6"/>
        <v>000</v>
      </c>
      <c r="H6" s="67" t="str">
        <f t="shared" si="6"/>
        <v>宮崎県</v>
      </c>
      <c r="I6" s="67" t="str">
        <f t="shared" si="6"/>
        <v>法適用</v>
      </c>
      <c r="J6" s="67" t="str">
        <f t="shared" si="6"/>
        <v>電気事業</v>
      </c>
      <c r="K6" s="67" t="str">
        <f t="shared" si="6"/>
        <v>自治体職員</v>
      </c>
      <c r="L6" s="68">
        <f t="shared" si="6"/>
        <v>86</v>
      </c>
      <c r="M6" s="69">
        <f t="shared" si="6"/>
        <v>14</v>
      </c>
      <c r="N6" s="69" t="str">
        <f t="shared" si="6"/>
        <v>-</v>
      </c>
      <c r="O6" s="69" t="str">
        <f t="shared" si="6"/>
        <v>-</v>
      </c>
      <c r="P6" s="69" t="str">
        <f t="shared" si="6"/>
        <v>-</v>
      </c>
      <c r="Q6" s="69" t="str">
        <f t="shared" si="6"/>
        <v>-</v>
      </c>
      <c r="R6" s="70" t="str">
        <f>R7</f>
        <v>平成38年3月31日　石河内第一発電所ほか</v>
      </c>
      <c r="S6" s="71" t="str">
        <f t="shared" si="6"/>
        <v>平成44年7月31日　祝子第二発電所</v>
      </c>
      <c r="T6" s="67" t="str">
        <f t="shared" si="6"/>
        <v>無</v>
      </c>
      <c r="U6" s="71" t="str">
        <f t="shared" si="6"/>
        <v>九州電力株式会社</v>
      </c>
      <c r="V6" s="68" t="str">
        <f t="shared" si="6"/>
        <v>-</v>
      </c>
      <c r="W6" s="69">
        <f>W7</f>
        <v>433318</v>
      </c>
      <c r="X6" s="69">
        <f t="shared" si="6"/>
        <v>586191</v>
      </c>
      <c r="Y6" s="69">
        <f t="shared" si="6"/>
        <v>601178</v>
      </c>
      <c r="Z6" s="69">
        <f t="shared" si="6"/>
        <v>576386</v>
      </c>
      <c r="AA6" s="69">
        <f t="shared" si="6"/>
        <v>548851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433318</v>
      </c>
      <c r="AR6" s="69">
        <f t="shared" si="6"/>
        <v>586191</v>
      </c>
      <c r="AS6" s="69">
        <f t="shared" si="6"/>
        <v>601178</v>
      </c>
      <c r="AT6" s="69">
        <f t="shared" si="6"/>
        <v>576386</v>
      </c>
      <c r="AU6" s="69">
        <f t="shared" si="6"/>
        <v>548851</v>
      </c>
      <c r="AV6" s="69">
        <f t="shared" si="6"/>
        <v>4327931</v>
      </c>
      <c r="AW6" s="69">
        <f t="shared" si="6"/>
        <v>72553</v>
      </c>
      <c r="AX6" s="69">
        <f t="shared" si="6"/>
        <v>4400484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115</v>
      </c>
      <c r="C7" s="77" t="s">
        <v>116</v>
      </c>
      <c r="D7" s="77" t="s">
        <v>117</v>
      </c>
      <c r="E7" s="77" t="s">
        <v>118</v>
      </c>
      <c r="F7" s="77" t="s">
        <v>119</v>
      </c>
      <c r="G7" s="77" t="s">
        <v>120</v>
      </c>
      <c r="H7" s="77" t="s">
        <v>121</v>
      </c>
      <c r="I7" s="77" t="s">
        <v>122</v>
      </c>
      <c r="J7" s="77" t="s">
        <v>123</v>
      </c>
      <c r="K7" s="77" t="s">
        <v>124</v>
      </c>
      <c r="L7" s="78">
        <v>86</v>
      </c>
      <c r="M7" s="79">
        <v>14</v>
      </c>
      <c r="N7" s="79" t="s">
        <v>125</v>
      </c>
      <c r="O7" s="80" t="s">
        <v>125</v>
      </c>
      <c r="P7" s="80" t="s">
        <v>125</v>
      </c>
      <c r="Q7" s="80" t="s">
        <v>125</v>
      </c>
      <c r="R7" s="81" t="s">
        <v>126</v>
      </c>
      <c r="S7" s="81" t="s">
        <v>127</v>
      </c>
      <c r="T7" s="82" t="s">
        <v>128</v>
      </c>
      <c r="U7" s="81" t="s">
        <v>129</v>
      </c>
      <c r="V7" s="78" t="s">
        <v>125</v>
      </c>
      <c r="W7" s="80">
        <v>433318</v>
      </c>
      <c r="X7" s="80">
        <v>586191</v>
      </c>
      <c r="Y7" s="80">
        <v>601178</v>
      </c>
      <c r="Z7" s="80">
        <v>576386</v>
      </c>
      <c r="AA7" s="80">
        <v>548851</v>
      </c>
      <c r="AB7" s="80" t="s">
        <v>125</v>
      </c>
      <c r="AC7" s="80" t="s">
        <v>125</v>
      </c>
      <c r="AD7" s="80" t="s">
        <v>125</v>
      </c>
      <c r="AE7" s="80" t="s">
        <v>125</v>
      </c>
      <c r="AF7" s="80" t="s">
        <v>125</v>
      </c>
      <c r="AG7" s="80" t="s">
        <v>125</v>
      </c>
      <c r="AH7" s="80" t="s">
        <v>125</v>
      </c>
      <c r="AI7" s="80" t="s">
        <v>125</v>
      </c>
      <c r="AJ7" s="80" t="s">
        <v>125</v>
      </c>
      <c r="AK7" s="80" t="s">
        <v>125</v>
      </c>
      <c r="AL7" s="80" t="s">
        <v>125</v>
      </c>
      <c r="AM7" s="80" t="s">
        <v>125</v>
      </c>
      <c r="AN7" s="80" t="s">
        <v>125</v>
      </c>
      <c r="AO7" s="80" t="s">
        <v>125</v>
      </c>
      <c r="AP7" s="80" t="s">
        <v>125</v>
      </c>
      <c r="AQ7" s="80">
        <v>433318</v>
      </c>
      <c r="AR7" s="80">
        <v>586191</v>
      </c>
      <c r="AS7" s="80">
        <v>601178</v>
      </c>
      <c r="AT7" s="80">
        <v>576386</v>
      </c>
      <c r="AU7" s="80">
        <v>548851</v>
      </c>
      <c r="AV7" s="80">
        <v>4327931</v>
      </c>
      <c r="AW7" s="80">
        <v>72553</v>
      </c>
      <c r="AX7" s="80">
        <v>4400484</v>
      </c>
      <c r="AY7" s="83">
        <v>117.6</v>
      </c>
      <c r="AZ7" s="83">
        <v>119.4</v>
      </c>
      <c r="BA7" s="83">
        <v>118.4</v>
      </c>
      <c r="BB7" s="83">
        <v>121.4</v>
      </c>
      <c r="BC7" s="83">
        <v>118.4</v>
      </c>
      <c r="BD7" s="83">
        <v>119.7</v>
      </c>
      <c r="BE7" s="83">
        <v>125.7</v>
      </c>
      <c r="BF7" s="83">
        <v>129.69999999999999</v>
      </c>
      <c r="BG7" s="83">
        <v>135.9</v>
      </c>
      <c r="BH7" s="83">
        <v>130.5</v>
      </c>
      <c r="BI7" s="83">
        <v>100</v>
      </c>
      <c r="BJ7" s="83">
        <v>116.8</v>
      </c>
      <c r="BK7" s="83">
        <v>117.2</v>
      </c>
      <c r="BL7" s="83">
        <v>114.2</v>
      </c>
      <c r="BM7" s="83">
        <v>113.6</v>
      </c>
      <c r="BN7" s="83">
        <v>112.8</v>
      </c>
      <c r="BO7" s="83">
        <v>121.8</v>
      </c>
      <c r="BP7" s="83">
        <v>124.8</v>
      </c>
      <c r="BQ7" s="83">
        <v>130.4</v>
      </c>
      <c r="BR7" s="83">
        <v>136.30000000000001</v>
      </c>
      <c r="BS7" s="83">
        <v>130.69999999999999</v>
      </c>
      <c r="BT7" s="83">
        <v>100</v>
      </c>
      <c r="BU7" s="83">
        <v>492.4</v>
      </c>
      <c r="BV7" s="83">
        <v>411.7</v>
      </c>
      <c r="BW7" s="83">
        <v>431</v>
      </c>
      <c r="BX7" s="83">
        <v>546.9</v>
      </c>
      <c r="BY7" s="83">
        <v>579.1</v>
      </c>
      <c r="BZ7" s="83">
        <v>992.4</v>
      </c>
      <c r="CA7" s="83">
        <v>638.79999999999995</v>
      </c>
      <c r="CB7" s="83">
        <v>716.7</v>
      </c>
      <c r="CC7" s="83">
        <v>688</v>
      </c>
      <c r="CD7" s="83">
        <v>707.7</v>
      </c>
      <c r="CE7" s="83">
        <v>100</v>
      </c>
      <c r="CF7" s="83">
        <v>8300.2000000000007</v>
      </c>
      <c r="CG7" s="83">
        <v>6296.3</v>
      </c>
      <c r="CH7" s="83">
        <v>6311.9</v>
      </c>
      <c r="CI7" s="83">
        <v>6986.4</v>
      </c>
      <c r="CJ7" s="83">
        <v>7415.1</v>
      </c>
      <c r="CK7" s="83">
        <v>7914.4</v>
      </c>
      <c r="CL7" s="83">
        <v>7493.6</v>
      </c>
      <c r="CM7" s="83">
        <v>8014.2</v>
      </c>
      <c r="CN7" s="83">
        <v>8260</v>
      </c>
      <c r="CO7" s="83">
        <v>8600.1</v>
      </c>
      <c r="CP7" s="80">
        <v>1949485</v>
      </c>
      <c r="CQ7" s="80">
        <v>2587649</v>
      </c>
      <c r="CR7" s="80">
        <v>2124119</v>
      </c>
      <c r="CS7" s="80">
        <v>2245567</v>
      </c>
      <c r="CT7" s="80">
        <v>2155334</v>
      </c>
      <c r="CU7" s="80">
        <v>1160012</v>
      </c>
      <c r="CV7" s="80">
        <v>1146099</v>
      </c>
      <c r="CW7" s="80">
        <v>1494682</v>
      </c>
      <c r="CX7" s="80">
        <v>1543942</v>
      </c>
      <c r="CY7" s="80">
        <v>1467681</v>
      </c>
      <c r="CZ7" s="80">
        <v>159055</v>
      </c>
      <c r="DA7" s="83">
        <v>31.3</v>
      </c>
      <c r="DB7" s="83">
        <v>42.3</v>
      </c>
      <c r="DC7" s="83">
        <v>43.3</v>
      </c>
      <c r="DD7" s="83">
        <v>41.4</v>
      </c>
      <c r="DE7" s="83">
        <v>39.4</v>
      </c>
      <c r="DF7" s="83">
        <v>36.299999999999997</v>
      </c>
      <c r="DG7" s="83">
        <v>38.4</v>
      </c>
      <c r="DH7" s="83">
        <v>37.700000000000003</v>
      </c>
      <c r="DI7" s="83">
        <v>36.200000000000003</v>
      </c>
      <c r="DJ7" s="83">
        <v>36.5</v>
      </c>
      <c r="DK7" s="83">
        <v>15.6</v>
      </c>
      <c r="DL7" s="83">
        <v>14.1</v>
      </c>
      <c r="DM7" s="83">
        <v>16.5</v>
      </c>
      <c r="DN7" s="83">
        <v>15.5</v>
      </c>
      <c r="DO7" s="83">
        <v>17.5</v>
      </c>
      <c r="DP7" s="83">
        <v>22.1</v>
      </c>
      <c r="DQ7" s="83">
        <v>21.1</v>
      </c>
      <c r="DR7" s="83">
        <v>20</v>
      </c>
      <c r="DS7" s="83">
        <v>18.2</v>
      </c>
      <c r="DT7" s="83">
        <v>20.9</v>
      </c>
      <c r="DU7" s="83">
        <v>111.1</v>
      </c>
      <c r="DV7" s="83">
        <v>90</v>
      </c>
      <c r="DW7" s="83">
        <v>75.7</v>
      </c>
      <c r="DX7" s="83">
        <v>59.3</v>
      </c>
      <c r="DY7" s="83">
        <v>48.7</v>
      </c>
      <c r="DZ7" s="83">
        <v>130.19999999999999</v>
      </c>
      <c r="EA7" s="83">
        <v>128.80000000000001</v>
      </c>
      <c r="EB7" s="83">
        <v>109.9</v>
      </c>
      <c r="EC7" s="83">
        <v>103.6</v>
      </c>
      <c r="ED7" s="83">
        <v>95.7</v>
      </c>
      <c r="EE7" s="83">
        <v>65.599999999999994</v>
      </c>
      <c r="EF7" s="83">
        <v>66.599999999999994</v>
      </c>
      <c r="EG7" s="83">
        <v>66.7</v>
      </c>
      <c r="EH7" s="83">
        <v>67.8</v>
      </c>
      <c r="EI7" s="83">
        <v>69.599999999999994</v>
      </c>
      <c r="EJ7" s="83">
        <v>57.7</v>
      </c>
      <c r="EK7" s="83">
        <v>59.8</v>
      </c>
      <c r="EL7" s="83">
        <v>59.6</v>
      </c>
      <c r="EM7" s="83">
        <v>60.3</v>
      </c>
      <c r="EN7" s="83">
        <v>60.2</v>
      </c>
      <c r="EO7" s="83">
        <v>0.1</v>
      </c>
      <c r="EP7" s="83">
        <v>0.1</v>
      </c>
      <c r="EQ7" s="83">
        <v>0.1</v>
      </c>
      <c r="ER7" s="83">
        <v>0.6</v>
      </c>
      <c r="ES7" s="83">
        <v>1.6</v>
      </c>
      <c r="ET7" s="83">
        <v>15.3</v>
      </c>
      <c r="EU7" s="83">
        <v>16.2</v>
      </c>
      <c r="EV7" s="83">
        <v>18.7</v>
      </c>
      <c r="EW7" s="83">
        <v>20.5</v>
      </c>
      <c r="EX7" s="83">
        <v>21.4</v>
      </c>
      <c r="EY7" s="80">
        <v>159055</v>
      </c>
      <c r="EZ7" s="83">
        <v>31.3</v>
      </c>
      <c r="FA7" s="83">
        <v>42.3</v>
      </c>
      <c r="FB7" s="83">
        <v>43.3</v>
      </c>
      <c r="FC7" s="83">
        <v>41.4</v>
      </c>
      <c r="FD7" s="83">
        <v>39.4</v>
      </c>
      <c r="FE7" s="83">
        <v>37</v>
      </c>
      <c r="FF7" s="83">
        <v>39.5</v>
      </c>
      <c r="FG7" s="83">
        <v>39.1</v>
      </c>
      <c r="FH7" s="83">
        <v>37.299999999999997</v>
      </c>
      <c r="FI7" s="83">
        <v>38</v>
      </c>
      <c r="FJ7" s="83">
        <v>15.6</v>
      </c>
      <c r="FK7" s="83">
        <v>14.1</v>
      </c>
      <c r="FL7" s="83">
        <v>16.5</v>
      </c>
      <c r="FM7" s="83">
        <v>15.5</v>
      </c>
      <c r="FN7" s="83">
        <v>17.5</v>
      </c>
      <c r="FO7" s="83">
        <v>22.6</v>
      </c>
      <c r="FP7" s="83">
        <v>22</v>
      </c>
      <c r="FQ7" s="83">
        <v>21.4</v>
      </c>
      <c r="FR7" s="83">
        <v>19.3</v>
      </c>
      <c r="FS7" s="83">
        <v>20.6</v>
      </c>
      <c r="FT7" s="83">
        <v>111.1</v>
      </c>
      <c r="FU7" s="83">
        <v>90</v>
      </c>
      <c r="FV7" s="83">
        <v>75.7</v>
      </c>
      <c r="FW7" s="83">
        <v>59.3</v>
      </c>
      <c r="FX7" s="83">
        <v>48.7</v>
      </c>
      <c r="FY7" s="83">
        <v>120.9</v>
      </c>
      <c r="FZ7" s="83">
        <v>105.7</v>
      </c>
      <c r="GA7" s="83">
        <v>89.4</v>
      </c>
      <c r="GB7" s="83">
        <v>83.3</v>
      </c>
      <c r="GC7" s="83">
        <v>73.2</v>
      </c>
      <c r="GD7" s="83">
        <v>65.599999999999994</v>
      </c>
      <c r="GE7" s="83">
        <v>66.599999999999994</v>
      </c>
      <c r="GF7" s="83">
        <v>66.7</v>
      </c>
      <c r="GG7" s="83">
        <v>67.8</v>
      </c>
      <c r="GH7" s="83">
        <v>69.599999999999994</v>
      </c>
      <c r="GI7" s="83">
        <v>58.6</v>
      </c>
      <c r="GJ7" s="83">
        <v>61.3</v>
      </c>
      <c r="GK7" s="83">
        <v>61.7</v>
      </c>
      <c r="GL7" s="83">
        <v>62.1</v>
      </c>
      <c r="GM7" s="83">
        <v>62.6</v>
      </c>
      <c r="GN7" s="83">
        <v>0.1</v>
      </c>
      <c r="GO7" s="83">
        <v>0.1</v>
      </c>
      <c r="GP7" s="83">
        <v>0.1</v>
      </c>
      <c r="GQ7" s="83">
        <v>0.6</v>
      </c>
      <c r="GR7" s="83">
        <v>1.6</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t="s">
        <v>125</v>
      </c>
      <c r="KW7" s="83" t="s">
        <v>125</v>
      </c>
      <c r="KX7" s="83" t="s">
        <v>125</v>
      </c>
      <c r="KY7" s="83" t="s">
        <v>125</v>
      </c>
      <c r="KZ7" s="83" t="s">
        <v>125</v>
      </c>
      <c r="LA7" s="83" t="s">
        <v>125</v>
      </c>
      <c r="LB7" s="83">
        <v>7.1</v>
      </c>
      <c r="LC7" s="83">
        <v>8.9</v>
      </c>
      <c r="LD7" s="83">
        <v>11.8</v>
      </c>
      <c r="LE7" s="83">
        <v>15.3</v>
      </c>
      <c r="LF7" s="83">
        <v>15.4</v>
      </c>
      <c r="LG7" s="83" t="s">
        <v>125</v>
      </c>
      <c r="LH7" s="83" t="s">
        <v>125</v>
      </c>
      <c r="LI7" s="83" t="s">
        <v>125</v>
      </c>
      <c r="LJ7" s="83" t="s">
        <v>125</v>
      </c>
      <c r="LK7" s="83" t="s">
        <v>125</v>
      </c>
      <c r="LL7" s="83">
        <v>8.6</v>
      </c>
      <c r="LM7" s="83">
        <v>2</v>
      </c>
      <c r="LN7" s="83">
        <v>1.4</v>
      </c>
      <c r="LO7" s="83">
        <v>2.4</v>
      </c>
      <c r="LP7" s="83">
        <v>4.0999999999999996</v>
      </c>
      <c r="LQ7" s="83" t="s">
        <v>125</v>
      </c>
      <c r="LR7" s="83" t="s">
        <v>125</v>
      </c>
      <c r="LS7" s="83" t="s">
        <v>125</v>
      </c>
      <c r="LT7" s="83" t="s">
        <v>125</v>
      </c>
      <c r="LU7" s="83" t="s">
        <v>125</v>
      </c>
      <c r="LV7" s="83">
        <v>1092.0999999999999</v>
      </c>
      <c r="LW7" s="83">
        <v>1128.5999999999999</v>
      </c>
      <c r="LX7" s="83">
        <v>596.79999999999995</v>
      </c>
      <c r="LY7" s="83">
        <v>494.6</v>
      </c>
      <c r="LZ7" s="83">
        <v>469.5</v>
      </c>
      <c r="MA7" s="83" t="s">
        <v>125</v>
      </c>
      <c r="MB7" s="83" t="s">
        <v>125</v>
      </c>
      <c r="MC7" s="83" t="s">
        <v>125</v>
      </c>
      <c r="MD7" s="83" t="s">
        <v>125</v>
      </c>
      <c r="ME7" s="83" t="s">
        <v>125</v>
      </c>
      <c r="MF7" s="83">
        <v>2.9</v>
      </c>
      <c r="MG7" s="83">
        <v>3.4</v>
      </c>
      <c r="MH7" s="83">
        <v>5.6</v>
      </c>
      <c r="MI7" s="83">
        <v>11.5</v>
      </c>
      <c r="MJ7" s="83">
        <v>16.100000000000001</v>
      </c>
      <c r="MK7" s="83" t="s">
        <v>125</v>
      </c>
      <c r="ML7" s="83" t="s">
        <v>125</v>
      </c>
      <c r="MM7" s="83" t="s">
        <v>125</v>
      </c>
      <c r="MN7" s="83" t="s">
        <v>125</v>
      </c>
      <c r="MO7" s="83" t="s">
        <v>125</v>
      </c>
      <c r="MP7" s="83">
        <v>100</v>
      </c>
      <c r="MQ7" s="83">
        <v>100</v>
      </c>
      <c r="MR7" s="83">
        <v>100</v>
      </c>
      <c r="MS7" s="83">
        <v>100</v>
      </c>
      <c r="MT7" s="83">
        <v>100</v>
      </c>
      <c r="MU7" s="83">
        <v>13</v>
      </c>
      <c r="MV7" s="83">
        <v>13</v>
      </c>
      <c r="MW7" s="83">
        <v>13</v>
      </c>
      <c r="MX7" s="83">
        <v>14</v>
      </c>
      <c r="MY7" s="83" t="s">
        <v>125</v>
      </c>
      <c r="MZ7" s="83" t="s">
        <v>125</v>
      </c>
      <c r="NA7" s="83" t="s">
        <v>125</v>
      </c>
      <c r="NB7" s="83" t="s">
        <v>125</v>
      </c>
      <c r="NC7" s="83" t="s">
        <v>125</v>
      </c>
      <c r="ND7" s="83" t="s">
        <v>125</v>
      </c>
      <c r="NE7" s="83" t="s">
        <v>125</v>
      </c>
      <c r="NF7" s="83" t="s">
        <v>125</v>
      </c>
      <c r="NG7" s="83" t="s">
        <v>125</v>
      </c>
      <c r="NH7" s="83" t="s">
        <v>125</v>
      </c>
      <c r="NI7" s="83" t="s">
        <v>125</v>
      </c>
      <c r="NJ7" s="83" t="s">
        <v>125</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（最大出力合計159,055kW）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（最大出力合計159,055kW）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117.6</v>
      </c>
      <c r="AZ11" s="95">
        <f>AZ7</f>
        <v>119.4</v>
      </c>
      <c r="BA11" s="95">
        <f>BA7</f>
        <v>118.4</v>
      </c>
      <c r="BB11" s="95">
        <f>BB7</f>
        <v>121.4</v>
      </c>
      <c r="BC11" s="95">
        <f>BC7</f>
        <v>118.4</v>
      </c>
      <c r="BD11" s="84"/>
      <c r="BE11" s="84"/>
      <c r="BF11" s="84"/>
      <c r="BG11" s="84"/>
      <c r="BH11" s="84"/>
      <c r="BI11" s="94" t="s">
        <v>139</v>
      </c>
      <c r="BJ11" s="95">
        <f>BJ7</f>
        <v>116.8</v>
      </c>
      <c r="BK11" s="95">
        <f>BK7</f>
        <v>117.2</v>
      </c>
      <c r="BL11" s="95">
        <f>BL7</f>
        <v>114.2</v>
      </c>
      <c r="BM11" s="95">
        <f>BM7</f>
        <v>113.6</v>
      </c>
      <c r="BN11" s="95">
        <f>BN7</f>
        <v>112.8</v>
      </c>
      <c r="BO11" s="84"/>
      <c r="BP11" s="84"/>
      <c r="BQ11" s="84"/>
      <c r="BR11" s="84"/>
      <c r="BS11" s="84"/>
      <c r="BT11" s="94" t="s">
        <v>140</v>
      </c>
      <c r="BU11" s="95">
        <f>BU7</f>
        <v>492.4</v>
      </c>
      <c r="BV11" s="95">
        <f>BV7</f>
        <v>411.7</v>
      </c>
      <c r="BW11" s="95">
        <f>BW7</f>
        <v>431</v>
      </c>
      <c r="BX11" s="95">
        <f>BX7</f>
        <v>546.9</v>
      </c>
      <c r="BY11" s="95">
        <f>BY7</f>
        <v>579.1</v>
      </c>
      <c r="BZ11" s="84"/>
      <c r="CA11" s="84"/>
      <c r="CB11" s="84"/>
      <c r="CC11" s="84"/>
      <c r="CD11" s="84"/>
      <c r="CE11" s="94" t="s">
        <v>141</v>
      </c>
      <c r="CF11" s="95">
        <f>CF7</f>
        <v>8300.2000000000007</v>
      </c>
      <c r="CG11" s="95">
        <f>CG7</f>
        <v>6296.3</v>
      </c>
      <c r="CH11" s="95">
        <f>CH7</f>
        <v>6311.9</v>
      </c>
      <c r="CI11" s="95">
        <f>CI7</f>
        <v>6986.4</v>
      </c>
      <c r="CJ11" s="95">
        <f>CJ7</f>
        <v>7415.1</v>
      </c>
      <c r="CK11" s="84"/>
      <c r="CL11" s="84"/>
      <c r="CM11" s="84"/>
      <c r="CN11" s="84"/>
      <c r="CO11" s="94" t="s">
        <v>142</v>
      </c>
      <c r="CP11" s="96">
        <f>CP7</f>
        <v>1949485</v>
      </c>
      <c r="CQ11" s="96">
        <f>CQ7</f>
        <v>2587649</v>
      </c>
      <c r="CR11" s="96">
        <f>CR7</f>
        <v>2124119</v>
      </c>
      <c r="CS11" s="96">
        <f>CS7</f>
        <v>2245567</v>
      </c>
      <c r="CT11" s="96">
        <f>CT7</f>
        <v>2155334</v>
      </c>
      <c r="CU11" s="84"/>
      <c r="CV11" s="84"/>
      <c r="CW11" s="84"/>
      <c r="CX11" s="84"/>
      <c r="CY11" s="84"/>
      <c r="CZ11" s="94" t="s">
        <v>143</v>
      </c>
      <c r="DA11" s="95">
        <f>DA7</f>
        <v>31.3</v>
      </c>
      <c r="DB11" s="95">
        <f>DB7</f>
        <v>42.3</v>
      </c>
      <c r="DC11" s="95">
        <f>DC7</f>
        <v>43.3</v>
      </c>
      <c r="DD11" s="95">
        <f>DD7</f>
        <v>41.4</v>
      </c>
      <c r="DE11" s="95">
        <f>DE7</f>
        <v>39.4</v>
      </c>
      <c r="DF11" s="84"/>
      <c r="DG11" s="84"/>
      <c r="DH11" s="84"/>
      <c r="DI11" s="84"/>
      <c r="DJ11" s="94" t="s">
        <v>144</v>
      </c>
      <c r="DK11" s="95">
        <f>DK7</f>
        <v>15.6</v>
      </c>
      <c r="DL11" s="95">
        <f>DL7</f>
        <v>14.1</v>
      </c>
      <c r="DM11" s="95">
        <f>DM7</f>
        <v>16.5</v>
      </c>
      <c r="DN11" s="95">
        <f>DN7</f>
        <v>15.5</v>
      </c>
      <c r="DO11" s="95">
        <f>DO7</f>
        <v>17.5</v>
      </c>
      <c r="DP11" s="84"/>
      <c r="DQ11" s="84"/>
      <c r="DR11" s="84"/>
      <c r="DS11" s="84"/>
      <c r="DT11" s="94" t="s">
        <v>145</v>
      </c>
      <c r="DU11" s="95">
        <f>DU7</f>
        <v>111.1</v>
      </c>
      <c r="DV11" s="95">
        <f>DV7</f>
        <v>90</v>
      </c>
      <c r="DW11" s="95">
        <f>DW7</f>
        <v>75.7</v>
      </c>
      <c r="DX11" s="95">
        <f>DX7</f>
        <v>59.3</v>
      </c>
      <c r="DY11" s="95">
        <f>DY7</f>
        <v>48.7</v>
      </c>
      <c r="DZ11" s="84"/>
      <c r="EA11" s="84"/>
      <c r="EB11" s="84"/>
      <c r="EC11" s="84"/>
      <c r="ED11" s="94" t="s">
        <v>146</v>
      </c>
      <c r="EE11" s="95">
        <f>EE7</f>
        <v>65.599999999999994</v>
      </c>
      <c r="EF11" s="95">
        <f>EF7</f>
        <v>66.599999999999994</v>
      </c>
      <c r="EG11" s="95">
        <f>EG7</f>
        <v>66.7</v>
      </c>
      <c r="EH11" s="95">
        <f>EH7</f>
        <v>67.8</v>
      </c>
      <c r="EI11" s="95">
        <f>EI7</f>
        <v>69.599999999999994</v>
      </c>
      <c r="EJ11" s="84"/>
      <c r="EK11" s="84"/>
      <c r="EL11" s="84"/>
      <c r="EM11" s="84"/>
      <c r="EN11" s="94" t="s">
        <v>147</v>
      </c>
      <c r="EO11" s="95">
        <f>EO7</f>
        <v>0.1</v>
      </c>
      <c r="EP11" s="95">
        <f>EP7</f>
        <v>0.1</v>
      </c>
      <c r="EQ11" s="95">
        <f>EQ7</f>
        <v>0.1</v>
      </c>
      <c r="ER11" s="95">
        <f>ER7</f>
        <v>0.6</v>
      </c>
      <c r="ES11" s="95">
        <f>ES7</f>
        <v>1.6</v>
      </c>
      <c r="ET11" s="84"/>
      <c r="EU11" s="84"/>
      <c r="EV11" s="84"/>
      <c r="EW11" s="84"/>
      <c r="EX11" s="84"/>
      <c r="EY11" s="94" t="s">
        <v>148</v>
      </c>
      <c r="EZ11" s="95">
        <f>EZ7</f>
        <v>31.3</v>
      </c>
      <c r="FA11" s="95">
        <f>FA7</f>
        <v>42.3</v>
      </c>
      <c r="FB11" s="95">
        <f>FB7</f>
        <v>43.3</v>
      </c>
      <c r="FC11" s="95">
        <f>FC7</f>
        <v>41.4</v>
      </c>
      <c r="FD11" s="95">
        <f>FD7</f>
        <v>39.4</v>
      </c>
      <c r="FE11" s="84"/>
      <c r="FF11" s="84"/>
      <c r="FG11" s="84"/>
      <c r="FH11" s="84"/>
      <c r="FI11" s="94" t="s">
        <v>148</v>
      </c>
      <c r="FJ11" s="95">
        <f>FJ7</f>
        <v>15.6</v>
      </c>
      <c r="FK11" s="95">
        <f>FK7</f>
        <v>14.1</v>
      </c>
      <c r="FL11" s="95">
        <f>FL7</f>
        <v>16.5</v>
      </c>
      <c r="FM11" s="95">
        <f>FM7</f>
        <v>15.5</v>
      </c>
      <c r="FN11" s="95">
        <f>FN7</f>
        <v>17.5</v>
      </c>
      <c r="FO11" s="84"/>
      <c r="FP11" s="84"/>
      <c r="FQ11" s="84"/>
      <c r="FR11" s="84"/>
      <c r="FS11" s="94" t="s">
        <v>149</v>
      </c>
      <c r="FT11" s="95">
        <f>FT7</f>
        <v>111.1</v>
      </c>
      <c r="FU11" s="95">
        <f>FU7</f>
        <v>90</v>
      </c>
      <c r="FV11" s="95">
        <f>FV7</f>
        <v>75.7</v>
      </c>
      <c r="FW11" s="95">
        <f>FW7</f>
        <v>59.3</v>
      </c>
      <c r="FX11" s="95">
        <f>FX7</f>
        <v>48.7</v>
      </c>
      <c r="FY11" s="84"/>
      <c r="FZ11" s="84"/>
      <c r="GA11" s="84"/>
      <c r="GB11" s="84"/>
      <c r="GC11" s="94" t="s">
        <v>150</v>
      </c>
      <c r="GD11" s="95">
        <f>GD7</f>
        <v>65.599999999999994</v>
      </c>
      <c r="GE11" s="95">
        <f>GE7</f>
        <v>66.599999999999994</v>
      </c>
      <c r="GF11" s="95">
        <f>GF7</f>
        <v>66.7</v>
      </c>
      <c r="GG11" s="95">
        <f>GG7</f>
        <v>67.8</v>
      </c>
      <c r="GH11" s="95">
        <f>GH7</f>
        <v>69.599999999999994</v>
      </c>
      <c r="GI11" s="84"/>
      <c r="GJ11" s="84"/>
      <c r="GK11" s="84"/>
      <c r="GL11" s="84"/>
      <c r="GM11" s="94" t="s">
        <v>151</v>
      </c>
      <c r="GN11" s="95">
        <f>GN7</f>
        <v>0.1</v>
      </c>
      <c r="GO11" s="95">
        <f>GO7</f>
        <v>0.1</v>
      </c>
      <c r="GP11" s="95">
        <f>GP7</f>
        <v>0.1</v>
      </c>
      <c r="GQ11" s="95">
        <f>GQ7</f>
        <v>0.6</v>
      </c>
      <c r="GR11" s="95">
        <f>GR7</f>
        <v>1.6</v>
      </c>
      <c r="GS11" s="84"/>
      <c r="GT11" s="84"/>
      <c r="GU11" s="84"/>
      <c r="GV11" s="84"/>
      <c r="GW11" s="84"/>
      <c r="GX11" s="94" t="s">
        <v>152</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154</v>
      </c>
      <c r="IM11" s="95" t="str">
        <f>IM7</f>
        <v>-</v>
      </c>
      <c r="IN11" s="95" t="str">
        <f>IN7</f>
        <v>-</v>
      </c>
      <c r="IO11" s="95" t="str">
        <f>IO7</f>
        <v>-</v>
      </c>
      <c r="IP11" s="95" t="str">
        <f>IP7</f>
        <v>-</v>
      </c>
      <c r="IQ11" s="95" t="str">
        <f>IQ7</f>
        <v>-</v>
      </c>
      <c r="IR11" s="84"/>
      <c r="IS11" s="84"/>
      <c r="IT11" s="84"/>
      <c r="IU11" s="84"/>
      <c r="IV11" s="84"/>
      <c r="IW11" s="94" t="s">
        <v>155</v>
      </c>
      <c r="IX11" s="95" t="str">
        <f>IX7</f>
        <v>-</v>
      </c>
      <c r="IY11" s="95" t="str">
        <f>IY7</f>
        <v>-</v>
      </c>
      <c r="IZ11" s="95" t="str">
        <f>IZ7</f>
        <v>-</v>
      </c>
      <c r="JA11" s="95" t="str">
        <f>JA7</f>
        <v>-</v>
      </c>
      <c r="JB11" s="95" t="str">
        <f>JB7</f>
        <v>-</v>
      </c>
      <c r="JC11" s="84"/>
      <c r="JD11" s="84"/>
      <c r="JE11" s="84"/>
      <c r="JF11" s="84"/>
      <c r="JG11" s="94" t="s">
        <v>156</v>
      </c>
      <c r="JH11" s="95" t="str">
        <f>JH7</f>
        <v>-</v>
      </c>
      <c r="JI11" s="95" t="str">
        <f>JI7</f>
        <v>-</v>
      </c>
      <c r="JJ11" s="95" t="str">
        <f>JJ7</f>
        <v>-</v>
      </c>
      <c r="JK11" s="95" t="str">
        <f>JK7</f>
        <v>-</v>
      </c>
      <c r="JL11" s="95" t="str">
        <f>JL7</f>
        <v>-</v>
      </c>
      <c r="JM11" s="84"/>
      <c r="JN11" s="84"/>
      <c r="JO11" s="84"/>
      <c r="JP11" s="84"/>
      <c r="JQ11" s="94" t="s">
        <v>155</v>
      </c>
      <c r="JR11" s="95" t="str">
        <f>JR7</f>
        <v>-</v>
      </c>
      <c r="JS11" s="95" t="str">
        <f>JS7</f>
        <v>-</v>
      </c>
      <c r="JT11" s="95" t="str">
        <f>JT7</f>
        <v>-</v>
      </c>
      <c r="JU11" s="95" t="str">
        <f>JU7</f>
        <v>-</v>
      </c>
      <c r="JV11" s="95" t="str">
        <f>JV7</f>
        <v>-</v>
      </c>
      <c r="JW11" s="84"/>
      <c r="JX11" s="84"/>
      <c r="JY11" s="84"/>
      <c r="JZ11" s="84"/>
      <c r="KA11" s="94" t="s">
        <v>155</v>
      </c>
      <c r="KB11" s="95" t="str">
        <f>KB7</f>
        <v>-</v>
      </c>
      <c r="KC11" s="95" t="str">
        <f>KC7</f>
        <v>-</v>
      </c>
      <c r="KD11" s="95" t="str">
        <f>KD7</f>
        <v>-</v>
      </c>
      <c r="KE11" s="95" t="str">
        <f>KE7</f>
        <v>-</v>
      </c>
      <c r="KF11" s="95" t="str">
        <f>KF7</f>
        <v>-</v>
      </c>
      <c r="KG11" s="84"/>
      <c r="KH11" s="84"/>
      <c r="KI11" s="84"/>
      <c r="KJ11" s="84"/>
      <c r="KK11" s="94" t="s">
        <v>155</v>
      </c>
      <c r="KL11" s="95" t="str">
        <f>KL7</f>
        <v>-</v>
      </c>
      <c r="KM11" s="95" t="str">
        <f>KM7</f>
        <v>-</v>
      </c>
      <c r="KN11" s="95" t="str">
        <f>KN7</f>
        <v>-</v>
      </c>
      <c r="KO11" s="95" t="str">
        <f>KO7</f>
        <v>-</v>
      </c>
      <c r="KP11" s="95" t="str">
        <f>KP7</f>
        <v>-</v>
      </c>
      <c r="KQ11" s="84"/>
      <c r="KR11" s="84"/>
      <c r="KS11" s="84"/>
      <c r="KT11" s="84"/>
      <c r="KU11" s="84"/>
      <c r="KV11" s="94" t="s">
        <v>157</v>
      </c>
      <c r="KW11" s="95" t="str">
        <f>KW7</f>
        <v>-</v>
      </c>
      <c r="KX11" s="95" t="str">
        <f>KX7</f>
        <v>-</v>
      </c>
      <c r="KY11" s="95" t="str">
        <f>KY7</f>
        <v>-</v>
      </c>
      <c r="KZ11" s="95" t="str">
        <f>KZ7</f>
        <v>-</v>
      </c>
      <c r="LA11" s="95" t="str">
        <f>LA7</f>
        <v>-</v>
      </c>
      <c r="LB11" s="84"/>
      <c r="LC11" s="84"/>
      <c r="LD11" s="84"/>
      <c r="LE11" s="84"/>
      <c r="LF11" s="94" t="s">
        <v>155</v>
      </c>
      <c r="LG11" s="95" t="str">
        <f>LG7</f>
        <v>-</v>
      </c>
      <c r="LH11" s="95" t="str">
        <f>LH7</f>
        <v>-</v>
      </c>
      <c r="LI11" s="95" t="str">
        <f>LI7</f>
        <v>-</v>
      </c>
      <c r="LJ11" s="95" t="str">
        <f>LJ7</f>
        <v>-</v>
      </c>
      <c r="LK11" s="95" t="str">
        <f>LK7</f>
        <v>-</v>
      </c>
      <c r="LL11" s="84"/>
      <c r="LM11" s="84"/>
      <c r="LN11" s="84"/>
      <c r="LO11" s="84"/>
      <c r="LP11" s="94" t="s">
        <v>155</v>
      </c>
      <c r="LQ11" s="95" t="str">
        <f>LQ7</f>
        <v>-</v>
      </c>
      <c r="LR11" s="95" t="str">
        <f>LR7</f>
        <v>-</v>
      </c>
      <c r="LS11" s="95" t="str">
        <f>LS7</f>
        <v>-</v>
      </c>
      <c r="LT11" s="95" t="str">
        <f>LT7</f>
        <v>-</v>
      </c>
      <c r="LU11" s="95" t="str">
        <f>LU7</f>
        <v>-</v>
      </c>
      <c r="LV11" s="84"/>
      <c r="LW11" s="84"/>
      <c r="LX11" s="84"/>
      <c r="LY11" s="84"/>
      <c r="LZ11" s="94" t="s">
        <v>158</v>
      </c>
      <c r="MA11" s="95" t="str">
        <f>MA7</f>
        <v>-</v>
      </c>
      <c r="MB11" s="95" t="str">
        <f>MB7</f>
        <v>-</v>
      </c>
      <c r="MC11" s="95" t="str">
        <f>MC7</f>
        <v>-</v>
      </c>
      <c r="MD11" s="95" t="str">
        <f>MD7</f>
        <v>-</v>
      </c>
      <c r="ME11" s="95" t="str">
        <f>ME7</f>
        <v>-</v>
      </c>
      <c r="MF11" s="84"/>
      <c r="MG11" s="84"/>
      <c r="MH11" s="84"/>
      <c r="MI11" s="84"/>
      <c r="MJ11" s="94" t="s">
        <v>159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160</v>
      </c>
      <c r="AY12" s="95">
        <f>BD7</f>
        <v>119.7</v>
      </c>
      <c r="AZ12" s="95">
        <f>BE7</f>
        <v>125.7</v>
      </c>
      <c r="BA12" s="95">
        <f>BF7</f>
        <v>129.69999999999999</v>
      </c>
      <c r="BB12" s="95">
        <f>BG7</f>
        <v>135.9</v>
      </c>
      <c r="BC12" s="95">
        <f>BH7</f>
        <v>130.5</v>
      </c>
      <c r="BD12" s="84"/>
      <c r="BE12" s="84"/>
      <c r="BF12" s="84"/>
      <c r="BG12" s="84"/>
      <c r="BH12" s="84"/>
      <c r="BI12" s="94" t="s">
        <v>160</v>
      </c>
      <c r="BJ12" s="95">
        <f>BO7</f>
        <v>121.8</v>
      </c>
      <c r="BK12" s="95">
        <f>BP7</f>
        <v>124.8</v>
      </c>
      <c r="BL12" s="95">
        <f>BQ7</f>
        <v>130.4</v>
      </c>
      <c r="BM12" s="95">
        <f>BR7</f>
        <v>136.30000000000001</v>
      </c>
      <c r="BN12" s="95">
        <f>BS7</f>
        <v>130.69999999999999</v>
      </c>
      <c r="BO12" s="84"/>
      <c r="BP12" s="84"/>
      <c r="BQ12" s="84"/>
      <c r="BR12" s="84"/>
      <c r="BS12" s="84"/>
      <c r="BT12" s="94" t="s">
        <v>161</v>
      </c>
      <c r="BU12" s="95">
        <f>BZ7</f>
        <v>992.4</v>
      </c>
      <c r="BV12" s="95">
        <f>CA7</f>
        <v>638.79999999999995</v>
      </c>
      <c r="BW12" s="95">
        <f>CB7</f>
        <v>716.7</v>
      </c>
      <c r="BX12" s="95">
        <f>CC7</f>
        <v>688</v>
      </c>
      <c r="BY12" s="95">
        <f>CD7</f>
        <v>707.7</v>
      </c>
      <c r="BZ12" s="84"/>
      <c r="CA12" s="84"/>
      <c r="CB12" s="84"/>
      <c r="CC12" s="84"/>
      <c r="CD12" s="84"/>
      <c r="CE12" s="94" t="s">
        <v>160</v>
      </c>
      <c r="CF12" s="95">
        <f>CK7</f>
        <v>7914.4</v>
      </c>
      <c r="CG12" s="95">
        <f>CL7</f>
        <v>7493.6</v>
      </c>
      <c r="CH12" s="95">
        <f>CM7</f>
        <v>8014.2</v>
      </c>
      <c r="CI12" s="95">
        <f>CN7</f>
        <v>8260</v>
      </c>
      <c r="CJ12" s="95">
        <f>CO7</f>
        <v>8600.1</v>
      </c>
      <c r="CK12" s="84"/>
      <c r="CL12" s="84"/>
      <c r="CM12" s="84"/>
      <c r="CN12" s="84"/>
      <c r="CO12" s="94" t="s">
        <v>160</v>
      </c>
      <c r="CP12" s="96">
        <f>CU7</f>
        <v>1160012</v>
      </c>
      <c r="CQ12" s="96">
        <f>CV7</f>
        <v>1146099</v>
      </c>
      <c r="CR12" s="96">
        <f>CW7</f>
        <v>1494682</v>
      </c>
      <c r="CS12" s="96">
        <f>CX7</f>
        <v>1543942</v>
      </c>
      <c r="CT12" s="96">
        <f>CY7</f>
        <v>1467681</v>
      </c>
      <c r="CU12" s="84"/>
      <c r="CV12" s="84"/>
      <c r="CW12" s="84"/>
      <c r="CX12" s="84"/>
      <c r="CY12" s="84"/>
      <c r="CZ12" s="94" t="s">
        <v>160</v>
      </c>
      <c r="DA12" s="95">
        <f>DF7</f>
        <v>36.299999999999997</v>
      </c>
      <c r="DB12" s="95">
        <f>DG7</f>
        <v>38.4</v>
      </c>
      <c r="DC12" s="95">
        <f>DH7</f>
        <v>37.700000000000003</v>
      </c>
      <c r="DD12" s="95">
        <f>DI7</f>
        <v>36.200000000000003</v>
      </c>
      <c r="DE12" s="95">
        <f>DJ7</f>
        <v>36.5</v>
      </c>
      <c r="DF12" s="84"/>
      <c r="DG12" s="84"/>
      <c r="DH12" s="84"/>
      <c r="DI12" s="84"/>
      <c r="DJ12" s="94" t="s">
        <v>160</v>
      </c>
      <c r="DK12" s="95">
        <f>DP7</f>
        <v>22.1</v>
      </c>
      <c r="DL12" s="95">
        <f>DQ7</f>
        <v>21.1</v>
      </c>
      <c r="DM12" s="95">
        <f>DR7</f>
        <v>20</v>
      </c>
      <c r="DN12" s="95">
        <f>DS7</f>
        <v>18.2</v>
      </c>
      <c r="DO12" s="95">
        <f>DT7</f>
        <v>20.9</v>
      </c>
      <c r="DP12" s="84"/>
      <c r="DQ12" s="84"/>
      <c r="DR12" s="84"/>
      <c r="DS12" s="84"/>
      <c r="DT12" s="94" t="s">
        <v>162</v>
      </c>
      <c r="DU12" s="95">
        <f>DZ7</f>
        <v>130.19999999999999</v>
      </c>
      <c r="DV12" s="95">
        <f>EA7</f>
        <v>128.80000000000001</v>
      </c>
      <c r="DW12" s="95">
        <f>EB7</f>
        <v>109.9</v>
      </c>
      <c r="DX12" s="95">
        <f>EC7</f>
        <v>103.6</v>
      </c>
      <c r="DY12" s="95">
        <f>ED7</f>
        <v>95.7</v>
      </c>
      <c r="DZ12" s="84"/>
      <c r="EA12" s="84"/>
      <c r="EB12" s="84"/>
      <c r="EC12" s="84"/>
      <c r="ED12" s="94" t="s">
        <v>160</v>
      </c>
      <c r="EE12" s="95">
        <f>EJ7</f>
        <v>57.7</v>
      </c>
      <c r="EF12" s="95">
        <f>EK7</f>
        <v>59.8</v>
      </c>
      <c r="EG12" s="95">
        <f>EL7</f>
        <v>59.6</v>
      </c>
      <c r="EH12" s="95">
        <f>EM7</f>
        <v>60.3</v>
      </c>
      <c r="EI12" s="95">
        <f>EN7</f>
        <v>60.2</v>
      </c>
      <c r="EJ12" s="84"/>
      <c r="EK12" s="84"/>
      <c r="EL12" s="84"/>
      <c r="EM12" s="84"/>
      <c r="EN12" s="94" t="s">
        <v>160</v>
      </c>
      <c r="EO12" s="95">
        <f>ET7</f>
        <v>15.3</v>
      </c>
      <c r="EP12" s="95">
        <f>EU7</f>
        <v>16.2</v>
      </c>
      <c r="EQ12" s="95">
        <f>EV7</f>
        <v>18.7</v>
      </c>
      <c r="ER12" s="95">
        <f>EW7</f>
        <v>20.5</v>
      </c>
      <c r="ES12" s="95">
        <f>EX7</f>
        <v>21.4</v>
      </c>
      <c r="ET12" s="84"/>
      <c r="EU12" s="84"/>
      <c r="EV12" s="84"/>
      <c r="EW12" s="84"/>
      <c r="EX12" s="84"/>
      <c r="EY12" s="94" t="s">
        <v>160</v>
      </c>
      <c r="EZ12" s="95">
        <f>IF($EZ$8,FE7,"-")</f>
        <v>37</v>
      </c>
      <c r="FA12" s="95">
        <f>IF($EZ$8,FF7,"-")</f>
        <v>39.5</v>
      </c>
      <c r="FB12" s="95">
        <f>IF($EZ$8,FG7,"-")</f>
        <v>39.1</v>
      </c>
      <c r="FC12" s="95">
        <f>IF($EZ$8,FH7,"-")</f>
        <v>37.299999999999997</v>
      </c>
      <c r="FD12" s="95">
        <f>IF($EZ$8,FI7,"-")</f>
        <v>38</v>
      </c>
      <c r="FE12" s="84"/>
      <c r="FF12" s="84"/>
      <c r="FG12" s="84"/>
      <c r="FH12" s="84"/>
      <c r="FI12" s="94" t="s">
        <v>160</v>
      </c>
      <c r="FJ12" s="95">
        <f>IF($FJ$8,FO7,"-")</f>
        <v>22.6</v>
      </c>
      <c r="FK12" s="95">
        <f>IF($FJ$8,FP7,"-")</f>
        <v>22</v>
      </c>
      <c r="FL12" s="95">
        <f>IF($FJ$8,FQ7,"-")</f>
        <v>21.4</v>
      </c>
      <c r="FM12" s="95">
        <f>IF($FJ$8,FR7,"-")</f>
        <v>19.3</v>
      </c>
      <c r="FN12" s="95">
        <f>IF($FJ$8,FS7,"-")</f>
        <v>20.6</v>
      </c>
      <c r="FO12" s="84"/>
      <c r="FP12" s="84"/>
      <c r="FQ12" s="84"/>
      <c r="FR12" s="84"/>
      <c r="FS12" s="94" t="s">
        <v>160</v>
      </c>
      <c r="FT12" s="95">
        <f>IF($FT$8,FY7,"-")</f>
        <v>120.9</v>
      </c>
      <c r="FU12" s="95">
        <f>IF($FT$8,FZ7,"-")</f>
        <v>105.7</v>
      </c>
      <c r="FV12" s="95">
        <f>IF($FT$8,GA7,"-")</f>
        <v>89.4</v>
      </c>
      <c r="FW12" s="95">
        <f>IF($FT$8,GB7,"-")</f>
        <v>83.3</v>
      </c>
      <c r="FX12" s="95">
        <f>IF($FT$8,GC7,"-")</f>
        <v>73.2</v>
      </c>
      <c r="FY12" s="84"/>
      <c r="FZ12" s="84"/>
      <c r="GA12" s="84"/>
      <c r="GB12" s="84"/>
      <c r="GC12" s="94" t="s">
        <v>160</v>
      </c>
      <c r="GD12" s="95">
        <f>IF($GD$8,GI7,"-")</f>
        <v>58.6</v>
      </c>
      <c r="GE12" s="95">
        <f>IF($GD$8,GJ7,"-")</f>
        <v>61.3</v>
      </c>
      <c r="GF12" s="95">
        <f>IF($GD$8,GK7,"-")</f>
        <v>61.7</v>
      </c>
      <c r="GG12" s="95">
        <f>IF($GD$8,GL7,"-")</f>
        <v>62.1</v>
      </c>
      <c r="GH12" s="95">
        <f>IF($GD$8,GM7,"-")</f>
        <v>62.6</v>
      </c>
      <c r="GI12" s="84"/>
      <c r="GJ12" s="84"/>
      <c r="GK12" s="84"/>
      <c r="GL12" s="84"/>
      <c r="GM12" s="94" t="s">
        <v>160</v>
      </c>
      <c r="GN12" s="95">
        <f>IF($GN$8,GS7,"-")</f>
        <v>12.2</v>
      </c>
      <c r="GO12" s="95">
        <f>IF($GN$8,GT7,"-")</f>
        <v>11.9</v>
      </c>
      <c r="GP12" s="95">
        <f>IF($GN$8,GU7,"-")</f>
        <v>13.3</v>
      </c>
      <c r="GQ12" s="95">
        <f>IF($GN$8,GV7,"-")</f>
        <v>14.4</v>
      </c>
      <c r="GR12" s="95">
        <f>IF($GN$8,GW7,"-")</f>
        <v>15.3</v>
      </c>
      <c r="GS12" s="84"/>
      <c r="GT12" s="84"/>
      <c r="GU12" s="84"/>
      <c r="GV12" s="84"/>
      <c r="GW12" s="84"/>
      <c r="GX12" s="94" t="s">
        <v>160</v>
      </c>
      <c r="GY12" s="95" t="str">
        <f>IF($GY$8,HD7,"-")</f>
        <v>-</v>
      </c>
      <c r="GZ12" s="95" t="str">
        <f>IF($GY$8,HE7,"-")</f>
        <v>-</v>
      </c>
      <c r="HA12" s="95" t="str">
        <f>IF($GY$8,HF7,"-")</f>
        <v>-</v>
      </c>
      <c r="HB12" s="95" t="str">
        <f>IF($GY$8,HG7,"-")</f>
        <v>-</v>
      </c>
      <c r="HC12" s="95" t="str">
        <f>IF($GY$8,HH7,"-")</f>
        <v>-</v>
      </c>
      <c r="HD12" s="84"/>
      <c r="HE12" s="84"/>
      <c r="HF12" s="84"/>
      <c r="HG12" s="84"/>
      <c r="HH12" s="94" t="s">
        <v>163</v>
      </c>
      <c r="HI12" s="95" t="str">
        <f>IF($HI$8,HN7,"-")</f>
        <v>-</v>
      </c>
      <c r="HJ12" s="95" t="str">
        <f>IF($HI$8,HO7,"-")</f>
        <v>-</v>
      </c>
      <c r="HK12" s="95" t="str">
        <f>IF($HI$8,HP7,"-")</f>
        <v>-</v>
      </c>
      <c r="HL12" s="95" t="str">
        <f>IF($HI$8,HQ7,"-")</f>
        <v>-</v>
      </c>
      <c r="HM12" s="95" t="str">
        <f>IF($HI$8,HR7,"-")</f>
        <v>-</v>
      </c>
      <c r="HN12" s="84"/>
      <c r="HO12" s="84"/>
      <c r="HP12" s="84"/>
      <c r="HQ12" s="84"/>
      <c r="HR12" s="94" t="s">
        <v>160</v>
      </c>
      <c r="HS12" s="95" t="str">
        <f>IF($HS$8,HX7,"-")</f>
        <v>-</v>
      </c>
      <c r="HT12" s="95" t="str">
        <f>IF($HS$8,HY7,"-")</f>
        <v>-</v>
      </c>
      <c r="HU12" s="95" t="str">
        <f>IF($HS$8,HZ7,"-")</f>
        <v>-</v>
      </c>
      <c r="HV12" s="95" t="str">
        <f>IF($HS$8,IA7,"-")</f>
        <v>-</v>
      </c>
      <c r="HW12" s="95" t="str">
        <f>IF($HS$8,IB7,"-")</f>
        <v>-</v>
      </c>
      <c r="HX12" s="84"/>
      <c r="HY12" s="84"/>
      <c r="HZ12" s="84"/>
      <c r="IA12" s="84"/>
      <c r="IB12" s="94" t="s">
        <v>160</v>
      </c>
      <c r="IC12" s="95" t="str">
        <f>IF($IC$8,IH7,"-")</f>
        <v>-</v>
      </c>
      <c r="ID12" s="95" t="str">
        <f>IF($IC$8,II7,"-")</f>
        <v>-</v>
      </c>
      <c r="IE12" s="95" t="str">
        <f>IF($IC$8,IJ7,"-")</f>
        <v>-</v>
      </c>
      <c r="IF12" s="95" t="str">
        <f>IF($IC$8,IK7,"-")</f>
        <v>-</v>
      </c>
      <c r="IG12" s="95" t="str">
        <f>IF($IC$8,IL7,"-")</f>
        <v>-</v>
      </c>
      <c r="IH12" s="84"/>
      <c r="II12" s="84"/>
      <c r="IJ12" s="84"/>
      <c r="IK12" s="84"/>
      <c r="IL12" s="94" t="s">
        <v>160</v>
      </c>
      <c r="IM12" s="95" t="str">
        <f>IF($IM$8,IR7,"-")</f>
        <v>-</v>
      </c>
      <c r="IN12" s="95" t="str">
        <f>IF($IM$8,IS7,"-")</f>
        <v>-</v>
      </c>
      <c r="IO12" s="95" t="str">
        <f>IF($IM$8,IT7,"-")</f>
        <v>-</v>
      </c>
      <c r="IP12" s="95" t="str">
        <f>IF($IM$8,IU7,"-")</f>
        <v>-</v>
      </c>
      <c r="IQ12" s="95" t="str">
        <f>IF($IM$8,IV7,"-")</f>
        <v>-</v>
      </c>
      <c r="IR12" s="84"/>
      <c r="IS12" s="84"/>
      <c r="IT12" s="84"/>
      <c r="IU12" s="84"/>
      <c r="IV12" s="84"/>
      <c r="IW12" s="94" t="s">
        <v>160</v>
      </c>
      <c r="IX12" s="95" t="str">
        <f>IF($IX$8,JC7,"-")</f>
        <v>-</v>
      </c>
      <c r="IY12" s="95" t="str">
        <f>IF($IX$8,JD7,"-")</f>
        <v>-</v>
      </c>
      <c r="IZ12" s="95" t="str">
        <f>IF($IX$8,JE7,"-")</f>
        <v>-</v>
      </c>
      <c r="JA12" s="95" t="str">
        <f>IF($IX$8,JF7,"-")</f>
        <v>-</v>
      </c>
      <c r="JB12" s="95" t="str">
        <f>IF($IX$8,JG7,"-")</f>
        <v>-</v>
      </c>
      <c r="JC12" s="84"/>
      <c r="JD12" s="84"/>
      <c r="JE12" s="84"/>
      <c r="JF12" s="84"/>
      <c r="JG12" s="94" t="s">
        <v>163</v>
      </c>
      <c r="JH12" s="95" t="str">
        <f>IF($JH$8,JM7,"-")</f>
        <v>-</v>
      </c>
      <c r="JI12" s="95" t="str">
        <f>IF($JH$8,JN7,"-")</f>
        <v>-</v>
      </c>
      <c r="JJ12" s="95" t="str">
        <f>IF($JH$8,JO7,"-")</f>
        <v>-</v>
      </c>
      <c r="JK12" s="95" t="str">
        <f>IF($JH$8,JP7,"-")</f>
        <v>-</v>
      </c>
      <c r="JL12" s="95" t="str">
        <f>IF($JH$8,JQ7,"-")</f>
        <v>-</v>
      </c>
      <c r="JM12" s="84"/>
      <c r="JN12" s="84"/>
      <c r="JO12" s="84"/>
      <c r="JP12" s="84"/>
      <c r="JQ12" s="94" t="s">
        <v>160</v>
      </c>
      <c r="JR12" s="95" t="str">
        <f>IF($JR$8,JW7,"-")</f>
        <v>-</v>
      </c>
      <c r="JS12" s="95" t="str">
        <f>IF($JR$8,JX7,"-")</f>
        <v>-</v>
      </c>
      <c r="JT12" s="95" t="str">
        <f>IF($JR$8,JY7,"-")</f>
        <v>-</v>
      </c>
      <c r="JU12" s="95" t="str">
        <f>IF($JR$8,JZ7,"-")</f>
        <v>-</v>
      </c>
      <c r="JV12" s="95" t="str">
        <f>IF($JR$8,KA7,"-")</f>
        <v>-</v>
      </c>
      <c r="JW12" s="84"/>
      <c r="JX12" s="84"/>
      <c r="JY12" s="84"/>
      <c r="JZ12" s="84"/>
      <c r="KA12" s="94" t="s">
        <v>164</v>
      </c>
      <c r="KB12" s="95" t="str">
        <f>IF($KB$8,KG7,"-")</f>
        <v>-</v>
      </c>
      <c r="KC12" s="95" t="str">
        <f>IF($KB$8,KH7,"-")</f>
        <v>-</v>
      </c>
      <c r="KD12" s="95" t="str">
        <f>IF($KB$8,KI7,"-")</f>
        <v>-</v>
      </c>
      <c r="KE12" s="95" t="str">
        <f>IF($KB$8,KJ7,"-")</f>
        <v>-</v>
      </c>
      <c r="KF12" s="95" t="str">
        <f>IF($KB$8,KK7,"-")</f>
        <v>-</v>
      </c>
      <c r="KG12" s="84"/>
      <c r="KH12" s="84"/>
      <c r="KI12" s="84"/>
      <c r="KJ12" s="84"/>
      <c r="KK12" s="94" t="s">
        <v>160</v>
      </c>
      <c r="KL12" s="95" t="str">
        <f>IF($KL$8,KQ7,"-")</f>
        <v>-</v>
      </c>
      <c r="KM12" s="95" t="str">
        <f>IF($KL$8,KR7,"-")</f>
        <v>-</v>
      </c>
      <c r="KN12" s="95" t="str">
        <f>IF($KL$8,KS7,"-")</f>
        <v>-</v>
      </c>
      <c r="KO12" s="95" t="str">
        <f>IF($KL$8,KT7,"-")</f>
        <v>-</v>
      </c>
      <c r="KP12" s="95" t="str">
        <f>IF($KL$8,KU7,"-")</f>
        <v>-</v>
      </c>
      <c r="KQ12" s="84"/>
      <c r="KR12" s="84"/>
      <c r="KS12" s="84"/>
      <c r="KT12" s="84"/>
      <c r="KU12" s="84"/>
      <c r="KV12" s="94" t="s">
        <v>160</v>
      </c>
      <c r="KW12" s="95" t="str">
        <f>IF($KW$8,LB7,"-")</f>
        <v>-</v>
      </c>
      <c r="KX12" s="95" t="str">
        <f>IF($KW$8,LC7,"-")</f>
        <v>-</v>
      </c>
      <c r="KY12" s="95" t="str">
        <f>IF($KW$8,LD7,"-")</f>
        <v>-</v>
      </c>
      <c r="KZ12" s="95" t="str">
        <f>IF($KW$8,LE7,"-")</f>
        <v>-</v>
      </c>
      <c r="LA12" s="95" t="str">
        <f>IF($KW$8,LF7,"-")</f>
        <v>-</v>
      </c>
      <c r="LB12" s="84"/>
      <c r="LC12" s="84"/>
      <c r="LD12" s="84"/>
      <c r="LE12" s="84"/>
      <c r="LF12" s="94" t="s">
        <v>163</v>
      </c>
      <c r="LG12" s="95" t="str">
        <f>IF($LG$8,LL7,"-")</f>
        <v>-</v>
      </c>
      <c r="LH12" s="95" t="str">
        <f>IF($LG$8,LM7,"-")</f>
        <v>-</v>
      </c>
      <c r="LI12" s="95" t="str">
        <f>IF($LG$8,LN7,"-")</f>
        <v>-</v>
      </c>
      <c r="LJ12" s="95" t="str">
        <f>IF($LG$8,LO7,"-")</f>
        <v>-</v>
      </c>
      <c r="LK12" s="95" t="str">
        <f>IF($LG$8,LP7,"-")</f>
        <v>-</v>
      </c>
      <c r="LL12" s="84"/>
      <c r="LM12" s="84"/>
      <c r="LN12" s="84"/>
      <c r="LO12" s="84"/>
      <c r="LP12" s="94" t="s">
        <v>165</v>
      </c>
      <c r="LQ12" s="95" t="str">
        <f>IF($LQ$8,LV7,"-")</f>
        <v>-</v>
      </c>
      <c r="LR12" s="95" t="str">
        <f>IF($LQ$8,LW7,"-")</f>
        <v>-</v>
      </c>
      <c r="LS12" s="95" t="str">
        <f>IF($LQ$8,LX7,"-")</f>
        <v>-</v>
      </c>
      <c r="LT12" s="95" t="str">
        <f>IF($LQ$8,LY7,"-")</f>
        <v>-</v>
      </c>
      <c r="LU12" s="95" t="str">
        <f>IF($LQ$8,LZ7,"-")</f>
        <v>-</v>
      </c>
      <c r="LV12" s="84"/>
      <c r="LW12" s="84"/>
      <c r="LX12" s="84"/>
      <c r="LY12" s="84"/>
      <c r="LZ12" s="94" t="s">
        <v>160</v>
      </c>
      <c r="MA12" s="95" t="str">
        <f>IF($MA$8,MF7,"-")</f>
        <v>-</v>
      </c>
      <c r="MB12" s="95" t="str">
        <f>IF($MA$8,MG7,"-")</f>
        <v>-</v>
      </c>
      <c r="MC12" s="95" t="str">
        <f>IF($MA$8,MH7,"-")</f>
        <v>-</v>
      </c>
      <c r="MD12" s="95" t="str">
        <f>IF($MA$8,MI7,"-")</f>
        <v>-</v>
      </c>
      <c r="ME12" s="95" t="str">
        <f>IF($MA$8,MJ7,"-")</f>
        <v>-</v>
      </c>
      <c r="MF12" s="84"/>
      <c r="MG12" s="84"/>
      <c r="MH12" s="84"/>
      <c r="MI12" s="84"/>
      <c r="MJ12" s="94" t="s">
        <v>160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166</v>
      </c>
      <c r="AY13" s="95">
        <f>$BI$7</f>
        <v>100</v>
      </c>
      <c r="AZ13" s="95">
        <f>$BI$7</f>
        <v>100</v>
      </c>
      <c r="BA13" s="95">
        <f>$BI$7</f>
        <v>100</v>
      </c>
      <c r="BB13" s="95">
        <f>$BI$7</f>
        <v>100</v>
      </c>
      <c r="BC13" s="95">
        <f>$BI$7</f>
        <v>100</v>
      </c>
      <c r="BD13" s="84"/>
      <c r="BE13" s="84"/>
      <c r="BF13" s="84"/>
      <c r="BG13" s="84"/>
      <c r="BH13" s="84"/>
      <c r="BI13" s="94" t="s">
        <v>166</v>
      </c>
      <c r="BJ13" s="95">
        <f>$BT$7</f>
        <v>100</v>
      </c>
      <c r="BK13" s="95">
        <f>$BT$7</f>
        <v>100</v>
      </c>
      <c r="BL13" s="95">
        <f>$BT$7</f>
        <v>100</v>
      </c>
      <c r="BM13" s="95">
        <f>$BT$7</f>
        <v>100</v>
      </c>
      <c r="BN13" s="95">
        <f>$BT$7</f>
        <v>100</v>
      </c>
      <c r="BO13" s="84"/>
      <c r="BP13" s="84"/>
      <c r="BQ13" s="84"/>
      <c r="BR13" s="84"/>
      <c r="BS13" s="84"/>
      <c r="BT13" s="94" t="s">
        <v>166</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167</v>
      </c>
      <c r="C14" s="99"/>
      <c r="D14" s="100"/>
      <c r="E14" s="99"/>
      <c r="F14" s="197" t="s">
        <v>168</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169</v>
      </c>
      <c r="C15" s="196"/>
      <c r="D15" s="100"/>
      <c r="E15" s="97">
        <v>1</v>
      </c>
      <c r="F15" s="196" t="s">
        <v>170</v>
      </c>
      <c r="G15" s="196"/>
      <c r="H15" s="102" t="s">
        <v>171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172</v>
      </c>
      <c r="AY15" s="103"/>
      <c r="AZ15" s="103"/>
      <c r="BA15" s="103"/>
      <c r="BB15" s="103"/>
      <c r="BC15" s="103"/>
      <c r="BD15" s="100"/>
      <c r="BE15" s="100"/>
      <c r="BF15" s="100"/>
      <c r="BG15" s="100"/>
      <c r="BH15" s="100"/>
      <c r="BI15" s="101" t="s">
        <v>172</v>
      </c>
      <c r="BJ15" s="103"/>
      <c r="BK15" s="103"/>
      <c r="BL15" s="103"/>
      <c r="BM15" s="103"/>
      <c r="BN15" s="103"/>
      <c r="BO15" s="100"/>
      <c r="BP15" s="100"/>
      <c r="BQ15" s="100"/>
      <c r="BR15" s="100"/>
      <c r="BS15" s="100"/>
      <c r="BT15" s="101" t="s">
        <v>172</v>
      </c>
      <c r="BU15" s="103"/>
      <c r="BV15" s="103"/>
      <c r="BW15" s="103"/>
      <c r="BX15" s="103"/>
      <c r="BY15" s="103"/>
      <c r="BZ15" s="100"/>
      <c r="CA15" s="100"/>
      <c r="CB15" s="100"/>
      <c r="CC15" s="100"/>
      <c r="CD15" s="100"/>
      <c r="CE15" s="101" t="s">
        <v>172</v>
      </c>
      <c r="CF15" s="103"/>
      <c r="CG15" s="103"/>
      <c r="CH15" s="103"/>
      <c r="CI15" s="103"/>
      <c r="CJ15" s="103"/>
      <c r="CK15" s="100"/>
      <c r="CL15" s="100"/>
      <c r="CM15" s="100"/>
      <c r="CN15" s="100"/>
      <c r="CO15" s="101" t="s">
        <v>172</v>
      </c>
      <c r="CP15" s="103"/>
      <c r="CQ15" s="103"/>
      <c r="CR15" s="103"/>
      <c r="CS15" s="103"/>
      <c r="CT15" s="103"/>
      <c r="CU15" s="100"/>
      <c r="CV15" s="100"/>
      <c r="CW15" s="100"/>
      <c r="CX15" s="100"/>
      <c r="CY15" s="100"/>
      <c r="CZ15" s="101" t="s">
        <v>172</v>
      </c>
      <c r="DA15" s="103"/>
      <c r="DB15" s="103"/>
      <c r="DC15" s="103"/>
      <c r="DD15" s="103"/>
      <c r="DE15" s="103"/>
      <c r="DF15" s="100"/>
      <c r="DG15" s="100"/>
      <c r="DH15" s="100"/>
      <c r="DI15" s="100"/>
      <c r="DJ15" s="101" t="s">
        <v>172</v>
      </c>
      <c r="DK15" s="103"/>
      <c r="DL15" s="103"/>
      <c r="DM15" s="103"/>
      <c r="DN15" s="103"/>
      <c r="DO15" s="103"/>
      <c r="DP15" s="100"/>
      <c r="DQ15" s="100"/>
      <c r="DR15" s="100"/>
      <c r="DS15" s="100"/>
      <c r="DT15" s="101" t="s">
        <v>172</v>
      </c>
      <c r="DU15" s="103"/>
      <c r="DV15" s="103"/>
      <c r="DW15" s="103"/>
      <c r="DX15" s="103"/>
      <c r="DY15" s="103"/>
      <c r="DZ15" s="100"/>
      <c r="EA15" s="100"/>
      <c r="EB15" s="100"/>
      <c r="EC15" s="100"/>
      <c r="ED15" s="101" t="s">
        <v>172</v>
      </c>
      <c r="EE15" s="103"/>
      <c r="EF15" s="103"/>
      <c r="EG15" s="103"/>
      <c r="EH15" s="103"/>
      <c r="EI15" s="103"/>
      <c r="EJ15" s="100"/>
      <c r="EK15" s="100"/>
      <c r="EL15" s="100"/>
      <c r="EM15" s="100"/>
      <c r="EN15" s="101" t="s">
        <v>172</v>
      </c>
      <c r="EO15" s="103"/>
      <c r="EP15" s="103"/>
      <c r="EQ15" s="103"/>
      <c r="ER15" s="103"/>
      <c r="ES15" s="103"/>
      <c r="ET15" s="100"/>
      <c r="EU15" s="100"/>
      <c r="EV15" s="100"/>
      <c r="EW15" s="100"/>
      <c r="EX15" s="100"/>
      <c r="EY15" s="101" t="s">
        <v>172</v>
      </c>
      <c r="EZ15" s="103"/>
      <c r="FA15" s="103"/>
      <c r="FB15" s="103"/>
      <c r="FC15" s="103"/>
      <c r="FD15" s="103"/>
      <c r="FE15" s="100"/>
      <c r="FF15" s="100"/>
      <c r="FG15" s="100"/>
      <c r="FH15" s="100"/>
      <c r="FI15" s="101" t="s">
        <v>172</v>
      </c>
      <c r="FJ15" s="103"/>
      <c r="FK15" s="103"/>
      <c r="FL15" s="103"/>
      <c r="FM15" s="103"/>
      <c r="FN15" s="103"/>
      <c r="FO15" s="100"/>
      <c r="FP15" s="100"/>
      <c r="FQ15" s="100"/>
      <c r="FR15" s="100"/>
      <c r="FS15" s="101" t="s">
        <v>172</v>
      </c>
      <c r="FT15" s="103"/>
      <c r="FU15" s="103"/>
      <c r="FV15" s="103"/>
      <c r="FW15" s="103"/>
      <c r="FX15" s="103"/>
      <c r="FY15" s="100"/>
      <c r="FZ15" s="100"/>
      <c r="GA15" s="100"/>
      <c r="GB15" s="100"/>
      <c r="GC15" s="101" t="s">
        <v>172</v>
      </c>
      <c r="GD15" s="103"/>
      <c r="GE15" s="103"/>
      <c r="GF15" s="103"/>
      <c r="GG15" s="103"/>
      <c r="GH15" s="103"/>
      <c r="GI15" s="100"/>
      <c r="GJ15" s="100"/>
      <c r="GK15" s="100"/>
      <c r="GL15" s="100"/>
      <c r="GM15" s="101" t="s">
        <v>172</v>
      </c>
      <c r="GN15" s="103"/>
      <c r="GO15" s="103"/>
      <c r="GP15" s="103"/>
      <c r="GQ15" s="103"/>
      <c r="GR15" s="103"/>
      <c r="GS15" s="100"/>
      <c r="GT15" s="100"/>
      <c r="GU15" s="100"/>
      <c r="GV15" s="100"/>
      <c r="GW15" s="100"/>
      <c r="GX15" s="101" t="s">
        <v>172</v>
      </c>
      <c r="GY15" s="103"/>
      <c r="GZ15" s="103"/>
      <c r="HA15" s="103"/>
      <c r="HB15" s="103"/>
      <c r="HC15" s="103"/>
      <c r="HD15" s="100"/>
      <c r="HE15" s="100"/>
      <c r="HF15" s="100"/>
      <c r="HG15" s="100"/>
      <c r="HH15" s="101" t="s">
        <v>172</v>
      </c>
      <c r="HI15" s="103"/>
      <c r="HJ15" s="103"/>
      <c r="HK15" s="103"/>
      <c r="HL15" s="103"/>
      <c r="HM15" s="103"/>
      <c r="HN15" s="100"/>
      <c r="HO15" s="100"/>
      <c r="HP15" s="100"/>
      <c r="HQ15" s="100"/>
      <c r="HR15" s="101" t="s">
        <v>172</v>
      </c>
      <c r="HS15" s="103"/>
      <c r="HT15" s="103"/>
      <c r="HU15" s="103"/>
      <c r="HV15" s="103"/>
      <c r="HW15" s="103"/>
      <c r="HX15" s="100"/>
      <c r="HY15" s="100"/>
      <c r="HZ15" s="100"/>
      <c r="IA15" s="100"/>
      <c r="IB15" s="101" t="s">
        <v>172</v>
      </c>
      <c r="IC15" s="103"/>
      <c r="ID15" s="103"/>
      <c r="IE15" s="103"/>
      <c r="IF15" s="103"/>
      <c r="IG15" s="103"/>
      <c r="IH15" s="100"/>
      <c r="II15" s="100"/>
      <c r="IJ15" s="100"/>
      <c r="IK15" s="100"/>
      <c r="IL15" s="101" t="s">
        <v>172</v>
      </c>
      <c r="IM15" s="103"/>
      <c r="IN15" s="103"/>
      <c r="IO15" s="103"/>
      <c r="IP15" s="103"/>
      <c r="IQ15" s="103"/>
      <c r="IR15" s="100"/>
      <c r="IS15" s="100"/>
      <c r="IT15" s="100"/>
      <c r="IU15" s="100"/>
      <c r="IV15" s="100"/>
      <c r="IW15" s="101" t="s">
        <v>172</v>
      </c>
      <c r="IX15" s="103"/>
      <c r="IY15" s="103"/>
      <c r="IZ15" s="103"/>
      <c r="JA15" s="103"/>
      <c r="JB15" s="103"/>
      <c r="JC15" s="100"/>
      <c r="JD15" s="100"/>
      <c r="JE15" s="100"/>
      <c r="JF15" s="100"/>
      <c r="JG15" s="101" t="s">
        <v>172</v>
      </c>
      <c r="JH15" s="103"/>
      <c r="JI15" s="103"/>
      <c r="JJ15" s="103"/>
      <c r="JK15" s="103"/>
      <c r="JL15" s="103"/>
      <c r="JM15" s="100"/>
      <c r="JN15" s="100"/>
      <c r="JO15" s="100"/>
      <c r="JP15" s="100"/>
      <c r="JQ15" s="101" t="s">
        <v>172</v>
      </c>
      <c r="JR15" s="103"/>
      <c r="JS15" s="103"/>
      <c r="JT15" s="103"/>
      <c r="JU15" s="103"/>
      <c r="JV15" s="103"/>
      <c r="JW15" s="100"/>
      <c r="JX15" s="100"/>
      <c r="JY15" s="100"/>
      <c r="JZ15" s="100"/>
      <c r="KA15" s="101" t="s">
        <v>172</v>
      </c>
      <c r="KB15" s="103"/>
      <c r="KC15" s="103"/>
      <c r="KD15" s="103"/>
      <c r="KE15" s="103"/>
      <c r="KF15" s="103"/>
      <c r="KG15" s="100"/>
      <c r="KH15" s="100"/>
      <c r="KI15" s="100"/>
      <c r="KJ15" s="100"/>
      <c r="KK15" s="101" t="s">
        <v>172</v>
      </c>
      <c r="KL15" s="103"/>
      <c r="KM15" s="103"/>
      <c r="KN15" s="103"/>
      <c r="KO15" s="103"/>
      <c r="KP15" s="103"/>
      <c r="KQ15" s="100"/>
      <c r="KR15" s="100"/>
      <c r="KS15" s="100"/>
      <c r="KT15" s="100"/>
      <c r="KU15" s="100"/>
      <c r="KV15" s="101" t="s">
        <v>172</v>
      </c>
      <c r="KW15" s="103"/>
      <c r="KX15" s="103"/>
      <c r="KY15" s="103"/>
      <c r="KZ15" s="103"/>
      <c r="LA15" s="103"/>
      <c r="LB15" s="100"/>
      <c r="LC15" s="100"/>
      <c r="LD15" s="100"/>
      <c r="LE15" s="100"/>
      <c r="LF15" s="101" t="s">
        <v>172</v>
      </c>
      <c r="LG15" s="103"/>
      <c r="LH15" s="103"/>
      <c r="LI15" s="103"/>
      <c r="LJ15" s="103"/>
      <c r="LK15" s="103"/>
      <c r="LL15" s="100"/>
      <c r="LM15" s="100"/>
      <c r="LN15" s="100"/>
      <c r="LO15" s="100"/>
      <c r="LP15" s="101" t="s">
        <v>172</v>
      </c>
      <c r="LQ15" s="103"/>
      <c r="LR15" s="103"/>
      <c r="LS15" s="103"/>
      <c r="LT15" s="103"/>
      <c r="LU15" s="103"/>
      <c r="LV15" s="100"/>
      <c r="LW15" s="100"/>
      <c r="LX15" s="100"/>
      <c r="LY15" s="100"/>
      <c r="LZ15" s="101" t="s">
        <v>172</v>
      </c>
      <c r="MA15" s="103"/>
      <c r="MB15" s="103"/>
      <c r="MC15" s="103"/>
      <c r="MD15" s="103"/>
      <c r="ME15" s="103"/>
      <c r="MF15" s="100"/>
      <c r="MG15" s="100"/>
      <c r="MH15" s="100"/>
      <c r="MI15" s="100"/>
      <c r="MJ15" s="101" t="s">
        <v>172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173</v>
      </c>
      <c r="C16" s="196"/>
      <c r="D16" s="100"/>
      <c r="E16" s="97">
        <f>E15+1</f>
        <v>2</v>
      </c>
      <c r="F16" s="196" t="s">
        <v>174</v>
      </c>
      <c r="G16" s="196"/>
      <c r="H16" s="102" t="s">
        <v>175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176</v>
      </c>
      <c r="C17" s="196"/>
      <c r="D17" s="100"/>
      <c r="E17" s="97">
        <f t="shared" ref="E17" si="8">E16+1</f>
        <v>3</v>
      </c>
      <c r="F17" s="196" t="s">
        <v>177</v>
      </c>
      <c r="G17" s="196"/>
      <c r="H17" s="102" t="s">
        <v>178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179</v>
      </c>
      <c r="AY17" s="106">
        <f>IF(AY7="-",NA(),AY7)</f>
        <v>117.6</v>
      </c>
      <c r="AZ17" s="106">
        <f t="shared" ref="AZ17:BC17" si="9">IF(AZ7="-",NA(),AZ7)</f>
        <v>119.4</v>
      </c>
      <c r="BA17" s="106">
        <f t="shared" si="9"/>
        <v>118.4</v>
      </c>
      <c r="BB17" s="106">
        <f t="shared" si="9"/>
        <v>121.4</v>
      </c>
      <c r="BC17" s="106">
        <f t="shared" si="9"/>
        <v>118.4</v>
      </c>
      <c r="BD17" s="100"/>
      <c r="BE17" s="100"/>
      <c r="BF17" s="100"/>
      <c r="BG17" s="100"/>
      <c r="BH17" s="100"/>
      <c r="BI17" s="105" t="s">
        <v>179</v>
      </c>
      <c r="BJ17" s="106">
        <f>IF(BJ7="-",NA(),BJ7)</f>
        <v>116.8</v>
      </c>
      <c r="BK17" s="106">
        <f t="shared" ref="BK17:BN17" si="10">IF(BK7="-",NA(),BK7)</f>
        <v>117.2</v>
      </c>
      <c r="BL17" s="106">
        <f t="shared" si="10"/>
        <v>114.2</v>
      </c>
      <c r="BM17" s="106">
        <f t="shared" si="10"/>
        <v>113.6</v>
      </c>
      <c r="BN17" s="106">
        <f t="shared" si="10"/>
        <v>112.8</v>
      </c>
      <c r="BO17" s="100"/>
      <c r="BP17" s="100"/>
      <c r="BQ17" s="100"/>
      <c r="BR17" s="100"/>
      <c r="BS17" s="100"/>
      <c r="BT17" s="105" t="s">
        <v>179</v>
      </c>
      <c r="BU17" s="106">
        <f>IF(BU7="-",NA(),BU7)</f>
        <v>492.4</v>
      </c>
      <c r="BV17" s="106">
        <f t="shared" ref="BV17:BY17" si="11">IF(BV7="-",NA(),BV7)</f>
        <v>411.7</v>
      </c>
      <c r="BW17" s="106">
        <f t="shared" si="11"/>
        <v>431</v>
      </c>
      <c r="BX17" s="106">
        <f t="shared" si="11"/>
        <v>546.9</v>
      </c>
      <c r="BY17" s="106">
        <f t="shared" si="11"/>
        <v>579.1</v>
      </c>
      <c r="BZ17" s="100"/>
      <c r="CA17" s="100"/>
      <c r="CB17" s="100"/>
      <c r="CC17" s="100"/>
      <c r="CD17" s="100"/>
      <c r="CE17" s="105" t="s">
        <v>179</v>
      </c>
      <c r="CF17" s="106">
        <f>IF(CF7="-",NA(),CF7)</f>
        <v>8300.2000000000007</v>
      </c>
      <c r="CG17" s="106">
        <f t="shared" ref="CG17:CJ17" si="12">IF(CG7="-",NA(),CG7)</f>
        <v>6296.3</v>
      </c>
      <c r="CH17" s="106">
        <f t="shared" si="12"/>
        <v>6311.9</v>
      </c>
      <c r="CI17" s="106">
        <f t="shared" si="12"/>
        <v>6986.4</v>
      </c>
      <c r="CJ17" s="106">
        <f t="shared" si="12"/>
        <v>7415.1</v>
      </c>
      <c r="CK17" s="100"/>
      <c r="CL17" s="100"/>
      <c r="CM17" s="100"/>
      <c r="CN17" s="100"/>
      <c r="CO17" s="105" t="s">
        <v>179</v>
      </c>
      <c r="CP17" s="107">
        <f>IF(CP7="-",NA(),CP7)</f>
        <v>1949485</v>
      </c>
      <c r="CQ17" s="107">
        <f t="shared" ref="CQ17:CT17" si="13">IF(CQ7="-",NA(),CQ7)</f>
        <v>2587649</v>
      </c>
      <c r="CR17" s="107">
        <f t="shared" si="13"/>
        <v>2124119</v>
      </c>
      <c r="CS17" s="107">
        <f t="shared" si="13"/>
        <v>2245567</v>
      </c>
      <c r="CT17" s="107">
        <f t="shared" si="13"/>
        <v>2155334</v>
      </c>
      <c r="CU17" s="100"/>
      <c r="CV17" s="100"/>
      <c r="CW17" s="100"/>
      <c r="CX17" s="100"/>
      <c r="CY17" s="100"/>
      <c r="CZ17" s="105" t="s">
        <v>179</v>
      </c>
      <c r="DA17" s="106">
        <f>IF(DA7="-",NA(),DA7)</f>
        <v>31.3</v>
      </c>
      <c r="DB17" s="106">
        <f t="shared" ref="DB17:DE17" si="14">IF(DB7="-",NA(),DB7)</f>
        <v>42.3</v>
      </c>
      <c r="DC17" s="106">
        <f t="shared" si="14"/>
        <v>43.3</v>
      </c>
      <c r="DD17" s="106">
        <f t="shared" si="14"/>
        <v>41.4</v>
      </c>
      <c r="DE17" s="106">
        <f t="shared" si="14"/>
        <v>39.4</v>
      </c>
      <c r="DF17" s="100"/>
      <c r="DG17" s="100"/>
      <c r="DH17" s="100"/>
      <c r="DI17" s="100"/>
      <c r="DJ17" s="105" t="s">
        <v>179</v>
      </c>
      <c r="DK17" s="106">
        <f>IF(DK7="-",NA(),DK7)</f>
        <v>15.6</v>
      </c>
      <c r="DL17" s="106">
        <f t="shared" ref="DL17:DO17" si="15">IF(DL7="-",NA(),DL7)</f>
        <v>14.1</v>
      </c>
      <c r="DM17" s="106">
        <f t="shared" si="15"/>
        <v>16.5</v>
      </c>
      <c r="DN17" s="106">
        <f t="shared" si="15"/>
        <v>15.5</v>
      </c>
      <c r="DO17" s="106">
        <f t="shared" si="15"/>
        <v>17.5</v>
      </c>
      <c r="DP17" s="100"/>
      <c r="DQ17" s="100"/>
      <c r="DR17" s="100"/>
      <c r="DS17" s="100"/>
      <c r="DT17" s="105" t="s">
        <v>180</v>
      </c>
      <c r="DU17" s="106">
        <f>IF(DU7="-",NA(),DU7)</f>
        <v>111.1</v>
      </c>
      <c r="DV17" s="106">
        <f t="shared" ref="DV17:DY17" si="16">IF(DV7="-",NA(),DV7)</f>
        <v>90</v>
      </c>
      <c r="DW17" s="106">
        <f t="shared" si="16"/>
        <v>75.7</v>
      </c>
      <c r="DX17" s="106">
        <f t="shared" si="16"/>
        <v>59.3</v>
      </c>
      <c r="DY17" s="106">
        <f t="shared" si="16"/>
        <v>48.7</v>
      </c>
      <c r="DZ17" s="100"/>
      <c r="EA17" s="100"/>
      <c r="EB17" s="100"/>
      <c r="EC17" s="100"/>
      <c r="ED17" s="105" t="s">
        <v>179</v>
      </c>
      <c r="EE17" s="106">
        <f>IF(EE7="-",NA(),EE7)</f>
        <v>65.599999999999994</v>
      </c>
      <c r="EF17" s="106">
        <f t="shared" ref="EF17:EI17" si="17">IF(EF7="-",NA(),EF7)</f>
        <v>66.599999999999994</v>
      </c>
      <c r="EG17" s="106">
        <f t="shared" si="17"/>
        <v>66.7</v>
      </c>
      <c r="EH17" s="106">
        <f t="shared" si="17"/>
        <v>67.8</v>
      </c>
      <c r="EI17" s="106">
        <f t="shared" si="17"/>
        <v>69.599999999999994</v>
      </c>
      <c r="EJ17" s="100"/>
      <c r="EK17" s="100"/>
      <c r="EL17" s="100"/>
      <c r="EM17" s="100"/>
      <c r="EN17" s="105" t="s">
        <v>179</v>
      </c>
      <c r="EO17" s="106">
        <f>IF(EO7="-",NA(),EO7)</f>
        <v>0.1</v>
      </c>
      <c r="EP17" s="106">
        <f t="shared" ref="EP17:ES17" si="18">IF(EP7="-",NA(),EP7)</f>
        <v>0.1</v>
      </c>
      <c r="EQ17" s="106">
        <f t="shared" si="18"/>
        <v>0.1</v>
      </c>
      <c r="ER17" s="106">
        <f t="shared" si="18"/>
        <v>0.6</v>
      </c>
      <c r="ES17" s="106">
        <f t="shared" si="18"/>
        <v>1.6</v>
      </c>
      <c r="ET17" s="100"/>
      <c r="EU17" s="100"/>
      <c r="EV17" s="100"/>
      <c r="EW17" s="100"/>
      <c r="EX17" s="100"/>
      <c r="EY17" s="105" t="s">
        <v>179</v>
      </c>
      <c r="EZ17" s="106">
        <f>IF(EZ7="-",NA(),EZ7)</f>
        <v>31.3</v>
      </c>
      <c r="FA17" s="106">
        <f t="shared" ref="FA17:FD17" si="19">IF(FA7="-",NA(),FA7)</f>
        <v>42.3</v>
      </c>
      <c r="FB17" s="106">
        <f t="shared" si="19"/>
        <v>43.3</v>
      </c>
      <c r="FC17" s="106">
        <f t="shared" si="19"/>
        <v>41.4</v>
      </c>
      <c r="FD17" s="106">
        <f t="shared" si="19"/>
        <v>39.4</v>
      </c>
      <c r="FE17" s="100"/>
      <c r="FF17" s="100"/>
      <c r="FG17" s="100"/>
      <c r="FH17" s="100"/>
      <c r="FI17" s="105" t="s">
        <v>181</v>
      </c>
      <c r="FJ17" s="106">
        <f>IF(FJ7="-",NA(),FJ7)</f>
        <v>15.6</v>
      </c>
      <c r="FK17" s="106">
        <f t="shared" ref="FK17:FN17" si="20">IF(FK7="-",NA(),FK7)</f>
        <v>14.1</v>
      </c>
      <c r="FL17" s="106">
        <f t="shared" si="20"/>
        <v>16.5</v>
      </c>
      <c r="FM17" s="106">
        <f t="shared" si="20"/>
        <v>15.5</v>
      </c>
      <c r="FN17" s="106">
        <f t="shared" si="20"/>
        <v>17.5</v>
      </c>
      <c r="FO17" s="100"/>
      <c r="FP17" s="100"/>
      <c r="FQ17" s="100"/>
      <c r="FR17" s="100"/>
      <c r="FS17" s="105" t="s">
        <v>179</v>
      </c>
      <c r="FT17" s="106">
        <f>IF(FT7="-",NA(),FT7)</f>
        <v>111.1</v>
      </c>
      <c r="FU17" s="106">
        <f t="shared" ref="FU17:FX17" si="21">IF(FU7="-",NA(),FU7)</f>
        <v>90</v>
      </c>
      <c r="FV17" s="106">
        <f t="shared" si="21"/>
        <v>75.7</v>
      </c>
      <c r="FW17" s="106">
        <f t="shared" si="21"/>
        <v>59.3</v>
      </c>
      <c r="FX17" s="106">
        <f t="shared" si="21"/>
        <v>48.7</v>
      </c>
      <c r="FY17" s="100"/>
      <c r="FZ17" s="100"/>
      <c r="GA17" s="100"/>
      <c r="GB17" s="100"/>
      <c r="GC17" s="105" t="s">
        <v>180</v>
      </c>
      <c r="GD17" s="106">
        <f>IF(GD7="-",NA(),GD7)</f>
        <v>65.599999999999994</v>
      </c>
      <c r="GE17" s="106">
        <f t="shared" ref="GE17:GH17" si="22">IF(GE7="-",NA(),GE7)</f>
        <v>66.599999999999994</v>
      </c>
      <c r="GF17" s="106">
        <f t="shared" si="22"/>
        <v>66.7</v>
      </c>
      <c r="GG17" s="106">
        <f t="shared" si="22"/>
        <v>67.8</v>
      </c>
      <c r="GH17" s="106">
        <f t="shared" si="22"/>
        <v>69.599999999999994</v>
      </c>
      <c r="GI17" s="100"/>
      <c r="GJ17" s="100"/>
      <c r="GK17" s="100"/>
      <c r="GL17" s="100"/>
      <c r="GM17" s="105" t="s">
        <v>182</v>
      </c>
      <c r="GN17" s="106">
        <f>IF(GN7="-",NA(),GN7)</f>
        <v>0.1</v>
      </c>
      <c r="GO17" s="106">
        <f t="shared" ref="GO17:GR17" si="23">IF(GO7="-",NA(),GO7)</f>
        <v>0.1</v>
      </c>
      <c r="GP17" s="106">
        <f t="shared" si="23"/>
        <v>0.1</v>
      </c>
      <c r="GQ17" s="106">
        <f t="shared" si="23"/>
        <v>0.6</v>
      </c>
      <c r="GR17" s="106">
        <f t="shared" si="23"/>
        <v>1.6</v>
      </c>
      <c r="GS17" s="100"/>
      <c r="GT17" s="100"/>
      <c r="GU17" s="100"/>
      <c r="GV17" s="100"/>
      <c r="GW17" s="100"/>
      <c r="GX17" s="105" t="s">
        <v>179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184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185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186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185</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185</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185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185</v>
      </c>
      <c r="DK18" s="106">
        <f>IF(DP7="-",NA(),DP7)</f>
        <v>22.1</v>
      </c>
      <c r="DL18" s="106">
        <f t="shared" ref="DL18:DO18" si="45">IF(DQ7="-",NA(),DQ7)</f>
        <v>21.1</v>
      </c>
      <c r="DM18" s="106">
        <f t="shared" si="45"/>
        <v>20</v>
      </c>
      <c r="DN18" s="106">
        <f t="shared" si="45"/>
        <v>18.2</v>
      </c>
      <c r="DO18" s="106">
        <f t="shared" si="45"/>
        <v>20.9</v>
      </c>
      <c r="DP18" s="100"/>
      <c r="DQ18" s="100"/>
      <c r="DR18" s="100"/>
      <c r="DS18" s="100"/>
      <c r="DT18" s="105" t="s">
        <v>186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186</v>
      </c>
      <c r="EE18" s="106">
        <f>IF(EJ7="-",NA(),EJ7)</f>
        <v>57.7</v>
      </c>
      <c r="EF18" s="106">
        <f t="shared" ref="EF18:EI18" si="47">IF(EK7="-",NA(),EK7)</f>
        <v>59.8</v>
      </c>
      <c r="EG18" s="106">
        <f t="shared" si="47"/>
        <v>59.6</v>
      </c>
      <c r="EH18" s="106">
        <f t="shared" si="47"/>
        <v>60.3</v>
      </c>
      <c r="EI18" s="106">
        <f t="shared" si="47"/>
        <v>60.2</v>
      </c>
      <c r="EJ18" s="100"/>
      <c r="EK18" s="100"/>
      <c r="EL18" s="100"/>
      <c r="EM18" s="100"/>
      <c r="EN18" s="105" t="s">
        <v>185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185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185</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185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185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185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185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189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166</v>
      </c>
      <c r="AY19" s="106">
        <f>$BI$7</f>
        <v>100</v>
      </c>
      <c r="AZ19" s="106">
        <f t="shared" ref="AZ19:BC19" si="49">$BI$7</f>
        <v>100</v>
      </c>
      <c r="BA19" s="106">
        <f t="shared" si="49"/>
        <v>100</v>
      </c>
      <c r="BB19" s="106">
        <f t="shared" si="49"/>
        <v>100</v>
      </c>
      <c r="BC19" s="106">
        <f t="shared" si="49"/>
        <v>100</v>
      </c>
      <c r="BD19" s="100"/>
      <c r="BE19" s="100"/>
      <c r="BF19" s="100"/>
      <c r="BG19" s="100"/>
      <c r="BH19" s="100"/>
      <c r="BI19" s="108" t="s">
        <v>166</v>
      </c>
      <c r="BJ19" s="106">
        <f>$BT$7</f>
        <v>100</v>
      </c>
      <c r="BK19" s="106">
        <f>$BT$7</f>
        <v>100</v>
      </c>
      <c r="BL19" s="106">
        <f>$BT$7</f>
        <v>100</v>
      </c>
      <c r="BM19" s="106">
        <f>$BT$7</f>
        <v>100</v>
      </c>
      <c r="BN19" s="106">
        <f>$BT$7</f>
        <v>100</v>
      </c>
      <c r="BO19" s="100"/>
      <c r="BP19" s="100"/>
      <c r="BQ19" s="100"/>
      <c r="BR19" s="100"/>
      <c r="BS19" s="100"/>
      <c r="BT19" s="108" t="s">
        <v>166</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190</v>
      </c>
      <c r="C20" s="196"/>
      <c r="D20" s="100"/>
    </row>
    <row r="21" spans="1:374">
      <c r="A21" s="97">
        <f t="shared" si="7"/>
        <v>7</v>
      </c>
      <c r="B21" s="196" t="s">
        <v>191</v>
      </c>
      <c r="C21" s="196"/>
      <c r="D21" s="100"/>
    </row>
    <row r="22" spans="1:374">
      <c r="A22" s="97">
        <f t="shared" si="7"/>
        <v>8</v>
      </c>
      <c r="B22" s="196" t="s">
        <v>192</v>
      </c>
      <c r="C22" s="196"/>
      <c r="D22" s="100"/>
      <c r="E22" s="198" t="s">
        <v>193</v>
      </c>
      <c r="F22" s="199"/>
      <c r="G22" s="199"/>
      <c r="H22" s="199"/>
      <c r="I22" s="200"/>
    </row>
    <row r="23" spans="1:374">
      <c r="A23" s="97">
        <f t="shared" si="7"/>
        <v>9</v>
      </c>
      <c r="B23" s="196" t="s">
        <v>194</v>
      </c>
      <c r="C23" s="196"/>
      <c r="D23" s="100"/>
      <c r="E23" s="201"/>
      <c r="F23" s="202"/>
      <c r="G23" s="202"/>
      <c r="H23" s="202"/>
      <c r="I23" s="203"/>
    </row>
    <row r="24" spans="1:374">
      <c r="A24" s="97">
        <f t="shared" si="7"/>
        <v>10</v>
      </c>
      <c r="B24" s="196" t="s">
        <v>195</v>
      </c>
      <c r="C24" s="196"/>
      <c r="D24" s="100"/>
      <c r="E24" s="201"/>
      <c r="F24" s="202"/>
      <c r="G24" s="202"/>
      <c r="H24" s="202"/>
      <c r="I24" s="203"/>
    </row>
    <row r="25" spans="1:374">
      <c r="A25" s="97">
        <f t="shared" si="7"/>
        <v>11</v>
      </c>
      <c r="B25" s="196" t="s">
        <v>196</v>
      </c>
      <c r="C25" s="196"/>
      <c r="D25" s="100"/>
      <c r="E25" s="201"/>
      <c r="F25" s="202"/>
      <c r="G25" s="202"/>
      <c r="H25" s="202"/>
      <c r="I25" s="203"/>
    </row>
    <row r="26" spans="1:374">
      <c r="A26" s="97">
        <f t="shared" si="7"/>
        <v>12</v>
      </c>
      <c r="B26" s="196" t="s">
        <v>197</v>
      </c>
      <c r="C26" s="196"/>
      <c r="D26" s="100"/>
      <c r="E26" s="201"/>
      <c r="F26" s="202"/>
      <c r="G26" s="202"/>
      <c r="H26" s="202"/>
      <c r="I26" s="203"/>
    </row>
    <row r="27" spans="1:374">
      <c r="A27" s="97">
        <f t="shared" si="7"/>
        <v>13</v>
      </c>
      <c r="B27" s="196" t="s">
        <v>198</v>
      </c>
      <c r="C27" s="196"/>
      <c r="D27" s="100"/>
      <c r="E27" s="201"/>
      <c r="F27" s="202"/>
      <c r="G27" s="202"/>
      <c r="H27" s="202"/>
      <c r="I27" s="203"/>
    </row>
    <row r="28" spans="1:374">
      <c r="A28" s="97">
        <f t="shared" si="7"/>
        <v>14</v>
      </c>
      <c r="B28" s="196" t="s">
        <v>199</v>
      </c>
      <c r="C28" s="196"/>
      <c r="D28" s="100"/>
      <c r="E28" s="201"/>
      <c r="F28" s="202"/>
      <c r="G28" s="202"/>
      <c r="H28" s="202"/>
      <c r="I28" s="203"/>
    </row>
    <row r="29" spans="1:374">
      <c r="A29" s="97">
        <f t="shared" si="7"/>
        <v>15</v>
      </c>
      <c r="B29" s="196" t="s">
        <v>200</v>
      </c>
      <c r="C29" s="196"/>
      <c r="D29" s="100"/>
      <c r="E29" s="201"/>
      <c r="F29" s="202"/>
      <c r="G29" s="202"/>
      <c r="H29" s="202"/>
      <c r="I29" s="203"/>
    </row>
    <row r="30" spans="1:374">
      <c r="A30" s="97">
        <f t="shared" si="7"/>
        <v>16</v>
      </c>
      <c r="B30" s="196" t="s">
        <v>201</v>
      </c>
      <c r="C30" s="196"/>
      <c r="D30" s="100"/>
      <c r="E30" s="201"/>
      <c r="F30" s="202"/>
      <c r="G30" s="202"/>
      <c r="H30" s="202"/>
      <c r="I30" s="203"/>
    </row>
    <row r="31" spans="1:374">
      <c r="A31" s="97">
        <f t="shared" si="7"/>
        <v>17</v>
      </c>
      <c r="B31" s="196" t="s">
        <v>202</v>
      </c>
      <c r="C31" s="196"/>
      <c r="D31" s="100"/>
      <c r="E31" s="201"/>
      <c r="F31" s="202"/>
      <c r="G31" s="202"/>
      <c r="H31" s="202"/>
      <c r="I31" s="203"/>
    </row>
    <row r="32" spans="1:374">
      <c r="A32" s="97">
        <f t="shared" si="7"/>
        <v>18</v>
      </c>
      <c r="B32" s="196" t="s">
        <v>203</v>
      </c>
      <c r="C32" s="196"/>
      <c r="D32" s="100"/>
      <c r="E32" s="201"/>
      <c r="F32" s="202"/>
      <c r="G32" s="202"/>
      <c r="H32" s="202"/>
      <c r="I32" s="203"/>
    </row>
    <row r="33" spans="1:9">
      <c r="A33" s="97">
        <f t="shared" si="7"/>
        <v>19</v>
      </c>
      <c r="B33" s="196" t="s">
        <v>204</v>
      </c>
      <c r="C33" s="196"/>
      <c r="D33" s="100"/>
      <c r="E33" s="201"/>
      <c r="F33" s="202"/>
      <c r="G33" s="202"/>
      <c r="H33" s="202"/>
      <c r="I33" s="203"/>
    </row>
    <row r="34" spans="1:9">
      <c r="A34" s="97">
        <f t="shared" si="7"/>
        <v>20</v>
      </c>
      <c r="B34" s="196" t="s">
        <v>205</v>
      </c>
      <c r="C34" s="196"/>
      <c r="D34" s="100"/>
      <c r="E34" s="201"/>
      <c r="F34" s="202"/>
      <c r="G34" s="202"/>
      <c r="H34" s="202"/>
      <c r="I34" s="203"/>
    </row>
    <row r="35" spans="1:9" ht="25.5" customHeight="1">
      <c r="E35" s="204"/>
      <c r="F35" s="205"/>
      <c r="G35" s="205"/>
      <c r="H35" s="205"/>
      <c r="I35" s="206"/>
    </row>
    <row r="36" spans="1:9">
      <c r="A36" t="s">
        <v>206</v>
      </c>
      <c r="B36" t="s">
        <v>207</v>
      </c>
    </row>
    <row r="37" spans="1:9">
      <c r="A37" t="s">
        <v>208</v>
      </c>
      <c r="B37" t="s">
        <v>209</v>
      </c>
    </row>
    <row r="38" spans="1:9">
      <c r="A38" t="s">
        <v>210</v>
      </c>
      <c r="B38" t="s">
        <v>211</v>
      </c>
    </row>
    <row r="39" spans="1:9">
      <c r="A39" t="s">
        <v>212</v>
      </c>
      <c r="B39" t="s">
        <v>213</v>
      </c>
    </row>
    <row r="40" spans="1:9">
      <c r="A40" t="s">
        <v>214</v>
      </c>
      <c r="B40" t="s">
        <v>215</v>
      </c>
    </row>
    <row r="41" spans="1:9">
      <c r="A41" t="s">
        <v>216</v>
      </c>
      <c r="B41" t="s">
        <v>217</v>
      </c>
    </row>
    <row r="42" spans="1:9">
      <c r="A42" t="s">
        <v>218</v>
      </c>
      <c r="B42" t="s">
        <v>219</v>
      </c>
    </row>
    <row r="43" spans="1:9">
      <c r="A43" t="s">
        <v>220</v>
      </c>
      <c r="B43" t="s">
        <v>221</v>
      </c>
    </row>
    <row r="44" spans="1:9">
      <c r="A44" t="s">
        <v>222</v>
      </c>
      <c r="B44" t="s">
        <v>223</v>
      </c>
    </row>
    <row r="45" spans="1:9">
      <c r="A45" t="s">
        <v>224</v>
      </c>
      <c r="B45" t="s">
        <v>225</v>
      </c>
    </row>
    <row r="46" spans="1:9">
      <c r="A46" t="s">
        <v>226</v>
      </c>
      <c r="B46" t="s">
        <v>227</v>
      </c>
    </row>
    <row r="47" spans="1:9">
      <c r="A47" t="s">
        <v>228</v>
      </c>
      <c r="B47" t="s">
        <v>229</v>
      </c>
    </row>
    <row r="48" spans="1:9">
      <c r="A48" t="s">
        <v>230</v>
      </c>
      <c r="B48" t="s">
        <v>231</v>
      </c>
    </row>
    <row r="49" spans="1:2">
      <c r="A49" t="s">
        <v>232</v>
      </c>
      <c r="B49" t="s">
        <v>233</v>
      </c>
    </row>
    <row r="50" spans="1:2">
      <c r="A50" t="s">
        <v>234</v>
      </c>
      <c r="B50" t="s">
        <v>235</v>
      </c>
    </row>
    <row r="51" spans="1:2">
      <c r="A51" t="s">
        <v>236</v>
      </c>
      <c r="B51" t="s">
        <v>237</v>
      </c>
    </row>
    <row r="52" spans="1:2">
      <c r="A52" t="s">
        <v>238</v>
      </c>
      <c r="B52" t="s">
        <v>239</v>
      </c>
    </row>
    <row r="53" spans="1:2">
      <c r="A53" t="s">
        <v>240</v>
      </c>
      <c r="B53" t="s">
        <v>241</v>
      </c>
    </row>
    <row r="54" spans="1:2">
      <c r="A54" t="s">
        <v>242</v>
      </c>
      <c r="B54" t="s">
        <v>243</v>
      </c>
    </row>
    <row r="55" spans="1:2">
      <c r="A55" t="s">
        <v>244</v>
      </c>
      <c r="B55" t="s">
        <v>245</v>
      </c>
    </row>
    <row r="56" spans="1:2">
      <c r="A56" t="s">
        <v>246</v>
      </c>
      <c r="B56" t="s">
        <v>247</v>
      </c>
    </row>
    <row r="57" spans="1:2">
      <c r="A57" t="s">
        <v>248</v>
      </c>
      <c r="B57" t="s">
        <v>249</v>
      </c>
    </row>
    <row r="58" spans="1:2">
      <c r="A58" t="s">
        <v>250</v>
      </c>
      <c r="B58" t="s">
        <v>251</v>
      </c>
    </row>
    <row r="59" spans="1:2">
      <c r="A59" t="s">
        <v>252</v>
      </c>
      <c r="B59" t="s">
        <v>253</v>
      </c>
    </row>
    <row r="60" spans="1:2">
      <c r="A60" t="s">
        <v>254</v>
      </c>
      <c r="B60" t="s">
        <v>255</v>
      </c>
    </row>
    <row r="61" spans="1:2">
      <c r="A61" t="s">
        <v>256</v>
      </c>
      <c r="B61" t="s">
        <v>257</v>
      </c>
    </row>
    <row r="62" spans="1:2">
      <c r="A62" t="s">
        <v>258</v>
      </c>
      <c r="B62" t="s">
        <v>259</v>
      </c>
    </row>
    <row r="63" spans="1:2">
      <c r="A63" t="s">
        <v>260</v>
      </c>
      <c r="B63" t="s">
        <v>261</v>
      </c>
    </row>
    <row r="64" spans="1:2">
      <c r="A64" t="s">
        <v>262</v>
      </c>
      <c r="B64" t="s">
        <v>263</v>
      </c>
    </row>
    <row r="65" spans="1:2">
      <c r="A65" t="s">
        <v>264</v>
      </c>
      <c r="B65" t="s">
        <v>265</v>
      </c>
    </row>
    <row r="66" spans="1:2">
      <c r="A66" t="s">
        <v>266</v>
      </c>
      <c r="B66" t="s">
        <v>267</v>
      </c>
    </row>
    <row r="67" spans="1:2">
      <c r="A67" t="s">
        <v>268</v>
      </c>
      <c r="B67" t="s">
        <v>267</v>
      </c>
    </row>
    <row r="68" spans="1:2">
      <c r="A68" t="s">
        <v>269</v>
      </c>
      <c r="B68" t="s">
        <v>267</v>
      </c>
    </row>
    <row r="69" spans="1:2">
      <c r="A69" t="s">
        <v>270</v>
      </c>
      <c r="B69" t="s">
        <v>267</v>
      </c>
    </row>
    <row r="70" spans="1:2">
      <c r="A70" t="s">
        <v>271</v>
      </c>
      <c r="B70" t="s">
        <v>267</v>
      </c>
    </row>
    <row r="71" spans="1:2">
      <c r="A71" t="s">
        <v>272</v>
      </c>
      <c r="B71" t="s">
        <v>267</v>
      </c>
    </row>
    <row r="72" spans="1:2">
      <c r="A72" t="s">
        <v>273</v>
      </c>
      <c r="B72" t="s">
        <v>267</v>
      </c>
    </row>
    <row r="73" spans="1:2">
      <c r="A73" t="s">
        <v>274</v>
      </c>
      <c r="B73" t="s">
        <v>267</v>
      </c>
    </row>
    <row r="74" spans="1:2">
      <c r="A74" t="s">
        <v>275</v>
      </c>
      <c r="B74" t="s">
        <v>267</v>
      </c>
    </row>
    <row r="75" spans="1:2">
      <c r="A75" t="s">
        <v>276</v>
      </c>
      <c r="B75" t="s">
        <v>267</v>
      </c>
    </row>
    <row r="76" spans="1:2">
      <c r="A76" t="s">
        <v>277</v>
      </c>
      <c r="B76" t="s">
        <v>267</v>
      </c>
    </row>
    <row r="77" spans="1:2">
      <c r="A77" t="s">
        <v>278</v>
      </c>
      <c r="B77" t="s">
        <v>267</v>
      </c>
    </row>
    <row r="78" spans="1:2">
      <c r="A78" t="s">
        <v>279</v>
      </c>
      <c r="B78" t="s">
        <v>267</v>
      </c>
    </row>
    <row r="79" spans="1:2">
      <c r="A79" t="s">
        <v>280</v>
      </c>
      <c r="B79" t="s">
        <v>267</v>
      </c>
    </row>
    <row r="80" spans="1:2">
      <c r="A80" t="s">
        <v>281</v>
      </c>
      <c r="B80" t="s">
        <v>267</v>
      </c>
    </row>
    <row r="81" spans="1:2">
      <c r="A81" t="s">
        <v>282</v>
      </c>
      <c r="B81" t="s">
        <v>267</v>
      </c>
    </row>
    <row r="82" spans="1:2">
      <c r="A82" t="s">
        <v>283</v>
      </c>
      <c r="B82" t="s">
        <v>267</v>
      </c>
    </row>
    <row r="83" spans="1:2">
      <c r="A83" t="s">
        <v>284</v>
      </c>
      <c r="B83" t="s">
        <v>267</v>
      </c>
    </row>
    <row r="84" spans="1:2">
      <c r="A84" t="s">
        <v>285</v>
      </c>
      <c r="B84" t="s">
        <v>267</v>
      </c>
    </row>
    <row r="85" spans="1:2">
      <c r="A85" t="s">
        <v>286</v>
      </c>
      <c r="B85" t="s">
        <v>267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2019-02-07T08:59:30Z</cp:lastPrinted>
  <dcterms:created xsi:type="dcterms:W3CDTF">2018-12-13T02:08:11Z</dcterms:created>
  <dcterms:modified xsi:type="dcterms:W3CDTF">2019-02-07T08:59:33Z</dcterms:modified>
  <cp:category/>
</cp:coreProperties>
</file>