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tabRatio="8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7" i="10"/>
  <c r="AO36"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U37" i="10"/>
  <c r="BW36" i="10"/>
  <c r="BE36" i="10"/>
  <c r="U36" i="10"/>
  <c r="BW35" i="10"/>
  <c r="BE35" i="10"/>
  <c r="U35" i="10"/>
  <c r="BW34" i="10"/>
  <c r="BE34" i="10"/>
  <c r="U34" i="10"/>
  <c r="BW33" i="10"/>
  <c r="BE33" i="10"/>
  <c r="U33" i="10"/>
  <c r="BW32" i="10"/>
  <c r="BE32" i="10"/>
  <c r="U32" i="10"/>
  <c r="U31" i="10"/>
  <c r="C31" i="10"/>
  <c r="C32" i="10" s="1"/>
  <c r="C33" i="10" s="1"/>
  <c r="C34" i="10" s="1"/>
  <c r="C35" i="10" s="1"/>
  <c r="C36" i="10" s="1"/>
  <c r="C37" i="10" s="1"/>
  <c r="C38" i="10" s="1"/>
  <c r="C39" i="10" s="1"/>
  <c r="C40" i="10" s="1"/>
  <c r="AM31" i="10" l="1"/>
  <c r="AM32" i="10" s="1"/>
  <c r="AM33" i="10" s="1"/>
  <c r="AM34" i="10" s="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CO31" i="10" l="1"/>
  <c r="CO32" i="10" s="1"/>
  <c r="CO33" i="10" s="1"/>
  <c r="CO34" i="10" s="1"/>
  <c r="CO35" i="10" s="1"/>
  <c r="CO36" i="10" s="1"/>
  <c r="CO37" i="10" s="1"/>
  <c r="CO38" i="10" s="1"/>
  <c r="CO39" i="10" s="1"/>
  <c r="CO40" i="10" s="1"/>
  <c r="BW31" i="10"/>
</calcChain>
</file>

<file path=xl/sharedStrings.xml><?xml version="1.0" encoding="utf-8"?>
<sst xmlns="http://schemas.openxmlformats.org/spreadsheetml/2006/main" count="1178" uniqueCount="601">
  <si>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</si>
  <si>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</si>
  <si>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</si>
  <si>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</si>
  <si>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</si>
  <si>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</si>
  <si>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</si>
  <si>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</si>
  <si>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</si>
  <si>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</si>
  <si>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</si>
  <si>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</si>
  <si>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</si>
  <si>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</si>
  <si>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</si>
  <si>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</si>
  <si>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</si>
  <si>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</si>
  <si>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</si>
  <si>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</si>
  <si>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</si>
  <si>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</si>
  <si>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</si>
  <si>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</si>
  <si>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</si>
  <si>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</si>
  <si>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</si>
  <si>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</si>
  <si>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</si>
  <si>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</si>
  <si>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</si>
  <si>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</si>
  <si>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</si>
  <si>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</si>
  <si>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</si>
  <si>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</si>
  <si>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</si>
  <si>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</si>
  <si>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</si>
  <si>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</si>
  <si>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</si>
  <si>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</si>
  <si>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</si>
  <si>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</si>
  <si>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</si>
  <si>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</si>
  <si>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</si>
  <si>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</si>
  <si>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</si>
  <si>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</si>
  <si>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</si>
  <si>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</si>
  <si>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</si>
  <si>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</si>
  <si>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</si>
  <si>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</si>
  <si>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</si>
  <si>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</si>
  <si>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</si>
  <si>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</si>
  <si>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</si>
  <si>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</si>
  <si>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</si>
  <si>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</si>
  <si>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</si>
  <si>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</si>
  <si>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</si>
  <si>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</si>
  <si>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</si>
  <si>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</si>
  <si>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</si>
  <si>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</si>
  <si>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</si>
  <si>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</si>
  <si>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</si>
  <si>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群馬県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</si>
  <si>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</si>
  <si>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</si>
  <si>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</si>
  <si>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</si>
  <si>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</si>
  <si>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</si>
  <si>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</si>
  <si>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</si>
  <si>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</si>
  <si>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</si>
  <si>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</si>
  <si>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</si>
  <si>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</si>
  <si>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</si>
  <si>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</si>
  <si>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</si>
  <si>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</si>
  <si>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</si>
  <si>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</si>
  <si>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</si>
  <si>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</si>
  <si>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</si>
  <si>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</si>
  <si>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</si>
  <si>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</si>
  <si>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</si>
  <si>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</si>
  <si>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</si>
  <si>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</si>
  <si>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</si>
  <si>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</si>
  <si>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</si>
  <si>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</si>
  <si>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</si>
  <si>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</si>
  <si>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</si>
  <si>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</si>
  <si>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</si>
  <si>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</si>
  <si>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</si>
  <si>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</si>
  <si>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</si>
  <si>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</si>
  <si>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</si>
  <si>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</si>
  <si>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</si>
  <si>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</si>
  <si>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</si>
  <si>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</si>
  <si>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</si>
  <si>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</si>
  <si>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</si>
  <si>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</si>
  <si>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</si>
  <si>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</si>
  <si>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</si>
  <si>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</si>
  <si>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</si>
  <si>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</si>
  <si>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</si>
  <si>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</si>
  <si>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</si>
  <si>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</si>
  <si>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</si>
  <si>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</si>
  <si>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</si>
  <si>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</si>
  <si>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</si>
  <si>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</si>
  <si>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</si>
  <si>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</si>
  <si>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</si>
  <si>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</si>
  <si>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</si>
  <si>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</si>
  <si>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</si>
  <si>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</si>
  <si>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</si>
  <si>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</si>
  <si>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</si>
  <si>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</si>
  <si>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</si>
  <si>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</si>
  <si>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</si>
  <si>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</si>
  <si>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</si>
  <si>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</si>
  <si>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</si>
  <si>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</si>
  <si>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</si>
  <si>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</si>
  <si>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</si>
  <si>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</si>
  <si>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</si>
  <si>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</si>
  <si>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</si>
  <si>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</si>
  <si>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</si>
  <si>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</si>
  <si>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</si>
  <si>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</si>
  <si>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</si>
  <si>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</si>
  <si>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</si>
  <si>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群馬県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</si>
  <si>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</si>
  <si>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</si>
  <si>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</si>
  <si>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</si>
  <si>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</si>
  <si>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</si>
  <si>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</si>
  <si>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</si>
  <si>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</si>
  <si>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</si>
  <si>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</si>
  <si>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</si>
  <si>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</si>
  <si>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</si>
  <si>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</si>
  <si>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</si>
  <si>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</si>
  <si>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</si>
  <si>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</si>
  <si>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</si>
  <si>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</si>
  <si>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</si>
  <si>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</si>
  <si>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</si>
  <si>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</si>
  <si>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</si>
  <si>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</si>
  <si>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</si>
  <si>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</si>
  <si>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</si>
  <si>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</si>
  <si>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</si>
  <si>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</si>
  <si>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</si>
  <si>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</si>
  <si>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</si>
  <si>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</si>
  <si>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</si>
  <si>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</si>
  <si>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</si>
  <si>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</si>
  <si>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</si>
  <si>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</si>
  <si>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</si>
  <si>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</si>
  <si>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</si>
  <si>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</si>
  <si>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</si>
  <si>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</si>
  <si>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</si>
  <si>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</si>
  <si>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</si>
  <si>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</si>
  <si>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</si>
  <si>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</si>
  <si>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</si>
  <si>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</si>
  <si>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</si>
  <si>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</si>
  <si>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</si>
  <si>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</si>
  <si>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</si>
  <si>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</si>
  <si>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</si>
  <si>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</si>
  <si>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</si>
  <si>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</si>
  <si>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</si>
  <si>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</si>
  <si>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</si>
  <si>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</si>
  <si>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</si>
  <si>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</si>
  <si>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</si>
  <si>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</si>
  <si>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</si>
  <si>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</si>
  <si>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</si>
  <si>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</si>
  <si>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</si>
  <si>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</si>
  <si>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</si>
  <si>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</si>
  <si>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</si>
  <si>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</si>
  <si>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</si>
  <si>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</si>
  <si>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</si>
  <si>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</si>
  <si>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</si>
  <si>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</si>
  <si>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</si>
  <si>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</si>
  <si>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</si>
  <si>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</si>
  <si>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</si>
  <si>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</si>
  <si>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</si>
  <si>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</si>
  <si>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</si>
  <si>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</si>
  <si>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</si>
  <si>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</si>
  <si>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</si>
  <si>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</si>
  <si>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</si>
  <si>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</si>
  <si>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</si>
  <si>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</si>
  <si>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</si>
  <si>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</si>
  <si>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</si>
  <si>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</si>
  <si>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</si>
  <si>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</si>
  <si>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</si>
  <si>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</si>
  <si>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</si>
  <si>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</si>
  <si>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</si>
  <si>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</si>
  <si>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</si>
  <si>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</si>
  <si>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</si>
  <si>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</si>
  <si>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</si>
  <si>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</si>
  <si>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</si>
  <si>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</si>
  <si>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</si>
  <si>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</si>
  <si>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</si>
  <si>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</si>
  <si>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</si>
  <si>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</si>
  <si>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</si>
  <si>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</si>
  <si>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</si>
  <si>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</si>
  <si>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</si>
  <si>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</si>
  <si>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</si>
  <si>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</si>
  <si>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</si>
  <si>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</si>
  <si>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</si>
  <si>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群馬県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</si>
  <si>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</si>
  <si>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</si>
  <si>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</si>
  <si>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</si>
  <si>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</si>
  <si>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</si>
  <si>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</si>
  <si>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</si>
  <si>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</si>
  <si>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</si>
  <si>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</si>
  <si>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</si>
  <si>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</si>
  <si>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</si>
  <si>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</si>
  <si>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</si>
  <si>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</si>
  <si>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</si>
  <si>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</si>
  <si>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</si>
  <si>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t>
    <phoneticPr fontId="5"/>
  </si>
  <si>
    <t>農業改良資金</t>
    <phoneticPr fontId="5"/>
  </si>
  <si>
    <t>-</t>
    <phoneticPr fontId="5"/>
  </si>
  <si>
    <t>県有模範林施設費</t>
    <phoneticPr fontId="5"/>
  </si>
  <si>
    <t>小規模企業者等設備導入資金</t>
    <phoneticPr fontId="5"/>
  </si>
  <si>
    <t>用地先行取得</t>
    <phoneticPr fontId="5"/>
  </si>
  <si>
    <t>収入証紙</t>
    <phoneticPr fontId="5"/>
  </si>
  <si>
    <t>林業改善資金</t>
    <phoneticPr fontId="5"/>
  </si>
  <si>
    <t>公債管理</t>
    <phoneticPr fontId="5"/>
  </si>
  <si>
    <t>中小企業振興資金</t>
    <phoneticPr fontId="5"/>
  </si>
  <si>
    <t>新エネルギー</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</si>
  <si>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</si>
  <si>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</si>
  <si>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</si>
  <si>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</si>
  <si>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</si>
  <si>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</si>
  <si>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</si>
  <si>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</si>
  <si>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</si>
  <si>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</si>
  <si>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</si>
  <si>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</si>
  <si>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</si>
  <si>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</si>
  <si>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</si>
  <si>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</si>
  <si>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</si>
  <si>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水道事業会計</t>
    <phoneticPr fontId="5"/>
  </si>
  <si>
    <t>法適用企業</t>
    <phoneticPr fontId="5"/>
  </si>
  <si>
    <t>駐車場事業会計</t>
    <phoneticPr fontId="5"/>
  </si>
  <si>
    <t>法適用企業</t>
    <phoneticPr fontId="5"/>
  </si>
  <si>
    <t>施設管理事業会計</t>
    <phoneticPr fontId="5"/>
  </si>
  <si>
    <t>法適用企業</t>
    <phoneticPr fontId="5"/>
  </si>
  <si>
    <t>病院事業会計</t>
    <phoneticPr fontId="5"/>
  </si>
  <si>
    <t>団地造成事業会計</t>
    <phoneticPr fontId="5"/>
  </si>
  <si>
    <t>法適用企業</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</si>
  <si>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</si>
  <si>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</si>
  <si>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</si>
  <si>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</si>
  <si>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</si>
  <si>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</si>
  <si>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</si>
  <si>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</si>
  <si>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</si>
  <si>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</si>
  <si>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</si>
  <si>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</si>
  <si>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</si>
  <si>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</si>
  <si>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</si>
  <si>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</si>
  <si>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</si>
  <si>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</si>
  <si>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</si>
  <si>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</si>
  <si>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</si>
  <si>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</si>
  <si>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</si>
  <si>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</si>
  <si>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</si>
  <si>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</si>
  <si>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</si>
  <si>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</si>
  <si>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</si>
  <si>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</si>
  <si>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</si>
  <si>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</si>
  <si>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</si>
  <si>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</si>
  <si>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</si>
  <si>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</si>
  <si>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</si>
  <si>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</si>
  <si>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</si>
  <si>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</si>
  <si>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</si>
  <si>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</si>
  <si>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</si>
  <si>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</si>
  <si>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</si>
  <si>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</si>
  <si>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</si>
  <si>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</si>
  <si>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</si>
  <si>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</si>
  <si>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</si>
  <si>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</si>
  <si>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</si>
  <si>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</si>
  <si>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</si>
  <si>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</si>
  <si>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</si>
  <si>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</si>
  <si>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</si>
  <si>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</si>
  <si>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</si>
  <si>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</si>
  <si>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</si>
  <si>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</si>
  <si>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t>
    <phoneticPr fontId="5"/>
  </si>
  <si>
    <t xml:space="preserve">基準財政需要額算入見込額 </t>
    <rPh sb="0" eb="2">
      <t>キジュン</t>
    </rPh>
    <rPh sb="2" eb="4">
      <t>ザイセイ</t>
    </rPh>
    <rPh sb="4" eb="7">
      <t>ジュヨウガク</t>
    </rPh>
    <rPh sb="7" eb="9">
      <t>サンニュウ</t>
    </rPh>
    <rPh sb="9" eb="12">
      <t>ミコミガク</t>
    </rPh>
    <phoneticPr fontId="24"/>
  </si>
  <si>
    <t>工業用水道事業会計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</si>
  <si>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</si>
  <si>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</si>
  <si>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</si>
  <si>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</si>
  <si>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</si>
  <si>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</si>
  <si>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</si>
  <si>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</si>
  <si>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</si>
  <si>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</si>
  <si>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</si>
  <si>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</si>
  <si>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</si>
  <si>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</si>
  <si>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</si>
  <si>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</si>
  <si>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</si>
  <si>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</si>
  <si>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</si>
  <si>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</si>
  <si>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</si>
  <si>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</si>
  <si>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</si>
  <si>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</si>
  <si>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</si>
  <si>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</si>
  <si>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</si>
  <si>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</si>
  <si>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</si>
  <si>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</si>
  <si>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</si>
  <si>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</si>
  <si>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</si>
  <si>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</si>
  <si>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</si>
  <si>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</si>
  <si>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</si>
  <si>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</si>
  <si>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</si>
  <si>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</si>
  <si>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</si>
  <si>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</si>
  <si>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</si>
  <si>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</si>
  <si>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</si>
  <si>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</si>
  <si>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</si>
  <si>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</si>
  <si>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</si>
  <si>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</si>
  <si>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</si>
  <si>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</si>
  <si>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</si>
  <si>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</si>
  <si>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</si>
  <si>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</si>
  <si>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</si>
  <si>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</si>
  <si>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</si>
  <si>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</si>
  <si>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</si>
  <si>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</si>
  <si>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</si>
  <si>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</si>
  <si>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</si>
  <si>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</si>
  <si>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</si>
  <si>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</si>
  <si>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</si>
  <si>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</si>
  <si>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</si>
  <si>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</si>
  <si>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</si>
  <si>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</si>
  <si>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</si>
  <si>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</si>
  <si>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</si>
  <si>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</si>
  <si>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</si>
  <si>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</si>
  <si>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</si>
  <si>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</si>
  <si>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</si>
  <si>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</si>
  <si>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</si>
  <si>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</si>
  <si>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</si>
  <si>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</si>
  <si>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0.32</t>
  </si>
  <si>
    <t>▲ 0.88</t>
  </si>
  <si>
    <t>電気事業会計</t>
  </si>
  <si>
    <t>水道事業会計</t>
  </si>
  <si>
    <t>団地造成事業会計</t>
  </si>
  <si>
    <t>病院事業会計</t>
  </si>
  <si>
    <t>一般会計</t>
  </si>
  <si>
    <t>工業用水道事業会計</t>
  </si>
  <si>
    <t>施設管理事業会計</t>
  </si>
  <si>
    <t>用地先行取得</t>
  </si>
  <si>
    <t>その他会計（赤字）</t>
  </si>
  <si>
    <t>その他会計（黒字）</t>
  </si>
  <si>
    <t>－</t>
  </si>
  <si>
    <t>-</t>
    <phoneticPr fontId="2"/>
  </si>
  <si>
    <t>高崎工業団地造成組合</t>
    <rPh sb="0" eb="2">
      <t>タカサキ</t>
    </rPh>
    <rPh sb="2" eb="4">
      <t>コウギョウ</t>
    </rPh>
    <rPh sb="4" eb="6">
      <t>ダンチ</t>
    </rPh>
    <rPh sb="6" eb="8">
      <t>ゾウセイ</t>
    </rPh>
    <rPh sb="8" eb="10">
      <t>クミアイ</t>
    </rPh>
    <phoneticPr fontId="2"/>
  </si>
  <si>
    <t>群馬県私学振興会</t>
    <rPh sb="0" eb="3">
      <t>グンマケン</t>
    </rPh>
    <rPh sb="3" eb="5">
      <t>シガク</t>
    </rPh>
    <rPh sb="5" eb="7">
      <t>シンコウ</t>
    </rPh>
    <rPh sb="7" eb="8">
      <t>カイ</t>
    </rPh>
    <phoneticPr fontId="12"/>
  </si>
  <si>
    <t>－</t>
    <phoneticPr fontId="2"/>
  </si>
  <si>
    <t>群馬県消防協会</t>
    <rPh sb="0" eb="3">
      <t>グンマケン</t>
    </rPh>
    <rPh sb="3" eb="5">
      <t>ショウボウ</t>
    </rPh>
    <rPh sb="5" eb="7">
      <t>キョウカイ</t>
    </rPh>
    <phoneticPr fontId="12"/>
  </si>
  <si>
    <t>群馬県長寿社会づくり財団</t>
    <rPh sb="0" eb="3">
      <t>グンマケン</t>
    </rPh>
    <rPh sb="3" eb="5">
      <t>チョウジュ</t>
    </rPh>
    <rPh sb="5" eb="7">
      <t>シャカイ</t>
    </rPh>
    <rPh sb="10" eb="12">
      <t>ザイダン</t>
    </rPh>
    <phoneticPr fontId="12"/>
  </si>
  <si>
    <t>群馬県児童健全育成事業団</t>
    <rPh sb="0" eb="3">
      <t>グンマケン</t>
    </rPh>
    <rPh sb="3" eb="5">
      <t>ジドウ</t>
    </rPh>
    <rPh sb="5" eb="7">
      <t>ケンゼン</t>
    </rPh>
    <rPh sb="7" eb="9">
      <t>イクセイ</t>
    </rPh>
    <rPh sb="9" eb="12">
      <t>ジギョウダン</t>
    </rPh>
    <phoneticPr fontId="12"/>
  </si>
  <si>
    <t>群馬県生活衛生営業指導センター</t>
    <rPh sb="0" eb="3">
      <t>グンマケン</t>
    </rPh>
    <rPh sb="3" eb="5">
      <t>セイカツ</t>
    </rPh>
    <rPh sb="5" eb="7">
      <t>エイセイ</t>
    </rPh>
    <rPh sb="7" eb="9">
      <t>エイギョウ</t>
    </rPh>
    <rPh sb="9" eb="11">
      <t>シドウ</t>
    </rPh>
    <phoneticPr fontId="12"/>
  </si>
  <si>
    <t>群馬県森林・緑整備基金</t>
    <rPh sb="0" eb="3">
      <t>グンマケン</t>
    </rPh>
    <rPh sb="3" eb="5">
      <t>シンリン</t>
    </rPh>
    <rPh sb="6" eb="7">
      <t>ミドリ</t>
    </rPh>
    <rPh sb="7" eb="9">
      <t>セイビ</t>
    </rPh>
    <rPh sb="9" eb="11">
      <t>キキン</t>
    </rPh>
    <phoneticPr fontId="12"/>
  </si>
  <si>
    <t>尾瀬保護財団</t>
    <rPh sb="0" eb="2">
      <t>オゼ</t>
    </rPh>
    <rPh sb="2" eb="4">
      <t>ホゴ</t>
    </rPh>
    <rPh sb="4" eb="6">
      <t>ザイダン</t>
    </rPh>
    <phoneticPr fontId="12"/>
  </si>
  <si>
    <t>群馬県農業公社</t>
    <rPh sb="0" eb="3">
      <t>グンマケン</t>
    </rPh>
    <rPh sb="3" eb="5">
      <t>ノウギョウ</t>
    </rPh>
    <rPh sb="5" eb="7">
      <t>コウシャ</t>
    </rPh>
    <phoneticPr fontId="12"/>
  </si>
  <si>
    <t>群馬県蚕糸振興協会</t>
    <rPh sb="0" eb="3">
      <t>グンマケン</t>
    </rPh>
    <rPh sb="3" eb="5">
      <t>サンシ</t>
    </rPh>
    <rPh sb="5" eb="7">
      <t>シンコウ</t>
    </rPh>
    <rPh sb="7" eb="9">
      <t>キョウカイ</t>
    </rPh>
    <phoneticPr fontId="12"/>
  </si>
  <si>
    <t>群馬県青果物生産出荷安定基金協会</t>
    <rPh sb="0" eb="3">
      <t>グンマケン</t>
    </rPh>
    <rPh sb="3" eb="6">
      <t>セイカブツ</t>
    </rPh>
    <rPh sb="6" eb="8">
      <t>セイサン</t>
    </rPh>
    <rPh sb="8" eb="10">
      <t>シュッカ</t>
    </rPh>
    <rPh sb="10" eb="12">
      <t>アンテイ</t>
    </rPh>
    <rPh sb="12" eb="14">
      <t>キキン</t>
    </rPh>
    <rPh sb="14" eb="16">
      <t>キョウカイ</t>
    </rPh>
    <phoneticPr fontId="12"/>
  </si>
  <si>
    <t>群馬県漁業増殖基金協会</t>
    <rPh sb="0" eb="3">
      <t>グンマケン</t>
    </rPh>
    <rPh sb="3" eb="5">
      <t>ギョギョウ</t>
    </rPh>
    <rPh sb="5" eb="7">
      <t>ゾウショク</t>
    </rPh>
    <rPh sb="7" eb="9">
      <t>キキン</t>
    </rPh>
    <rPh sb="9" eb="11">
      <t>キョウカイ</t>
    </rPh>
    <phoneticPr fontId="12"/>
  </si>
  <si>
    <t>群馬県馬事公苑</t>
    <rPh sb="0" eb="3">
      <t>グンマケン</t>
    </rPh>
    <rPh sb="3" eb="5">
      <t>バジ</t>
    </rPh>
    <rPh sb="5" eb="7">
      <t>コウエン</t>
    </rPh>
    <phoneticPr fontId="12"/>
  </si>
  <si>
    <t>群馬県産業支援機構</t>
    <rPh sb="0" eb="3">
      <t>グンマケン</t>
    </rPh>
    <rPh sb="3" eb="5">
      <t>サンギョウ</t>
    </rPh>
    <rPh sb="5" eb="7">
      <t>シエン</t>
    </rPh>
    <rPh sb="7" eb="9">
      <t>キコウ</t>
    </rPh>
    <phoneticPr fontId="12"/>
  </si>
  <si>
    <t>群馬県勤労福祉センター</t>
    <rPh sb="0" eb="3">
      <t>グンマケン</t>
    </rPh>
    <rPh sb="3" eb="5">
      <t>キンロウ</t>
    </rPh>
    <rPh sb="5" eb="7">
      <t>フクシ</t>
    </rPh>
    <phoneticPr fontId="12"/>
  </si>
  <si>
    <t>群馬県観光物産国際協会</t>
    <rPh sb="0" eb="3">
      <t>グンマケン</t>
    </rPh>
    <rPh sb="3" eb="5">
      <t>カンコウ</t>
    </rPh>
    <rPh sb="5" eb="7">
      <t>ブッサン</t>
    </rPh>
    <rPh sb="7" eb="9">
      <t>コクサイ</t>
    </rPh>
    <rPh sb="9" eb="11">
      <t>キョウカイ</t>
    </rPh>
    <phoneticPr fontId="12"/>
  </si>
  <si>
    <t>武尊山観光開発</t>
    <rPh sb="0" eb="1">
      <t>ブ</t>
    </rPh>
    <rPh sb="1" eb="2">
      <t>ソン</t>
    </rPh>
    <rPh sb="2" eb="3">
      <t>ヤマ</t>
    </rPh>
    <rPh sb="3" eb="5">
      <t>カンコウ</t>
    </rPh>
    <rPh sb="5" eb="7">
      <t>カイハツ</t>
    </rPh>
    <phoneticPr fontId="12"/>
  </si>
  <si>
    <t>群馬県住宅供給公社</t>
  </si>
  <si>
    <t>群馬県育英会</t>
  </si>
  <si>
    <t>群馬県青少年育成事業団</t>
  </si>
  <si>
    <t>群馬県教育文化事業団</t>
  </si>
  <si>
    <t>群馬県スポーツ協会</t>
  </si>
  <si>
    <t>群馬県防犯協会</t>
  </si>
  <si>
    <t>群馬県暴力追放運動推進センター</t>
  </si>
  <si>
    <t>○</t>
    <phoneticPr fontId="2"/>
  </si>
  <si>
    <t>-</t>
    <phoneticPr fontId="2"/>
  </si>
  <si>
    <t>地域医療介護総合確保基金</t>
    <phoneticPr fontId="11"/>
  </si>
  <si>
    <t>地域振興基金</t>
    <phoneticPr fontId="11"/>
  </si>
  <si>
    <t>介護保険財政安定化基金</t>
    <phoneticPr fontId="11"/>
  </si>
  <si>
    <t>国民健康保険財政安定化基金</t>
    <phoneticPr fontId="11"/>
  </si>
  <si>
    <t>地域福祉基金</t>
    <rPh sb="0" eb="2">
      <t>チイキ</t>
    </rPh>
    <rPh sb="2" eb="4">
      <t>フクシ</t>
    </rPh>
    <rPh sb="4" eb="6">
      <t>キキン</t>
    </rPh>
    <phoneticPr fontId="11"/>
  </si>
  <si>
    <t>実質公債費比率</t>
    <phoneticPr fontId="5"/>
  </si>
  <si>
    <t>実質公債費比率</t>
    <phoneticPr fontId="5"/>
  </si>
  <si>
    <t>将来負担比率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</si>
  <si>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</si>
  <si>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</si>
  <si>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</si>
  <si>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</si>
  <si>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xml:space="preserve">・将来負担比率については、将来交付税に算入される見込みの県債である、臨時財政対策債や、減収補てん債の県債残高が増加傾向であるが、それ以外の県債残高については抑制に努めたこと、また、好調な企業業績を背景に標準財政規模が増加したことなどから、0.8ポイント改善した。
・また、実質公債費率についても､臨時財政対策債や減収補てん債の残高増加により公債費は増加したが、それに伴い、交付税算入された元利償還金も増加したこと、また、標準財政規模が増加したことにより、0.2ポイント改善した。
・Ｈ３０年度以降については、臨時財政対策債の残高が増加していくことが見込まれるとともに、本県の未来を見据え整備するコンベンション施設「Ｇメッセ群馬」等の事業もあるが、後年度に過度の公債費負担を負わせることのないよう、引き続き、適正な県債管理に努めていきたい。
</t>
    <rPh sb="1" eb="3">
      <t>ショウライ</t>
    </rPh>
    <rPh sb="3" eb="5">
      <t>フタン</t>
    </rPh>
    <rPh sb="5" eb="7">
      <t>ヒリツ</t>
    </rPh>
    <rPh sb="13" eb="15">
      <t>ショウライ</t>
    </rPh>
    <rPh sb="15" eb="18">
      <t>コウフゼイ</t>
    </rPh>
    <rPh sb="19" eb="21">
      <t>サンニュウ</t>
    </rPh>
    <rPh sb="24" eb="26">
      <t>ミコ</t>
    </rPh>
    <rPh sb="28" eb="30">
      <t>ケンサイ</t>
    </rPh>
    <rPh sb="34" eb="36">
      <t>リンジ</t>
    </rPh>
    <rPh sb="36" eb="38">
      <t>ザイセイ</t>
    </rPh>
    <rPh sb="38" eb="40">
      <t>タイサク</t>
    </rPh>
    <rPh sb="40" eb="41">
      <t>サイ</t>
    </rPh>
    <rPh sb="43" eb="45">
      <t>ゲンシュウ</t>
    </rPh>
    <rPh sb="50" eb="52">
      <t>ケンサイ</t>
    </rPh>
    <rPh sb="52" eb="54">
      <t>ザンダカ</t>
    </rPh>
    <rPh sb="55" eb="57">
      <t>ゾウカ</t>
    </rPh>
    <rPh sb="57" eb="59">
      <t>ケイコウ</t>
    </rPh>
    <rPh sb="66" eb="68">
      <t>イガイ</t>
    </rPh>
    <rPh sb="69" eb="71">
      <t>ケンサイ</t>
    </rPh>
    <rPh sb="71" eb="73">
      <t>ザンダカ</t>
    </rPh>
    <rPh sb="78" eb="80">
      <t>ヨクセイ</t>
    </rPh>
    <rPh sb="81" eb="82">
      <t>ツト</t>
    </rPh>
    <rPh sb="90" eb="92">
      <t>コウチョウ</t>
    </rPh>
    <rPh sb="93" eb="95">
      <t>キギョウ</t>
    </rPh>
    <rPh sb="95" eb="97">
      <t>ギョウセキ</t>
    </rPh>
    <rPh sb="98" eb="100">
      <t>ハイケイ</t>
    </rPh>
    <rPh sb="101" eb="103">
      <t>ヒョウジュン</t>
    </rPh>
    <rPh sb="103" eb="105">
      <t>ザイセイ</t>
    </rPh>
    <rPh sb="105" eb="107">
      <t>キボ</t>
    </rPh>
    <rPh sb="108" eb="110">
      <t>ゾウカ</t>
    </rPh>
    <rPh sb="126" eb="128">
      <t>カイゼン</t>
    </rPh>
    <rPh sb="136" eb="138">
      <t>ジッシツ</t>
    </rPh>
    <rPh sb="138" eb="141">
      <t>コウサイヒ</t>
    </rPh>
    <rPh sb="141" eb="142">
      <t>リツ</t>
    </rPh>
    <rPh sb="148" eb="150">
      <t>リンジ</t>
    </rPh>
    <rPh sb="150" eb="152">
      <t>ザイセイ</t>
    </rPh>
    <rPh sb="152" eb="154">
      <t>タイサク</t>
    </rPh>
    <rPh sb="154" eb="155">
      <t>サイ</t>
    </rPh>
    <rPh sb="156" eb="158">
      <t>ゲンシュウ</t>
    </rPh>
    <rPh sb="163" eb="165">
      <t>ザンダカ</t>
    </rPh>
    <rPh sb="165" eb="167">
      <t>ゾウカ</t>
    </rPh>
    <rPh sb="210" eb="212">
      <t>ヒョウジュン</t>
    </rPh>
    <rPh sb="212" eb="214">
      <t>ザイセイ</t>
    </rPh>
    <rPh sb="214" eb="216">
      <t>キボ</t>
    </rPh>
    <rPh sb="217" eb="219">
      <t>ゾウカ</t>
    </rPh>
    <rPh sb="234" eb="236">
      <t>カイゼン</t>
    </rPh>
    <rPh sb="284" eb="286">
      <t>ホンケン</t>
    </rPh>
    <rPh sb="287" eb="289">
      <t>ミライ</t>
    </rPh>
    <rPh sb="290" eb="292">
      <t>ミス</t>
    </rPh>
    <rPh sb="293" eb="295">
      <t>セイビ</t>
    </rPh>
    <rPh sb="323" eb="326">
      <t>コウネンド</t>
    </rPh>
    <rPh sb="327" eb="329">
      <t>カド</t>
    </rPh>
    <rPh sb="330" eb="333">
      <t>コウサイヒ</t>
    </rPh>
    <rPh sb="333" eb="335">
      <t>フタン</t>
    </rPh>
    <rPh sb="336" eb="337">
      <t>オ</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</si>
  <si>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</si>
  <si>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</si>
  <si>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</si>
  <si>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ここに入力</t>
    <rPh sb="3" eb="5">
      <t>ニュウリョク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</si>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</sst>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right" vertical="center" shrinkToFit="1"/>
      <protection locked="0"/>
    </xf>
    <xf numFmtId="0" fontId="27" fillId="0" borderId="108" xfId="14" applyNumberFormat="1" applyFont="1" applyBorder="1" applyAlignment="1" applyProtection="1">
      <alignment horizontal="right" vertical="center" shrinkToFit="1"/>
      <protection locked="0"/>
    </xf>
    <xf numFmtId="0" fontId="27" fillId="0" borderId="114" xfId="14"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107" xfId="14" quotePrefix="1" applyNumberFormat="1" applyFont="1" applyBorder="1" applyAlignment="1" applyProtection="1">
      <alignment horizontal="right" vertical="center" shrinkToFit="1"/>
      <protection locked="0"/>
    </xf>
    <xf numFmtId="177" fontId="27" fillId="0" borderId="107" xfId="14" applyNumberFormat="1" applyFont="1" applyFill="1" applyBorder="1" applyAlignment="1" applyProtection="1">
      <alignment horizontal="right" vertical="center" shrinkToFit="1"/>
      <protection locked="0"/>
    </xf>
    <xf numFmtId="177" fontId="27" fillId="0" borderId="108" xfId="14" applyNumberFormat="1" applyFont="1" applyFill="1" applyBorder="1" applyAlignment="1" applyProtection="1">
      <alignment horizontal="right" vertical="center" shrinkToFit="1"/>
      <protection locked="0"/>
    </xf>
    <xf numFmtId="177" fontId="27" fillId="0" borderId="109" xfId="14" applyNumberFormat="1" applyFont="1" applyFill="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right" vertical="center" shrinkToFit="1"/>
      <protection locked="0"/>
    </xf>
    <xf numFmtId="0" fontId="27" fillId="0" borderId="94" xfId="14" applyNumberFormat="1" applyFont="1" applyBorder="1" applyAlignment="1" applyProtection="1">
      <alignment horizontal="right" vertical="center" shrinkToFit="1"/>
      <protection locked="0"/>
    </xf>
    <xf numFmtId="0" fontId="27" fillId="0" borderId="105" xfId="14" applyNumberFormat="1" applyFont="1" applyBorder="1" applyAlignment="1" applyProtection="1">
      <alignment horizontal="righ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29" fillId="0" borderId="40" xfId="15" applyFont="1" applyBorder="1" applyAlignment="1" applyProtection="1">
      <alignment horizontal="left" vertical="top" wrapText="1"/>
      <protection locked="0"/>
    </xf>
    <xf numFmtId="0" fontId="29" fillId="0" borderId="52" xfId="15" applyFont="1" applyBorder="1" applyAlignment="1" applyProtection="1">
      <alignment horizontal="left" vertical="top" wrapText="1"/>
      <protection locked="0"/>
    </xf>
    <xf numFmtId="0" fontId="29" fillId="0" borderId="37" xfId="15" applyFont="1" applyBorder="1" applyAlignment="1" applyProtection="1">
      <alignment horizontal="left" vertical="top" wrapText="1"/>
      <protection locked="0"/>
    </xf>
    <xf numFmtId="0" fontId="29" fillId="0" borderId="38" xfId="15" applyFont="1" applyBorder="1" applyAlignment="1" applyProtection="1">
      <alignment horizontal="left" vertical="top" wrapText="1"/>
      <protection locked="0"/>
    </xf>
    <xf numFmtId="0" fontId="29" fillId="0" borderId="0" xfId="15" applyFont="1" applyAlignment="1" applyProtection="1">
      <alignment horizontal="left" vertical="top" wrapText="1"/>
      <protection locked="0"/>
    </xf>
    <xf numFmtId="0" fontId="29" fillId="0" borderId="63" xfId="15" applyFont="1" applyBorder="1" applyAlignment="1" applyProtection="1">
      <alignment horizontal="left" vertical="top" wrapText="1"/>
      <protection locked="0"/>
    </xf>
    <xf numFmtId="0" fontId="29" fillId="0" borderId="46" xfId="15" applyFont="1" applyBorder="1" applyAlignment="1" applyProtection="1">
      <alignment horizontal="left" vertical="top" wrapText="1"/>
      <protection locked="0"/>
    </xf>
    <xf numFmtId="0" fontId="29" fillId="0" borderId="12" xfId="15" applyFont="1" applyBorder="1" applyAlignment="1" applyProtection="1">
      <alignment horizontal="left" vertical="top" wrapText="1"/>
      <protection locked="0"/>
    </xf>
    <xf numFmtId="0" fontId="29"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7FAB-440B-8702-FEEBEE6D7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62556</c:v>
                </c:pt>
                <c:pt idx="1">
                  <c:v>61194</c:v>
                </c:pt>
                <c:pt idx="2">
                  <c:v>58252</c:v>
                </c:pt>
                <c:pt idx="3">
                  <c:v>58639</c:v>
                </c:pt>
                <c:pt idx="4">
                  <c:v>61451</c:v>
                </c:pt>
              </c:numCache>
            </c:numRef>
          </c:val>
          <c:smooth val="0"/>
          <c:extLst>
            <c:ext xmlns:c16="http://schemas.microsoft.com/office/drawing/2014/chart" uri="{C3380CC4-5D6E-409C-BE32-E72D297353CC}">
              <c16:uniqueId val="{00000001-7FAB-440B-8702-FEEBEE6D7F6B}"/>
            </c:ext>
          </c:extLst>
        </c:ser>
        <c:dLbls>
          <c:showLegendKey val="0"/>
          <c:showVal val="0"/>
          <c:showCatName val="0"/>
          <c:showSerName val="0"/>
          <c:showPercent val="0"/>
          <c:showBubbleSize val="0"/>
        </c:dLbls>
        <c:marker val="1"/>
        <c:smooth val="0"/>
        <c:axId val="473370664"/>
        <c:axId val="254942160"/>
      </c:lineChart>
      <c:catAx>
        <c:axId val="473370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942160"/>
        <c:crosses val="autoZero"/>
        <c:auto val="1"/>
        <c:lblAlgn val="ctr"/>
        <c:lblOffset val="100"/>
        <c:tickLblSkip val="1"/>
        <c:tickMarkSkip val="1"/>
        <c:noMultiLvlLbl val="0"/>
      </c:catAx>
      <c:valAx>
        <c:axId val="2549421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3370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0.87</c:v>
                </c:pt>
                <c:pt idx="1">
                  <c:v>1.0900000000000001</c:v>
                </c:pt>
                <c:pt idx="2">
                  <c:v>0.98</c:v>
                </c:pt>
                <c:pt idx="3">
                  <c:v>0.94</c:v>
                </c:pt>
                <c:pt idx="4">
                  <c:v>0.92</c:v>
                </c:pt>
              </c:numCache>
            </c:numRef>
          </c:val>
          <c:extLst>
            <c:ext xmlns:c16="http://schemas.microsoft.com/office/drawing/2014/chart" uri="{C3380CC4-5D6E-409C-BE32-E72D297353CC}">
              <c16:uniqueId val="{00000000-DA11-49B2-8B63-5DCA484219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3.33</c:v>
                </c:pt>
                <c:pt idx="1">
                  <c:v>3.27</c:v>
                </c:pt>
                <c:pt idx="2">
                  <c:v>2.88</c:v>
                </c:pt>
                <c:pt idx="3">
                  <c:v>2.0499999999999998</c:v>
                </c:pt>
                <c:pt idx="4">
                  <c:v>2.41</c:v>
                </c:pt>
              </c:numCache>
            </c:numRef>
          </c:val>
          <c:extLst>
            <c:ext xmlns:c16="http://schemas.microsoft.com/office/drawing/2014/chart" uri="{C3380CC4-5D6E-409C-BE32-E72D297353CC}">
              <c16:uniqueId val="{00000001-DA11-49B2-8B63-5DCA484219A7}"/>
            </c:ext>
          </c:extLst>
        </c:ser>
        <c:dLbls>
          <c:showLegendKey val="0"/>
          <c:showVal val="0"/>
          <c:showCatName val="0"/>
          <c:showSerName val="0"/>
          <c:showPercent val="0"/>
          <c:showBubbleSize val="0"/>
        </c:dLbls>
        <c:gapWidth val="250"/>
        <c:overlap val="100"/>
        <c:axId val="254939416"/>
        <c:axId val="25493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0.17</c:v>
                </c:pt>
                <c:pt idx="1">
                  <c:v>0.2</c:v>
                </c:pt>
                <c:pt idx="2">
                  <c:v>-0.32</c:v>
                </c:pt>
                <c:pt idx="3">
                  <c:v>-0.88</c:v>
                </c:pt>
                <c:pt idx="4">
                  <c:v>0.35</c:v>
                </c:pt>
              </c:numCache>
            </c:numRef>
          </c:val>
          <c:smooth val="0"/>
          <c:extLst>
            <c:ext xmlns:c16="http://schemas.microsoft.com/office/drawing/2014/chart" uri="{C3380CC4-5D6E-409C-BE32-E72D297353CC}">
              <c16:uniqueId val="{00000002-DA11-49B2-8B63-5DCA484219A7}"/>
            </c:ext>
          </c:extLst>
        </c:ser>
        <c:dLbls>
          <c:showLegendKey val="0"/>
          <c:showVal val="0"/>
          <c:showCatName val="0"/>
          <c:showSerName val="0"/>
          <c:showPercent val="0"/>
          <c:showBubbleSize val="0"/>
        </c:dLbls>
        <c:marker val="1"/>
        <c:smooth val="0"/>
        <c:axId val="254939416"/>
        <c:axId val="254939808"/>
      </c:lineChart>
      <c:catAx>
        <c:axId val="25493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939808"/>
        <c:crosses val="autoZero"/>
        <c:auto val="1"/>
        <c:lblAlgn val="ctr"/>
        <c:lblOffset val="100"/>
        <c:tickLblSkip val="1"/>
        <c:tickMarkSkip val="1"/>
        <c:noMultiLvlLbl val="0"/>
      </c:catAx>
      <c:valAx>
        <c:axId val="25493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93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0.14000000000000001</c:v>
                </c:pt>
                <c:pt idx="2">
                  <c:v>#N/A</c:v>
                </c:pt>
                <c:pt idx="3">
                  <c:v>0.13</c:v>
                </c:pt>
                <c:pt idx="4">
                  <c:v>#N/A</c:v>
                </c:pt>
                <c:pt idx="5">
                  <c:v>0.11</c:v>
                </c:pt>
                <c:pt idx="6">
                  <c:v>#N/A</c:v>
                </c:pt>
                <c:pt idx="7">
                  <c:v>0.12</c:v>
                </c:pt>
                <c:pt idx="8">
                  <c:v>#N/A</c:v>
                </c:pt>
                <c:pt idx="9">
                  <c:v>0.11</c:v>
                </c:pt>
              </c:numCache>
            </c:numRef>
          </c:val>
          <c:extLst>
            <c:ext xmlns:c16="http://schemas.microsoft.com/office/drawing/2014/chart" uri="{C3380CC4-5D6E-409C-BE32-E72D297353CC}">
              <c16:uniqueId val="{00000000-AD08-4E13-A6FB-6268925262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08-4E13-A6FB-6268925262D5}"/>
            </c:ext>
          </c:extLst>
        </c:ser>
        <c:ser>
          <c:idx val="2"/>
          <c:order val="2"/>
          <c:tx>
            <c:strRef>
              <c:f>データシート!$A$29</c:f>
              <c:strCache>
                <c:ptCount val="1"/>
                <c:pt idx="0">
                  <c:v>用地先行取得</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0.1</c:v>
                </c:pt>
                <c:pt idx="4">
                  <c:v>#N/A</c:v>
                </c:pt>
                <c:pt idx="5">
                  <c:v>0.11</c:v>
                </c:pt>
                <c:pt idx="6">
                  <c:v>#N/A</c:v>
                </c:pt>
                <c:pt idx="7">
                  <c:v>0.1</c:v>
                </c:pt>
                <c:pt idx="8">
                  <c:v>#N/A</c:v>
                </c:pt>
                <c:pt idx="9">
                  <c:v>0.11</c:v>
                </c:pt>
              </c:numCache>
            </c:numRef>
          </c:val>
          <c:extLst>
            <c:ext xmlns:c16="http://schemas.microsoft.com/office/drawing/2014/chart" uri="{C3380CC4-5D6E-409C-BE32-E72D297353CC}">
              <c16:uniqueId val="{00000002-AD08-4E13-A6FB-6268925262D5}"/>
            </c:ext>
          </c:extLst>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#N/A</c:v>
                </c:pt>
                <c:pt idx="5">
                  <c:v>0.13</c:v>
                </c:pt>
                <c:pt idx="6">
                  <c:v>#N/A</c:v>
                </c:pt>
                <c:pt idx="7">
                  <c:v>0.18</c:v>
                </c:pt>
                <c:pt idx="8">
                  <c:v>#N/A</c:v>
                </c:pt>
                <c:pt idx="9">
                  <c:v>0.18</c:v>
                </c:pt>
              </c:numCache>
            </c:numRef>
          </c:val>
          <c:extLst>
            <c:ext xmlns:c16="http://schemas.microsoft.com/office/drawing/2014/chart" uri="{C3380CC4-5D6E-409C-BE32-E72D297353CC}">
              <c16:uniqueId val="{00000003-AD08-4E13-A6FB-6268925262D5}"/>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0.24</c:v>
                </c:pt>
                <c:pt idx="2">
                  <c:v>#N/A</c:v>
                </c:pt>
                <c:pt idx="3">
                  <c:v>0.19</c:v>
                </c:pt>
                <c:pt idx="4">
                  <c:v>#N/A</c:v>
                </c:pt>
                <c:pt idx="5">
                  <c:v>0.17</c:v>
                </c:pt>
                <c:pt idx="6">
                  <c:v>#N/A</c:v>
                </c:pt>
                <c:pt idx="7">
                  <c:v>0.13</c:v>
                </c:pt>
                <c:pt idx="8">
                  <c:v>#N/A</c:v>
                </c:pt>
                <c:pt idx="9">
                  <c:v>0.21</c:v>
                </c:pt>
              </c:numCache>
            </c:numRef>
          </c:val>
          <c:extLst>
            <c:ext xmlns:c16="http://schemas.microsoft.com/office/drawing/2014/chart" uri="{C3380CC4-5D6E-409C-BE32-E72D297353CC}">
              <c16:uniqueId val="{00000004-AD08-4E13-A6FB-6268925262D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0.65</c:v>
                </c:pt>
                <c:pt idx="2">
                  <c:v>#N/A</c:v>
                </c:pt>
                <c:pt idx="3">
                  <c:v>0.89</c:v>
                </c:pt>
                <c:pt idx="4">
                  <c:v>#N/A</c:v>
                </c:pt>
                <c:pt idx="5">
                  <c:v>0.77</c:v>
                </c:pt>
                <c:pt idx="6">
                  <c:v>#N/A</c:v>
                </c:pt>
                <c:pt idx="7">
                  <c:v>0.74</c:v>
                </c:pt>
                <c:pt idx="8">
                  <c:v>#N/A</c:v>
                </c:pt>
                <c:pt idx="9">
                  <c:v>0.71</c:v>
                </c:pt>
              </c:numCache>
            </c:numRef>
          </c:val>
          <c:extLst>
            <c:ext xmlns:c16="http://schemas.microsoft.com/office/drawing/2014/chart" uri="{C3380CC4-5D6E-409C-BE32-E72D297353CC}">
              <c16:uniqueId val="{00000005-AD08-4E13-A6FB-6268925262D5}"/>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1.85</c:v>
                </c:pt>
                <c:pt idx="2">
                  <c:v>#N/A</c:v>
                </c:pt>
                <c:pt idx="3">
                  <c:v>1.74</c:v>
                </c:pt>
                <c:pt idx="4">
                  <c:v>#N/A</c:v>
                </c:pt>
                <c:pt idx="5">
                  <c:v>1.66</c:v>
                </c:pt>
                <c:pt idx="6">
                  <c:v>#N/A</c:v>
                </c:pt>
                <c:pt idx="7">
                  <c:v>1.6</c:v>
                </c:pt>
                <c:pt idx="8">
                  <c:v>#N/A</c:v>
                </c:pt>
                <c:pt idx="9">
                  <c:v>1.22</c:v>
                </c:pt>
              </c:numCache>
            </c:numRef>
          </c:val>
          <c:extLst>
            <c:ext xmlns:c16="http://schemas.microsoft.com/office/drawing/2014/chart" uri="{C3380CC4-5D6E-409C-BE32-E72D297353CC}">
              <c16:uniqueId val="{00000006-AD08-4E13-A6FB-6268925262D5}"/>
            </c:ext>
          </c:extLst>
        </c:ser>
        <c:ser>
          <c:idx val="7"/>
          <c:order val="7"/>
          <c:tx>
            <c:strRef>
              <c:f>データシート!$A$34</c:f>
              <c:strCache>
                <c:ptCount val="1"/>
                <c:pt idx="0">
                  <c:v>団地造成事業会計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2.77</c:v>
                </c:pt>
                <c:pt idx="2">
                  <c:v>#N/A</c:v>
                </c:pt>
                <c:pt idx="3">
                  <c:v>2.67</c:v>
                </c:pt>
                <c:pt idx="4">
                  <c:v>#N/A</c:v>
                </c:pt>
                <c:pt idx="5">
                  <c:v>3.24</c:v>
                </c:pt>
                <c:pt idx="6">
                  <c:v>#N/A</c:v>
                </c:pt>
                <c:pt idx="7">
                  <c:v>3.34</c:v>
                </c:pt>
                <c:pt idx="8">
                  <c:v>#N/A</c:v>
                </c:pt>
                <c:pt idx="9">
                  <c:v>3.66</c:v>
                </c:pt>
              </c:numCache>
            </c:numRef>
          </c:val>
          <c:extLst>
            <c:ext xmlns:c16="http://schemas.microsoft.com/office/drawing/2014/chart" uri="{C3380CC4-5D6E-409C-BE32-E72D297353CC}">
              <c16:uniqueId val="{00000007-AD08-4E13-A6FB-6268925262D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c:v>
                </c:pt>
                <c:pt idx="2">
                  <c:v>#N/A</c:v>
                </c:pt>
                <c:pt idx="3">
                  <c:v>2.9</c:v>
                </c:pt>
                <c:pt idx="4">
                  <c:v>#N/A</c:v>
                </c:pt>
                <c:pt idx="5">
                  <c:v>3.68</c:v>
                </c:pt>
                <c:pt idx="6">
                  <c:v>#N/A</c:v>
                </c:pt>
                <c:pt idx="7">
                  <c:v>3.82</c:v>
                </c:pt>
                <c:pt idx="8">
                  <c:v>#N/A</c:v>
                </c:pt>
                <c:pt idx="9">
                  <c:v>3.69</c:v>
                </c:pt>
              </c:numCache>
            </c:numRef>
          </c:val>
          <c:extLst>
            <c:ext xmlns:c16="http://schemas.microsoft.com/office/drawing/2014/chart" uri="{C3380CC4-5D6E-409C-BE32-E72D297353CC}">
              <c16:uniqueId val="{00000008-AD08-4E13-A6FB-6268925262D5}"/>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6.05</c:v>
                </c:pt>
                <c:pt idx="2">
                  <c:v>#N/A</c:v>
                </c:pt>
                <c:pt idx="3">
                  <c:v>6.65</c:v>
                </c:pt>
                <c:pt idx="4">
                  <c:v>#N/A</c:v>
                </c:pt>
                <c:pt idx="5">
                  <c:v>6.99</c:v>
                </c:pt>
                <c:pt idx="6">
                  <c:v>#N/A</c:v>
                </c:pt>
                <c:pt idx="7">
                  <c:v>7.32</c:v>
                </c:pt>
                <c:pt idx="8">
                  <c:v>#N/A</c:v>
                </c:pt>
                <c:pt idx="9">
                  <c:v>7.32</c:v>
                </c:pt>
              </c:numCache>
            </c:numRef>
          </c:val>
          <c:extLst>
            <c:ext xmlns:c16="http://schemas.microsoft.com/office/drawing/2014/chart" uri="{C3380CC4-5D6E-409C-BE32-E72D297353CC}">
              <c16:uniqueId val="{00000009-AD08-4E13-A6FB-6268925262D5}"/>
            </c:ext>
          </c:extLst>
        </c:ser>
        <c:dLbls>
          <c:showLegendKey val="0"/>
          <c:showVal val="0"/>
          <c:showCatName val="0"/>
          <c:showSerName val="0"/>
          <c:showPercent val="0"/>
          <c:showBubbleSize val="0"/>
        </c:dLbls>
        <c:gapWidth val="150"/>
        <c:overlap val="100"/>
        <c:axId val="254938632"/>
        <c:axId val="254940592"/>
      </c:barChart>
      <c:catAx>
        <c:axId val="25493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940592"/>
        <c:crosses val="autoZero"/>
        <c:auto val="1"/>
        <c:lblAlgn val="ctr"/>
        <c:lblOffset val="100"/>
        <c:tickLblSkip val="1"/>
        <c:tickMarkSkip val="1"/>
        <c:noMultiLvlLbl val="0"/>
      </c:catAx>
      <c:valAx>
        <c:axId val="25494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938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56855</c:v>
                </c:pt>
                <c:pt idx="5">
                  <c:v>60315</c:v>
                </c:pt>
                <c:pt idx="8">
                  <c:v>63011</c:v>
                </c:pt>
                <c:pt idx="11">
                  <c:v>65092</c:v>
                </c:pt>
                <c:pt idx="14">
                  <c:v>66516</c:v>
                </c:pt>
              </c:numCache>
            </c:numRef>
          </c:val>
          <c:extLst>
            <c:ext xmlns:c16="http://schemas.microsoft.com/office/drawing/2014/chart" uri="{C3380CC4-5D6E-409C-BE32-E72D297353CC}">
              <c16:uniqueId val="{00000000-C856-48F3-B5B5-01E930E3F4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12</c:v>
                </c:pt>
                <c:pt idx="3">
                  <c:v>10</c:v>
                </c:pt>
                <c:pt idx="6">
                  <c:v>4</c:v>
                </c:pt>
                <c:pt idx="9">
                  <c:v>2</c:v>
                </c:pt>
                <c:pt idx="12">
                  <c:v>1</c:v>
                </c:pt>
              </c:numCache>
            </c:numRef>
          </c:val>
          <c:extLst>
            <c:ext xmlns:c16="http://schemas.microsoft.com/office/drawing/2014/chart" uri="{C3380CC4-5D6E-409C-BE32-E72D297353CC}">
              <c16:uniqueId val="{00000001-C856-48F3-B5B5-01E930E3F4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1909</c:v>
                </c:pt>
                <c:pt idx="3">
                  <c:v>1804</c:v>
                </c:pt>
                <c:pt idx="6">
                  <c:v>1827</c:v>
                </c:pt>
                <c:pt idx="9">
                  <c:v>1811</c:v>
                </c:pt>
                <c:pt idx="12">
                  <c:v>1804</c:v>
                </c:pt>
              </c:numCache>
            </c:numRef>
          </c:val>
          <c:extLst>
            <c:ext xmlns:c16="http://schemas.microsoft.com/office/drawing/2014/chart" uri="{C3380CC4-5D6E-409C-BE32-E72D297353CC}">
              <c16:uniqueId val="{00000002-C856-48F3-B5B5-01E930E3F4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56-48F3-B5B5-01E930E3F4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2520</c:v>
                </c:pt>
                <c:pt idx="3">
                  <c:v>2525</c:v>
                </c:pt>
                <c:pt idx="6">
                  <c:v>2430</c:v>
                </c:pt>
                <c:pt idx="9">
                  <c:v>2564</c:v>
                </c:pt>
                <c:pt idx="12">
                  <c:v>2624</c:v>
                </c:pt>
              </c:numCache>
            </c:numRef>
          </c:val>
          <c:extLst>
            <c:ext xmlns:c16="http://schemas.microsoft.com/office/drawing/2014/chart" uri="{C3380CC4-5D6E-409C-BE32-E72D297353CC}">
              <c16:uniqueId val="{00000004-C856-48F3-B5B5-01E930E3F4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8100</c:v>
                </c:pt>
                <c:pt idx="3">
                  <c:v>9433</c:v>
                </c:pt>
                <c:pt idx="6">
                  <c:v>10767</c:v>
                </c:pt>
                <c:pt idx="9">
                  <c:v>12067</c:v>
                </c:pt>
                <c:pt idx="12">
                  <c:v>13333</c:v>
                </c:pt>
              </c:numCache>
            </c:numRef>
          </c:val>
          <c:extLst>
            <c:ext xmlns:c16="http://schemas.microsoft.com/office/drawing/2014/chart" uri="{C3380CC4-5D6E-409C-BE32-E72D297353CC}">
              <c16:uniqueId val="{00000005-C856-48F3-B5B5-01E930E3F4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56-48F3-B5B5-01E930E3F4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89853</c:v>
                </c:pt>
                <c:pt idx="3">
                  <c:v>91228</c:v>
                </c:pt>
                <c:pt idx="6">
                  <c:v>92018</c:v>
                </c:pt>
                <c:pt idx="9">
                  <c:v>92127</c:v>
                </c:pt>
                <c:pt idx="12">
                  <c:v>92051</c:v>
                </c:pt>
              </c:numCache>
            </c:numRef>
          </c:val>
          <c:extLst>
            <c:ext xmlns:c16="http://schemas.microsoft.com/office/drawing/2014/chart" uri="{C3380CC4-5D6E-409C-BE32-E72D297353CC}">
              <c16:uniqueId val="{00000007-C856-48F3-B5B5-01E930E3F436}"/>
            </c:ext>
          </c:extLst>
        </c:ser>
        <c:dLbls>
          <c:showLegendKey val="0"/>
          <c:showVal val="0"/>
          <c:showCatName val="0"/>
          <c:showSerName val="0"/>
          <c:showPercent val="0"/>
          <c:showBubbleSize val="0"/>
        </c:dLbls>
        <c:gapWidth val="100"/>
        <c:overlap val="100"/>
        <c:axId val="250685720"/>
        <c:axId val="250684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45539</c:v>
                </c:pt>
                <c:pt idx="2">
                  <c:v>#N/A</c:v>
                </c:pt>
                <c:pt idx="3">
                  <c:v>#N/A</c:v>
                </c:pt>
                <c:pt idx="4">
                  <c:v>44685</c:v>
                </c:pt>
                <c:pt idx="5">
                  <c:v>#N/A</c:v>
                </c:pt>
                <c:pt idx="6">
                  <c:v>#N/A</c:v>
                </c:pt>
                <c:pt idx="7">
                  <c:v>44035</c:v>
                </c:pt>
                <c:pt idx="8">
                  <c:v>#N/A</c:v>
                </c:pt>
                <c:pt idx="9">
                  <c:v>#N/A</c:v>
                </c:pt>
                <c:pt idx="10">
                  <c:v>43479</c:v>
                </c:pt>
                <c:pt idx="11">
                  <c:v>#N/A</c:v>
                </c:pt>
                <c:pt idx="12">
                  <c:v>#N/A</c:v>
                </c:pt>
                <c:pt idx="13">
                  <c:v>43297</c:v>
                </c:pt>
                <c:pt idx="14">
                  <c:v>#N/A</c:v>
                </c:pt>
              </c:numCache>
            </c:numRef>
          </c:val>
          <c:smooth val="0"/>
          <c:extLst>
            <c:ext xmlns:c16="http://schemas.microsoft.com/office/drawing/2014/chart" uri="{C3380CC4-5D6E-409C-BE32-E72D297353CC}">
              <c16:uniqueId val="{00000008-C856-48F3-B5B5-01E930E3F436}"/>
            </c:ext>
          </c:extLst>
        </c:ser>
        <c:dLbls>
          <c:showLegendKey val="0"/>
          <c:showVal val="0"/>
          <c:showCatName val="0"/>
          <c:showSerName val="0"/>
          <c:showPercent val="0"/>
          <c:showBubbleSize val="0"/>
        </c:dLbls>
        <c:marker val="1"/>
        <c:smooth val="0"/>
        <c:axId val="250685720"/>
        <c:axId val="250684936"/>
      </c:lineChart>
      <c:catAx>
        <c:axId val="25068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684936"/>
        <c:crosses val="autoZero"/>
        <c:auto val="1"/>
        <c:lblAlgn val="ctr"/>
        <c:lblOffset val="100"/>
        <c:tickLblSkip val="1"/>
        <c:tickMarkSkip val="1"/>
        <c:noMultiLvlLbl val="0"/>
      </c:catAx>
      <c:valAx>
        <c:axId val="250684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68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784513</c:v>
                </c:pt>
                <c:pt idx="5">
                  <c:v>804598</c:v>
                </c:pt>
                <c:pt idx="8">
                  <c:v>813038</c:v>
                </c:pt>
                <c:pt idx="11">
                  <c:v>809723</c:v>
                </c:pt>
                <c:pt idx="14">
                  <c:v>822694</c:v>
                </c:pt>
              </c:numCache>
            </c:numRef>
          </c:val>
          <c:extLst>
            <c:ext xmlns:c16="http://schemas.microsoft.com/office/drawing/2014/chart" uri="{C3380CC4-5D6E-409C-BE32-E72D297353CC}">
              <c16:uniqueId val="{00000000-AE3B-4B91-9C22-0974F24013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19642</c:v>
                </c:pt>
                <c:pt idx="5">
                  <c:v>18362</c:v>
                </c:pt>
                <c:pt idx="8">
                  <c:v>16995</c:v>
                </c:pt>
                <c:pt idx="11">
                  <c:v>16420</c:v>
                </c:pt>
                <c:pt idx="14">
                  <c:v>15286</c:v>
                </c:pt>
              </c:numCache>
            </c:numRef>
          </c:val>
          <c:extLst>
            <c:ext xmlns:c16="http://schemas.microsoft.com/office/drawing/2014/chart" uri="{C3380CC4-5D6E-409C-BE32-E72D297353CC}">
              <c16:uniqueId val="{00000001-AE3B-4B91-9C22-0974F24013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59803</c:v>
                </c:pt>
                <c:pt idx="5">
                  <c:v>65217</c:v>
                </c:pt>
                <c:pt idx="8">
                  <c:v>65796</c:v>
                </c:pt>
                <c:pt idx="11">
                  <c:v>60732</c:v>
                </c:pt>
                <c:pt idx="14">
                  <c:v>62359</c:v>
                </c:pt>
              </c:numCache>
            </c:numRef>
          </c:val>
          <c:extLst>
            <c:ext xmlns:c16="http://schemas.microsoft.com/office/drawing/2014/chart" uri="{C3380CC4-5D6E-409C-BE32-E72D297353CC}">
              <c16:uniqueId val="{00000002-AE3B-4B91-9C22-0974F24013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3B-4B91-9C22-0974F24013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3B-4B91-9C22-0974F24013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2217</c:v>
                </c:pt>
                <c:pt idx="3">
                  <c:v>857</c:v>
                </c:pt>
                <c:pt idx="6">
                  <c:v>647</c:v>
                </c:pt>
                <c:pt idx="9">
                  <c:v>1150</c:v>
                </c:pt>
                <c:pt idx="12">
                  <c:v>904</c:v>
                </c:pt>
              </c:numCache>
            </c:numRef>
          </c:val>
          <c:extLst>
            <c:ext xmlns:c16="http://schemas.microsoft.com/office/drawing/2014/chart" uri="{C3380CC4-5D6E-409C-BE32-E72D297353CC}">
              <c16:uniqueId val="{00000005-AE3B-4B91-9C22-0974F24013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227456</c:v>
                </c:pt>
                <c:pt idx="3">
                  <c:v>214253</c:v>
                </c:pt>
                <c:pt idx="6">
                  <c:v>210709</c:v>
                </c:pt>
                <c:pt idx="9">
                  <c:v>209020</c:v>
                </c:pt>
                <c:pt idx="12">
                  <c:v>197117</c:v>
                </c:pt>
              </c:numCache>
            </c:numRef>
          </c:val>
          <c:extLst>
            <c:ext xmlns:c16="http://schemas.microsoft.com/office/drawing/2014/chart" uri="{C3380CC4-5D6E-409C-BE32-E72D297353CC}">
              <c16:uniqueId val="{00000006-AE3B-4B91-9C22-0974F24013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E3B-4B91-9C22-0974F24013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27735</c:v>
                </c:pt>
                <c:pt idx="3">
                  <c:v>25014</c:v>
                </c:pt>
                <c:pt idx="6">
                  <c:v>23575</c:v>
                </c:pt>
                <c:pt idx="9">
                  <c:v>22524</c:v>
                </c:pt>
                <c:pt idx="12">
                  <c:v>21249</c:v>
                </c:pt>
              </c:numCache>
            </c:numRef>
          </c:val>
          <c:extLst>
            <c:ext xmlns:c16="http://schemas.microsoft.com/office/drawing/2014/chart" uri="{C3380CC4-5D6E-409C-BE32-E72D297353CC}">
              <c16:uniqueId val="{00000008-AE3B-4B91-9C22-0974F24013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17447</c:v>
                </c:pt>
                <c:pt idx="3">
                  <c:v>14634</c:v>
                </c:pt>
                <c:pt idx="6">
                  <c:v>11912</c:v>
                </c:pt>
                <c:pt idx="9">
                  <c:v>9321</c:v>
                </c:pt>
                <c:pt idx="12">
                  <c:v>6729</c:v>
                </c:pt>
              </c:numCache>
            </c:numRef>
          </c:val>
          <c:extLst>
            <c:ext xmlns:c16="http://schemas.microsoft.com/office/drawing/2014/chart" uri="{C3380CC4-5D6E-409C-BE32-E72D297353CC}">
              <c16:uniqueId val="{00000009-AE3B-4B91-9C22-0974F24013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1203745</c:v>
                </c:pt>
                <c:pt idx="3">
                  <c:v>1227225</c:v>
                </c:pt>
                <c:pt idx="6">
                  <c:v>1239801</c:v>
                </c:pt>
                <c:pt idx="9">
                  <c:v>1247880</c:v>
                </c:pt>
                <c:pt idx="12">
                  <c:v>1278393</c:v>
                </c:pt>
              </c:numCache>
            </c:numRef>
          </c:val>
          <c:extLst>
            <c:ext xmlns:c16="http://schemas.microsoft.com/office/drawing/2014/chart" uri="{C3380CC4-5D6E-409C-BE32-E72D297353CC}">
              <c16:uniqueId val="{0000000A-AE3B-4B91-9C22-0974F2401318}"/>
            </c:ext>
          </c:extLst>
        </c:ser>
        <c:dLbls>
          <c:showLegendKey val="0"/>
          <c:showVal val="0"/>
          <c:showCatName val="0"/>
          <c:showSerName val="0"/>
          <c:showPercent val="0"/>
          <c:showBubbleSize val="0"/>
        </c:dLbls>
        <c:gapWidth val="100"/>
        <c:overlap val="100"/>
        <c:axId val="250684544"/>
        <c:axId val="250683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614644</c:v>
                </c:pt>
                <c:pt idx="2">
                  <c:v>#N/A</c:v>
                </c:pt>
                <c:pt idx="3">
                  <c:v>#N/A</c:v>
                </c:pt>
                <c:pt idx="4">
                  <c:v>593806</c:v>
                </c:pt>
                <c:pt idx="5">
                  <c:v>#N/A</c:v>
                </c:pt>
                <c:pt idx="6">
                  <c:v>#N/A</c:v>
                </c:pt>
                <c:pt idx="7">
                  <c:v>590815</c:v>
                </c:pt>
                <c:pt idx="8">
                  <c:v>#N/A</c:v>
                </c:pt>
                <c:pt idx="9">
                  <c:v>#N/A</c:v>
                </c:pt>
                <c:pt idx="10">
                  <c:v>603020</c:v>
                </c:pt>
                <c:pt idx="11">
                  <c:v>#N/A</c:v>
                </c:pt>
                <c:pt idx="12">
                  <c:v>#N/A</c:v>
                </c:pt>
                <c:pt idx="13">
                  <c:v>604052</c:v>
                </c:pt>
                <c:pt idx="14">
                  <c:v>#N/A</c:v>
                </c:pt>
              </c:numCache>
            </c:numRef>
          </c:val>
          <c:smooth val="0"/>
          <c:extLst>
            <c:ext xmlns:c16="http://schemas.microsoft.com/office/drawing/2014/chart" uri="{C3380CC4-5D6E-409C-BE32-E72D297353CC}">
              <c16:uniqueId val="{0000000B-AE3B-4B91-9C22-0974F2401318}"/>
            </c:ext>
          </c:extLst>
        </c:ser>
        <c:dLbls>
          <c:showLegendKey val="0"/>
          <c:showVal val="0"/>
          <c:showCatName val="0"/>
          <c:showSerName val="0"/>
          <c:showPercent val="0"/>
          <c:showBubbleSize val="0"/>
        </c:dLbls>
        <c:marker val="1"/>
        <c:smooth val="0"/>
        <c:axId val="250684544"/>
        <c:axId val="250683368"/>
      </c:lineChart>
      <c:catAx>
        <c:axId val="25068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0683368"/>
        <c:crosses val="autoZero"/>
        <c:auto val="1"/>
        <c:lblAlgn val="ctr"/>
        <c:lblOffset val="100"/>
        <c:tickLblSkip val="1"/>
        <c:tickMarkSkip val="1"/>
        <c:noMultiLvlLbl val="0"/>
      </c:catAx>
      <c:valAx>
        <c:axId val="250683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68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12722</c:v>
                </c:pt>
                <c:pt idx="1">
                  <c:v>9022</c:v>
                </c:pt>
                <c:pt idx="2">
                  <c:v>10669</c:v>
                </c:pt>
              </c:numCache>
            </c:numRef>
          </c:val>
          <c:extLst>
            <c:ext xmlns:c16="http://schemas.microsoft.com/office/drawing/2014/chart" uri="{C3380CC4-5D6E-409C-BE32-E72D297353CC}">
              <c16:uniqueId val="{00000000-D2B1-4B12-A4E6-570A26CE89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12620</c:v>
                </c:pt>
                <c:pt idx="1">
                  <c:v>6924</c:v>
                </c:pt>
                <c:pt idx="2">
                  <c:v>2328</c:v>
                </c:pt>
              </c:numCache>
            </c:numRef>
          </c:val>
          <c:extLst>
            <c:ext xmlns:c16="http://schemas.microsoft.com/office/drawing/2014/chart" uri="{C3380CC4-5D6E-409C-BE32-E72D297353CC}">
              <c16:uniqueId val="{00000001-D2B1-4B12-A4E6-570A26CE89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21060</c:v>
                </c:pt>
                <c:pt idx="1">
                  <c:v>24119</c:v>
                </c:pt>
                <c:pt idx="2">
                  <c:v>25014</c:v>
                </c:pt>
              </c:numCache>
            </c:numRef>
          </c:val>
          <c:extLst>
            <c:ext xmlns:c16="http://schemas.microsoft.com/office/drawing/2014/chart" uri="{C3380CC4-5D6E-409C-BE32-E72D297353CC}">
              <c16:uniqueId val="{00000002-D2B1-4B12-A4E6-570A26CE89D7}"/>
            </c:ext>
          </c:extLst>
        </c:ser>
        <c:dLbls>
          <c:showLegendKey val="0"/>
          <c:showVal val="0"/>
          <c:showCatName val="0"/>
          <c:showSerName val="0"/>
          <c:showPercent val="0"/>
          <c:showBubbleSize val="0"/>
        </c:dLbls>
        <c:gapWidth val="120"/>
        <c:overlap val="100"/>
        <c:axId val="250682976"/>
        <c:axId val="480676184"/>
      </c:barChart>
      <c:catAx>
        <c:axId val="2506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676184"/>
        <c:crosses val="autoZero"/>
        <c:auto val="1"/>
        <c:lblAlgn val="ctr"/>
        <c:lblOffset val="100"/>
        <c:tickLblSkip val="1"/>
        <c:tickMarkSkip val="1"/>
        <c:noMultiLvlLbl val="0"/>
      </c:catAx>
      <c:valAx>
        <c:axId val="480676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068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{8D28493A-CBE4-478E-928E-B1DBBC84B263}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54A-45C5-8E68-CC8054B56F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{98B5D25B-B419-46F6-992A-79F1C33B3D3E}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4A-45C5-8E68-CC8054B56F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{07BE8E9A-969E-4357-B764-7E30E11ECCAD}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4A-45C5-8E68-CC8054B56F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{7A3891FA-CC5D-45C2-95CB-528A6719E62E}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4A-45C5-8E68-CC8054B56F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{E359CA00-0701-4F12-B909-2D9AF61760E5}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4A-45C5-8E68-CC8054B56F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{2918C33A-A282-486A-A645-D0302D362DCF}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54A-45C5-8E68-CC8054B56F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{AFCF34FA-F09D-4216-B561-BB95E7A2C066}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54A-45C5-8E68-CC8054B56FA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{274A0330-4BC5-4737-9A1C-1CCABC44CCD5}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54A-45C5-8E68-CC8054B56F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{16D0A538-2F69-41ED-9A54-4189AF5F847A}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54A-45C5-8E68-CC8054B56F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54A-45C5-8E68-CC8054B56FA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{2B158B59-8EFC-4508-BB3F-ACA3AB3F4D06}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54A-45C5-8E68-CC8054B56F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{92988E22-9780-4CCC-BB79-5DF4C85FE8A6}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4A-45C5-8E68-CC8054B56F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{4D3BC1B2-1554-4CD6-8A4B-51FCEEF27776}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4A-45C5-8E68-CC8054B56F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{C63FF036-0667-466C-97C2-D0802F7257BE}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4A-45C5-8E68-CC8054B56F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{E0BF476C-13C5-4E97-B2D7-4ECB26A2FAB1}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4A-45C5-8E68-CC8054B56F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{C6807B6A-43DB-4939-B27C-C7B7521E4360}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54A-45C5-8E68-CC8054B56F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{EC66839F-AAB7-460D-BB85-644AEF344107}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54A-45C5-8E68-CC8054B56FA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{9125972E-594B-4AE9-AB09-AE608ACDDB21}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54A-45C5-8E68-CC8054B56F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{FB90F8E6-7862-4258-A627-D4DDC46CB0A6}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54A-45C5-8E68-CC8054B56F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754A-45C5-8E68-CC8054B56FA9}"/>
            </c:ext>
          </c:extLst>
        </c:ser>
        <c:dLbls>
          <c:showLegendKey val="0"/>
          <c:showVal val="1"/>
          <c:showCatName val="0"/>
          <c:showSerName val="0"/>
          <c:showPercent val="0"/>
          <c:showBubbleSize val="0"/>
        </c:dLbls>
        <c:axId val="389274376"/>
        <c:axId val="389266144"/>
      </c:scatterChart>
      <c:valAx>
        <c:axId val="3892743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266144"/>
        <c:crosses val="autoZero"/>
        <c:crossBetween val="midCat"/>
      </c:valAx>
      <c:valAx>
        <c:axId val="3892661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274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{7F43A259-064D-4773-ACFF-0B299A39330B}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DEF-4A8A-9804-B3FC22061C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{C4378687-7C68-4731-8D95-D187383E9E97}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EF-4A8A-9804-B3FC22061C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{82E1B989-D006-4498-B2A0-6C96995309F4}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EF-4A8A-9804-B3FC22061C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{6A40BF86-3970-4687-B993-D19B9A34CC4F}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EF-4A8A-9804-B3FC22061C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{AC747598-9EE6-4265-B9FA-206A16169029}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EF-4A8A-9804-B3FC22061C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{769E7A99-FC48-4101-B3DD-8615435BA332}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DEF-4A8A-9804-B3FC22061C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{D8882091-294B-4518-AD17-00946E48E7B8}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DEF-4A8A-9804-B3FC22061C6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{8EBC0922-0643-4A47-80FC-F6E7975B83FE}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DEF-4A8A-9804-B3FC22061C6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{2366289A-7195-48E6-9D67-3754A0254AC9}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DEF-4A8A-9804-B3FC22061C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12.2</c:v>
                </c:pt>
                <c:pt idx="16">
                  <c:v>12.1</c:v>
                </c:pt>
                <c:pt idx="24">
                  <c:v>11.7</c:v>
                </c:pt>
                <c:pt idx="32">
                  <c:v>11.5</c:v>
                </c:pt>
              </c:numCache>
            </c:numRef>
          </c:xVal>
          <c:yVal>
            <c:numRef>
              <c:f>公会計指標分析・財政指標組合せ分析表!$BP$73:$DC$73</c:f>
              <c:numCache>
                <c:formatCode>#,##0.0;"▲ "#,##0.0</c:formatCode>
                <c:ptCount val="40"/>
                <c:pt idx="0">
                  <c:v>169</c:v>
                </c:pt>
                <c:pt idx="8">
                  <c:v>162.80000000000001</c:v>
                </c:pt>
                <c:pt idx="16">
                  <c:v>155.19999999999999</c:v>
                </c:pt>
                <c:pt idx="24">
                  <c:v>160.19999999999999</c:v>
                </c:pt>
                <c:pt idx="32">
                  <c:v>159.4</c:v>
                </c:pt>
              </c:numCache>
            </c:numRef>
          </c:yVal>
          <c:smooth val="0"/>
          <c:extLst>
            <c:ext xmlns:c16="http://schemas.microsoft.com/office/drawing/2014/chart" uri="{C3380CC4-5D6E-409C-BE32-E72D297353CC}">
              <c16:uniqueId val="{00000009-5DEF-4A8A-9804-B3FC22061C6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{03B026C6-3D99-46ED-975D-B2A73A348756}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DEF-4A8A-9804-B3FC22061C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{10625C6E-744E-429E-A634-CAC3D3F74C70}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EF-4A8A-9804-B3FC22061C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{8547D69E-4281-44D2-A1D9-BCA6AA06A6D1}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EF-4A8A-9804-B3FC22061C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{89B4009D-CAAE-4BDE-83C9-B449250843BE}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EF-4A8A-9804-B3FC22061C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{351F65EA-27D6-4D97-9400-44A41CE51C1D}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EF-4A8A-9804-B3FC22061C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{05031040-4177-438D-A771-5B21A24CC54B}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DEF-4A8A-9804-B3FC22061C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{D39A0DAC-312C-4404-8F40-B276A3766E61}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DEF-4A8A-9804-B3FC22061C6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{5A9DA3BE-4978-4951-B41F-24DAC9AB524B}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DEF-4A8A-9804-B3FC22061C6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{801F96F7-9A19-42A7-9918-E6E698F10C80}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DEF-4A8A-9804-B3FC22061C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5DEF-4A8A-9804-B3FC22061C66}"/>
            </c:ext>
          </c:extLst>
        </c:ser>
        <c:dLbls>
          <c:showLegendKey val="0"/>
          <c:showVal val="1"/>
          <c:showCatName val="0"/>
          <c:showSerName val="0"/>
          <c:showPercent val="0"/>
          <c:showBubbleSize val="0"/>
        </c:dLbls>
        <c:axId val="389265752"/>
        <c:axId val="389261048"/>
      </c:scatterChart>
      <c:valAx>
        <c:axId val="389265752"/>
        <c:scaling>
          <c:orientation val="minMax"/>
          <c:max val="14.7"/>
          <c:min val="1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261048"/>
        <c:crosses val="autoZero"/>
        <c:crossBetween val="midCat"/>
      </c:valAx>
      <c:valAx>
        <c:axId val="389261048"/>
        <c:scaling>
          <c:orientation val="minMax"/>
          <c:max val="236"/>
          <c:min val="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265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元利償還金については、臨時財政対策債が増加していることから、今後も増加傾向が見込まれる。</a:t>
          </a:r>
        </a:p>
        <a:p>
          <a:r>
            <a:rPr kumimoji="1" lang="ja-JP" altLang="en-US" sz="1400">
              <a:latin typeface="ＭＳ ゴシック" pitchFamily="49" charset="-128"/>
              <a:ea typeface="ＭＳ ゴシック" pitchFamily="49" charset="-128"/>
            </a:rPr>
            <a:t>　満期一括償還地方債については、発行額の</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を減債基金に積み立てており、市場公募による県債発行を毎年実施していることから、年度割相当額も毎年増加傾向にある。</a:t>
          </a:r>
        </a:p>
        <a:p>
          <a:r>
            <a:rPr kumimoji="1" lang="ja-JP" altLang="en-US" sz="1400">
              <a:latin typeface="ＭＳ ゴシック" pitchFamily="49" charset="-128"/>
              <a:ea typeface="ＭＳ ゴシック" pitchFamily="49" charset="-128"/>
            </a:rPr>
            <a:t>　また、算入公債費等については、臨時財政対策債償還額の増により、対前年度比で増加している。</a:t>
          </a:r>
        </a:p>
        <a:p>
          <a:r>
            <a:rPr kumimoji="1" lang="ja-JP" altLang="en-US" sz="1400">
              <a:latin typeface="ＭＳ ゴシック" pitchFamily="49" charset="-128"/>
              <a:ea typeface="ＭＳ ゴシック" pitchFamily="49" charset="-128"/>
            </a:rPr>
            <a:t>　今後も引き続き適正な県債管理に努める。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年度は、県債全体の残高については、臨時財政対策債の残高の増加により、年々増加している。また、臨時財政対策債以外の県債残高についても、地方交付税制度を補完する減収補てん債の</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億円の発行等により増加した。</a:t>
          </a:r>
        </a:p>
        <a:p>
          <a:r>
            <a:rPr kumimoji="1" lang="ja-JP" altLang="en-US" sz="1400">
              <a:latin typeface="ＭＳ ゴシック" pitchFamily="49" charset="-128"/>
              <a:ea typeface="ＭＳ ゴシック" pitchFamily="49" charset="-128"/>
            </a:rPr>
            <a:t>　将来負担額から控除される基準財政需要額算入見込額について、将来的に満額交付税措置される臨時財政対策債の残高が増加していることから増加傾向にあるが、地方債の現在高などの将来負担額の増加が上回ったため、将来負担比率の分子は増加した。</a:t>
          </a:r>
        </a:p>
        <a:p>
          <a:r>
            <a:rPr kumimoji="1" lang="ja-JP" altLang="en-US" sz="1400">
              <a:latin typeface="ＭＳ ゴシック" pitchFamily="49" charset="-128"/>
              <a:ea typeface="ＭＳ ゴシック" pitchFamily="49" charset="-128"/>
            </a:rPr>
            <a:t>　今後も引き続き適正に県債を管理し、将来負担比率の維持・低減に努める。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年度の増減は以下のとおり。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・財政調整基金は、決算剰余金の半分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・減債基金は、県債償還等のため、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・その他の特定目的基金は、国民健康保険財政安定化基金に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億円の積立など、全体では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・その他基金は事業を実施するための必要額の積立てや取崩しにより増減があるものだが、財政調整基金は、大規模災害への備えや年度間調整を図るため、一定規模の残高の確保に努める。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・国民健康保険財政安定化基金：医療費給付費の増大や保険料未納のリスクに備えるための基金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・地域福祉基金：高齢化社会に対応した民間活動の推進を図り明るい地域福祉社会を築くための基金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・地域振興基金：地域振興事業の円滑な推進を図るための基金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・介護保険財政安定化基金：介護保険の財政安定化に資する事業に必要な費用に充てるための基金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・国民健康保険財政安定化基金、地域医療介護総合確保基金、介護保険財政安定化基金：事業を実施するための必要額の積立及び取崩を予定。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・地域福祉基金・地域振興基金：使途に合致する事業を実施するため、適宜積立及び取崩を予定。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・決算剰余金の増減及び、必要な事業に充てるための各年度の取崩額の変動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・財政調整基金については、大規模災害への備えや年度間調整を図るため、一定規模の残高の確保に努める。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・県債償還等のため平成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・財政調整的な役割は財政調整基金で対応することとし、満期一括償還方式による県債の元金償還に備える基金として活用していく予定である。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7" name="正方形/長方形 46"/>
        <xdr:cNvSpPr/>
      </xdr:nvSpPr>
      <xdr:spPr>
        <a:xfrm>
          <a:off x="1127125" y="409003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8" name="正方形/長方形 47"/>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49" name="正方形/長方形 48"/>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50" name="正方形/長方形 49"/>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1" name="正方形/長方形 50"/>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2" name="正方形/長方形 51"/>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53" name="正方形/長方形 52"/>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54" name="正方形/長方形 53"/>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5" name="正方形/長方形 5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6" name="正方形/長方形 5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57" name="正方形/長方形 5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58" name="テキスト ボックス 57"/>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・Ｈ２９年度は地方交付税制度を補完する</a:t>
          </a:r>
          <a:r>
            <a:rPr kumimoji="1" lang="ja-JP" altLang="ja-JP" sz="1100">
              <a:solidFill>
                <a:schemeClr val="dk1"/>
              </a:solidFill>
              <a:effectLst/>
              <a:latin typeface="+mn-lt"/>
              <a:ea typeface="+mn-ea"/>
              <a:cs typeface="+mn-cs"/>
            </a:rPr>
            <a:t>減収補</a:t>
          </a:r>
          <a:r>
            <a:rPr kumimoji="1" lang="ja-JP" altLang="en-US" sz="1100">
              <a:solidFill>
                <a:schemeClr val="dk1"/>
              </a:solidFill>
              <a:effectLst/>
              <a:latin typeface="+mn-lt"/>
              <a:ea typeface="+mn-ea"/>
              <a:cs typeface="+mn-cs"/>
            </a:rPr>
            <a:t>てん</a:t>
          </a:r>
          <a:r>
            <a:rPr kumimoji="1" lang="ja-JP" altLang="ja-JP" sz="1100">
              <a:solidFill>
                <a:schemeClr val="dk1"/>
              </a:solidFill>
              <a:effectLst/>
              <a:latin typeface="+mn-lt"/>
              <a:ea typeface="+mn-ea"/>
              <a:cs typeface="+mn-cs"/>
            </a:rPr>
            <a:t>債</a:t>
          </a:r>
          <a:r>
            <a:rPr kumimoji="1" lang="ja-JP" altLang="en-US" sz="1100">
              <a:solidFill>
                <a:schemeClr val="dk1"/>
              </a:solidFill>
              <a:effectLst/>
              <a:latin typeface="+mn-lt"/>
              <a:ea typeface="+mn-ea"/>
              <a:cs typeface="+mn-cs"/>
            </a:rPr>
            <a:t>や、臨時財政対策債</a:t>
          </a:r>
          <a:r>
            <a:rPr kumimoji="1" lang="ja-JP" altLang="ja-JP" sz="1100">
              <a:solidFill>
                <a:schemeClr val="dk1"/>
              </a:solidFill>
              <a:effectLst/>
              <a:latin typeface="+mn-lt"/>
              <a:ea typeface="+mn-ea"/>
              <a:cs typeface="+mn-cs"/>
            </a:rPr>
            <a:t>の発行</a:t>
          </a:r>
          <a:r>
            <a:rPr kumimoji="1" lang="ja-JP" altLang="en-US" sz="1100">
              <a:solidFill>
                <a:schemeClr val="dk1"/>
              </a:solidFill>
              <a:effectLst/>
              <a:latin typeface="+mn-lt"/>
              <a:ea typeface="+mn-ea"/>
              <a:cs typeface="+mn-cs"/>
            </a:rPr>
            <a:t>が前年より大きく増加し、県債残高は増加している。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・一方、経常一般財源等も増加しており、債務償還可能年数としては同級他団体平均よりもよい数値となっている。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Ｈ３０年度以降については、臨時財政対策債の残高が増加していくことが見込まれるとともに、本県の未来を見据え整備するコンベンション施設「Ｇメッセ群馬」等の事業もあるが、後年度に過度の公債費負担を負わせることのないよう、引き続き、適正な県債管理に努めていきたい。</a:t>
          </a:r>
        </a:p>
      </xdr:txBody>
    </xdr:sp>
    <xdr:clientData/>
  </xdr:twoCellAnchor>
  <xdr:oneCellAnchor>
    <xdr:from>
      <xdr:col>57</xdr:col>
      <xdr:colOff>111125</xdr:colOff>
      <xdr:row>23</xdr:row>
      <xdr:rowOff>47625</xdr:rowOff>
    </xdr:from>
    <xdr:ext cx="349839" cy="225703"/>
    <xdr:sp macro="" textlink="">
      <xdr:nvSpPr>
        <xdr:cNvPr id="59" name="テキスト ボックス 5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0" name="直線コネクタ 5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1" name="テキスト ボックス 60"/>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2" name="直線コネクタ 61"/>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63" name="テキスト ボックス 62"/>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4" name="直線コネクタ 63"/>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65" name="テキスト ボックス 64"/>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6" name="直線コネクタ 65"/>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67" name="テキスト ボックス 66"/>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68" name="直線コネクタ 67"/>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69" name="テキスト ボックス 68"/>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0" name="直線コネクタ 69"/>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1" name="テキスト ボックス 70"/>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2" name="直線コネクタ 71"/>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3" name="テキスト ボックス 72"/>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77" name="直線コネクタ 76"/>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78"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79" name="直線コネクタ 78"/>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80"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81" name="直線コネクタ 80"/>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82"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83" name="フローチャート: 判断 82"/>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78468</xdr:rowOff>
    </xdr:from>
    <xdr:to>
      <xdr:col>76</xdr:col>
      <xdr:colOff>73025</xdr:colOff>
      <xdr:row>33</xdr:row>
      <xdr:rowOff>8618</xdr:rowOff>
    </xdr:to>
    <xdr:sp macro="" textlink="">
      <xdr:nvSpPr>
        <xdr:cNvPr id="89" name="楕円 88"/>
        <xdr:cNvSpPr/>
      </xdr:nvSpPr>
      <xdr:spPr>
        <a:xfrm>
          <a:off x="13001625" y="5442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56895</xdr:rowOff>
    </xdr:from>
    <xdr:ext cx="405111" cy="259045"/>
    <xdr:sp macro="" textlink="">
      <xdr:nvSpPr>
        <xdr:cNvPr id="90" name="債務償還可能年数該当値テキスト"/>
        <xdr:cNvSpPr txBox="1"/>
      </xdr:nvSpPr>
      <xdr:spPr>
        <a:xfrm>
          <a:off x="13080365" y="542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20065" y="739521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127125" y="752221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年度単年度の財政力指数では、法人事業税の増などにより、基準財政収入額は前年度を上回って算定された上で、包括算定経費の減などにより基準財政需要額は前年度よりも減少したため、対前年度比で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か年平均の指数でも、今回算定から除かれる</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ポイント上回ったことから、対前年度比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43</xdr:row>
      <xdr:rowOff>60778</xdr:rowOff>
    </xdr:to>
    <xdr:cxnSp macro="">
      <xdr:nvCxnSpPr>
        <xdr:cNvPr id="69" name="直線コネクタ 68"/>
        <xdr:cNvCxnSpPr/>
      </xdr:nvCxnSpPr>
      <xdr:spPr>
        <a:xfrm flipV="1">
          <a:off x="4114800" y="732971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129722</xdr:rowOff>
    </xdr:to>
    <xdr:cxnSp macro="">
      <xdr:nvCxnSpPr>
        <xdr:cNvPr id="72" name="直線コネクタ 71"/>
        <xdr:cNvCxnSpPr/>
      </xdr:nvCxnSpPr>
      <xdr:spPr>
        <a:xfrm flipV="1">
          <a:off x="3225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44</xdr:row>
      <xdr:rowOff>61685</xdr:rowOff>
    </xdr:to>
    <xdr:cxnSp macro="">
      <xdr:nvCxnSpPr>
        <xdr:cNvPr id="75" name="直線コネクタ 74"/>
        <xdr:cNvCxnSpPr/>
      </xdr:nvCxnSpPr>
      <xdr:spPr>
        <a:xfrm flipV="1">
          <a:off x="2336800" y="75020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96157</xdr:rowOff>
    </xdr:to>
    <xdr:cxnSp macro="">
      <xdr:nvCxnSpPr>
        <xdr:cNvPr id="78" name="直線コネクタ 77"/>
        <xdr:cNvCxnSpPr/>
      </xdr:nvCxnSpPr>
      <xdr:spPr>
        <a:xfrm flipV="1">
          <a:off x="1447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2" name="テキスト ボックス 81"/>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8" name="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0" name="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2" name="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4" name="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6" name="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年度は普通交付税や臨時財政対策債の減少などにより悪化していたが、平成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補助費等や公債費などの増により、経常的経費に充当する一般財源の額は増加した一方、臨時財政対策債や減収補てん債などの増により、経常一般財源等の歳入が経常的経費に充当する一般財源の伸びを上回って増加したため、総額について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引き続き、経常的な歳出の削減を行うとともに、県税の徴収率向上や広告料収入などの増額確保に取り組み、財政の弾力性確保に努める。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67</xdr:row>
      <xdr:rowOff>152400</xdr:rowOff>
    </xdr:to>
    <xdr:cxnSp macro="">
      <xdr:nvCxnSpPr>
        <xdr:cNvPr id="123" name="直線コネクタ 122"/>
        <xdr:cNvCxnSpPr/>
      </xdr:nvCxnSpPr>
      <xdr:spPr>
        <a:xfrm flipV="1">
          <a:off x="4953000" y="995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6"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64</xdr:row>
      <xdr:rowOff>111760</xdr:rowOff>
    </xdr:to>
    <xdr:cxnSp macro="">
      <xdr:nvCxnSpPr>
        <xdr:cNvPr id="128" name="直線コネクタ 127"/>
        <xdr:cNvCxnSpPr/>
      </xdr:nvCxnSpPr>
      <xdr:spPr>
        <a:xfrm flipV="1">
          <a:off x="4114800" y="1069848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29"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0" name="フローチャート: 判断 129"/>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64</xdr:row>
      <xdr:rowOff>111760</xdr:rowOff>
    </xdr:to>
    <xdr:cxnSp macro="">
      <xdr:nvCxnSpPr>
        <xdr:cNvPr id="131" name="直線コネクタ 130"/>
        <xdr:cNvCxnSpPr/>
      </xdr:nvCxnSpPr>
      <xdr:spPr>
        <a:xfrm>
          <a:off x="3225800" y="1050544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2" name="フローチャート: 判断 131"/>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3" name="テキスト ボックス 132"/>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54610</xdr:rowOff>
    </xdr:from>
    <xdr:to>
      <xdr:col>15</xdr:col>
      <xdr:colOff>82550</xdr:colOff>
      <xdr:row>61</xdr:row>
      <xdr:rowOff>46990</xdr:rowOff>
    </xdr:to>
    <xdr:cxnSp macro="">
      <xdr:nvCxnSpPr>
        <xdr:cNvPr id="134" name="直線コネクタ 133"/>
        <xdr:cNvCxnSpPr/>
      </xdr:nvCxnSpPr>
      <xdr:spPr>
        <a:xfrm>
          <a:off x="2336800" y="999871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35" name="フローチャート: 判断 134"/>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36" name="テキスト ボックス 135"/>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54610</xdr:rowOff>
    </xdr:from>
    <xdr:to>
      <xdr:col>11</xdr:col>
      <xdr:colOff>31750</xdr:colOff>
      <xdr:row>60</xdr:row>
      <xdr:rowOff>170180</xdr:rowOff>
    </xdr:to>
    <xdr:cxnSp macro="">
      <xdr:nvCxnSpPr>
        <xdr:cNvPr id="137" name="直線コネクタ 136"/>
        <xdr:cNvCxnSpPr/>
      </xdr:nvCxnSpPr>
      <xdr:spPr>
        <a:xfrm flipV="1">
          <a:off x="1447800" y="999871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38" name="フローチャート: 判断 137"/>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39" name="テキスト ボックス 138"/>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0" name="フローチャート: 判断 139"/>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1" name="テキスト ボックス 140"/>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7" name="楕円 146"/>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48"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9" name="楕円 148"/>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0" name="テキスト ボックス 149"/>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1" name="楕円 150"/>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2" name="テキスト ボックス 151"/>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3810</xdr:rowOff>
    </xdr:from>
    <xdr:to>
      <xdr:col>11</xdr:col>
      <xdr:colOff>82550</xdr:colOff>
      <xdr:row>58</xdr:row>
      <xdr:rowOff>105410</xdr:rowOff>
    </xdr:to>
    <xdr:sp macro="" textlink="">
      <xdr:nvSpPr>
        <xdr:cNvPr id="153" name="楕円 152"/>
        <xdr:cNvSpPr/>
      </xdr:nvSpPr>
      <xdr:spPr>
        <a:xfrm>
          <a:off x="2286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115587</xdr:rowOff>
    </xdr:from>
    <xdr:ext cx="762000" cy="259045"/>
    <xdr:sp macro="" textlink="">
      <xdr:nvSpPr>
        <xdr:cNvPr id="154" name="テキスト ボックス 153"/>
        <xdr:cNvSpPr txBox="1"/>
      </xdr:nvSpPr>
      <xdr:spPr>
        <a:xfrm>
          <a:off x="1955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5" name="楕円 154"/>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56" name="テキスト ボックス 155"/>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都道府県に属する多くの事務事業・権限が移譲されている政令指定都市が本県にはないこともあり、グループ内平均を上回った状況が続いている。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年度は、退職手当の減などにより人件費・物件費は前年度より減少しているが、それを上回る人口減少となったため、前年度比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引き続き経費の削減に取り組んでいく。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4" name="直線コネクタ 183"/>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5"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6" name="直線コネクタ 185"/>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7"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88" name="直線コネクタ 187"/>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154484</xdr:rowOff>
    </xdr:from>
    <xdr:to>
      <xdr:col>23</xdr:col>
      <xdr:colOff>133350</xdr:colOff>
      <xdr:row>84</xdr:row>
      <xdr:rowOff>155222</xdr:rowOff>
    </xdr:to>
    <xdr:cxnSp macro="">
      <xdr:nvCxnSpPr>
        <xdr:cNvPr id="189" name="直線コネクタ 188"/>
        <xdr:cNvCxnSpPr/>
      </xdr:nvCxnSpPr>
      <xdr:spPr>
        <a:xfrm>
          <a:off x="4114800" y="14556284"/>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0"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1" name="フローチャート: 判断 190"/>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154484</xdr:rowOff>
    </xdr:from>
    <xdr:to>
      <xdr:col>19</xdr:col>
      <xdr:colOff>133350</xdr:colOff>
      <xdr:row>84</xdr:row>
      <xdr:rowOff>165759</xdr:rowOff>
    </xdr:to>
    <xdr:cxnSp macro="">
      <xdr:nvCxnSpPr>
        <xdr:cNvPr id="192" name="直線コネクタ 191"/>
        <xdr:cNvCxnSpPr/>
      </xdr:nvCxnSpPr>
      <xdr:spPr>
        <a:xfrm flipV="1">
          <a:off x="3225800" y="14556284"/>
          <a:ext cx="889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3" name="フローチャート: 判断 192"/>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4" name="テキスト ボックス 193"/>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149819</xdr:rowOff>
    </xdr:from>
    <xdr:to>
      <xdr:col>15</xdr:col>
      <xdr:colOff>82550</xdr:colOff>
      <xdr:row>84</xdr:row>
      <xdr:rowOff>165759</xdr:rowOff>
    </xdr:to>
    <xdr:cxnSp macro="">
      <xdr:nvCxnSpPr>
        <xdr:cNvPr id="195" name="直線コネクタ 194"/>
        <xdr:cNvCxnSpPr/>
      </xdr:nvCxnSpPr>
      <xdr:spPr>
        <a:xfrm>
          <a:off x="2336800" y="14551619"/>
          <a:ext cx="8890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6" name="フローチャート: 判断 195"/>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197" name="テキスト ボックス 196"/>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99428</xdr:rowOff>
    </xdr:from>
    <xdr:to>
      <xdr:col>11</xdr:col>
      <xdr:colOff>31750</xdr:colOff>
      <xdr:row>84</xdr:row>
      <xdr:rowOff>149819</xdr:rowOff>
    </xdr:to>
    <xdr:cxnSp macro="">
      <xdr:nvCxnSpPr>
        <xdr:cNvPr id="198" name="直線コネクタ 197"/>
        <xdr:cNvCxnSpPr/>
      </xdr:nvCxnSpPr>
      <xdr:spPr>
        <a:xfrm>
          <a:off x="1447800" y="14501228"/>
          <a:ext cx="889000" cy="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199" name="フローチャート: 判断 198"/>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144967</xdr:rowOff>
    </xdr:from>
    <xdr:ext cx="762000" cy="259045"/>
    <xdr:sp macro="" textlink="">
      <xdr:nvSpPr>
        <xdr:cNvPr id="200" name="テキスト ボックス 199"/>
        <xdr:cNvSpPr txBox="1"/>
      </xdr:nvSpPr>
      <xdr:spPr>
        <a:xfrm>
          <a:off x="1955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1" name="フローチャート: 判断 200"/>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122593</xdr:rowOff>
    </xdr:from>
    <xdr:ext cx="762000" cy="259045"/>
    <xdr:sp macro="" textlink="">
      <xdr:nvSpPr>
        <xdr:cNvPr id="202" name="テキスト ボックス 201"/>
        <xdr:cNvSpPr txBox="1"/>
      </xdr:nvSpPr>
      <xdr:spPr>
        <a:xfrm>
          <a:off x="1066800" y="1401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104422</xdr:rowOff>
    </xdr:from>
    <xdr:to>
      <xdr:col>23</xdr:col>
      <xdr:colOff>184150</xdr:colOff>
      <xdr:row>85</xdr:row>
      <xdr:rowOff>34572</xdr:rowOff>
    </xdr:to>
    <xdr:sp macro="" textlink="">
      <xdr:nvSpPr>
        <xdr:cNvPr id="208" name="楕円 207"/>
        <xdr:cNvSpPr/>
      </xdr:nvSpPr>
      <xdr:spPr>
        <a:xfrm>
          <a:off x="4902200" y="145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76499</xdr:rowOff>
    </xdr:from>
    <xdr:ext cx="762000" cy="259045"/>
    <xdr:sp macro="" textlink="">
      <xdr:nvSpPr>
        <xdr:cNvPr id="209" name="人件費・物件費等の状況該当値テキスト"/>
        <xdr:cNvSpPr txBox="1"/>
      </xdr:nvSpPr>
      <xdr:spPr>
        <a:xfrm>
          <a:off x="5041900" y="1447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103684</xdr:rowOff>
    </xdr:from>
    <xdr:to>
      <xdr:col>19</xdr:col>
      <xdr:colOff>184150</xdr:colOff>
      <xdr:row>85</xdr:row>
      <xdr:rowOff>33834</xdr:rowOff>
    </xdr:to>
    <xdr:sp macro="" textlink="">
      <xdr:nvSpPr>
        <xdr:cNvPr id="210" name="楕円 209"/>
        <xdr:cNvSpPr/>
      </xdr:nvSpPr>
      <xdr:spPr>
        <a:xfrm>
          <a:off x="4064000" y="145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18611</xdr:rowOff>
    </xdr:from>
    <xdr:ext cx="736600" cy="259045"/>
    <xdr:sp macro="" textlink="">
      <xdr:nvSpPr>
        <xdr:cNvPr id="211" name="テキスト ボックス 210"/>
        <xdr:cNvSpPr txBox="1"/>
      </xdr:nvSpPr>
      <xdr:spPr>
        <a:xfrm>
          <a:off x="3733800" y="14591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114959</xdr:rowOff>
    </xdr:from>
    <xdr:to>
      <xdr:col>15</xdr:col>
      <xdr:colOff>133350</xdr:colOff>
      <xdr:row>85</xdr:row>
      <xdr:rowOff>45109</xdr:rowOff>
    </xdr:to>
    <xdr:sp macro="" textlink="">
      <xdr:nvSpPr>
        <xdr:cNvPr id="212" name="楕円 211"/>
        <xdr:cNvSpPr/>
      </xdr:nvSpPr>
      <xdr:spPr>
        <a:xfrm>
          <a:off x="3175000" y="145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29886</xdr:rowOff>
    </xdr:from>
    <xdr:ext cx="762000" cy="259045"/>
    <xdr:sp macro="" textlink="">
      <xdr:nvSpPr>
        <xdr:cNvPr id="213" name="テキスト ボックス 212"/>
        <xdr:cNvSpPr txBox="1"/>
      </xdr:nvSpPr>
      <xdr:spPr>
        <a:xfrm>
          <a:off x="2844800" y="146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99019</xdr:rowOff>
    </xdr:from>
    <xdr:to>
      <xdr:col>11</xdr:col>
      <xdr:colOff>82550</xdr:colOff>
      <xdr:row>85</xdr:row>
      <xdr:rowOff>29169</xdr:rowOff>
    </xdr:to>
    <xdr:sp macro="" textlink="">
      <xdr:nvSpPr>
        <xdr:cNvPr id="214" name="楕円 213"/>
        <xdr:cNvSpPr/>
      </xdr:nvSpPr>
      <xdr:spPr>
        <a:xfrm>
          <a:off x="2286000" y="14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13946</xdr:rowOff>
    </xdr:from>
    <xdr:ext cx="762000" cy="259045"/>
    <xdr:sp macro="" textlink="">
      <xdr:nvSpPr>
        <xdr:cNvPr id="215" name="テキスト ボックス 214"/>
        <xdr:cNvSpPr txBox="1"/>
      </xdr:nvSpPr>
      <xdr:spPr>
        <a:xfrm>
          <a:off x="1955800" y="1458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48628</xdr:rowOff>
    </xdr:from>
    <xdr:to>
      <xdr:col>7</xdr:col>
      <xdr:colOff>31750</xdr:colOff>
      <xdr:row>84</xdr:row>
      <xdr:rowOff>150228</xdr:rowOff>
    </xdr:to>
    <xdr:sp macro="" textlink="">
      <xdr:nvSpPr>
        <xdr:cNvPr id="216" name="楕円 215"/>
        <xdr:cNvSpPr/>
      </xdr:nvSpPr>
      <xdr:spPr>
        <a:xfrm>
          <a:off x="1397000" y="144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135005</xdr:rowOff>
    </xdr:from>
    <xdr:ext cx="762000" cy="259045"/>
    <xdr:sp macro="" textlink="">
      <xdr:nvSpPr>
        <xdr:cNvPr id="217" name="テキスト ボックス 216"/>
        <xdr:cNvSpPr txBox="1"/>
      </xdr:nvSpPr>
      <xdr:spPr>
        <a:xfrm>
          <a:off x="1066800" y="145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ラスパイレス指数の比較では国より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ポイント高であるが、その主な要因は、国との昇給期や職員構成の違いによるものである。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なお、給与水準の比較指標として、ラスパイレス指数は基本給のみを比較した指数であるが、基本給に諸手当を加えた平均給与月額では、群馬県は国をおよそ</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4" name="直線コネクタ 243"/>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6" name="直線コネクタ 24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7"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48" name="直線コネクタ 247"/>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49" name="直線コネクタ 248"/>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0"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1" name="フローチャート: 判断 250"/>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112184</xdr:rowOff>
    </xdr:to>
    <xdr:cxnSp macro="">
      <xdr:nvCxnSpPr>
        <xdr:cNvPr id="252" name="直線コネクタ 251"/>
        <xdr:cNvCxnSpPr/>
      </xdr:nvCxnSpPr>
      <xdr:spPr>
        <a:xfrm flipV="1">
          <a:off x="15290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112184</xdr:rowOff>
    </xdr:to>
    <xdr:cxnSp macro="">
      <xdr:nvCxnSpPr>
        <xdr:cNvPr id="255" name="直線コネクタ 254"/>
        <xdr:cNvCxnSpPr/>
      </xdr:nvCxnSpPr>
      <xdr:spPr>
        <a:xfrm>
          <a:off x="14401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7" name="テキスト ボックス 25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112184</xdr:rowOff>
    </xdr:to>
    <xdr:cxnSp macro="">
      <xdr:nvCxnSpPr>
        <xdr:cNvPr id="258" name="直線コネクタ 257"/>
        <xdr:cNvCxnSpPr/>
      </xdr:nvCxnSpPr>
      <xdr:spPr>
        <a:xfrm>
          <a:off x="13512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59" name="フローチャート: 判断 258"/>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0" name="テキスト ボックス 259"/>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2" name="テキスト ボックス 261"/>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8" name="楕円 267"/>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69"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0" name="楕円 269"/>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1" name="テキスト ボックス 270"/>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2" name="楕円 271"/>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3" name="テキスト ボックス 27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4" name="楕円 273"/>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5" name="テキスト ボックス 274"/>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6" name="楕円 275"/>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7" name="テキスト ボックス 276"/>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グループ内には政令指定都市を有する府県が多数含まれていることもあり、グループ内順位は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位となっているが、事務事業の見直しや事務の簡素効率化、市町村への権限移譲の推進など不断の行政改革に取り組み、効率的で機能的な執行体制を構築してきた。その結果、政令指定都市を有する道府県及び東京都を除く全国</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県の中では、群馬県の一般行政部門の職員数は少ない方から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今後も引き続き既存事業や仕事の仕方を見直し、適正な定員管理に努めていく。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5" name="直線コネクタ 304"/>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6"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7" name="直線コネクタ 306"/>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08"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09" name="直線コネクタ 308"/>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139912</xdr:rowOff>
    </xdr:from>
    <xdr:to>
      <xdr:col>81</xdr:col>
      <xdr:colOff>44450</xdr:colOff>
      <xdr:row>64</xdr:row>
      <xdr:rowOff>148900</xdr:rowOff>
    </xdr:to>
    <xdr:cxnSp macro="">
      <xdr:nvCxnSpPr>
        <xdr:cNvPr id="310" name="直線コネクタ 309"/>
        <xdr:cNvCxnSpPr/>
      </xdr:nvCxnSpPr>
      <xdr:spPr>
        <a:xfrm>
          <a:off x="16179800" y="11112712"/>
          <a:ext cx="838200" cy="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1"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2" name="フローチャート: 判断 311"/>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137539</xdr:rowOff>
    </xdr:from>
    <xdr:to>
      <xdr:col>77</xdr:col>
      <xdr:colOff>44450</xdr:colOff>
      <xdr:row>64</xdr:row>
      <xdr:rowOff>139912</xdr:rowOff>
    </xdr:to>
    <xdr:cxnSp macro="">
      <xdr:nvCxnSpPr>
        <xdr:cNvPr id="313" name="直線コネクタ 312"/>
        <xdr:cNvCxnSpPr/>
      </xdr:nvCxnSpPr>
      <xdr:spPr>
        <a:xfrm>
          <a:off x="15290800" y="11110339"/>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4" name="フローチャート: 判断 313"/>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5" name="テキスト ボックス 314"/>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137539</xdr:rowOff>
    </xdr:from>
    <xdr:to>
      <xdr:col>72</xdr:col>
      <xdr:colOff>203200</xdr:colOff>
      <xdr:row>64</xdr:row>
      <xdr:rowOff>140977</xdr:rowOff>
    </xdr:to>
    <xdr:cxnSp macro="">
      <xdr:nvCxnSpPr>
        <xdr:cNvPr id="316" name="直線コネクタ 315"/>
        <xdr:cNvCxnSpPr/>
      </xdr:nvCxnSpPr>
      <xdr:spPr>
        <a:xfrm flipV="1">
          <a:off x="14401800" y="11110339"/>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7" name="フローチャート: 判断 316"/>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18" name="テキスト ボックス 317"/>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140977</xdr:rowOff>
    </xdr:from>
    <xdr:to>
      <xdr:col>68</xdr:col>
      <xdr:colOff>152400</xdr:colOff>
      <xdr:row>64</xdr:row>
      <xdr:rowOff>147573</xdr:rowOff>
    </xdr:to>
    <xdr:cxnSp macro="">
      <xdr:nvCxnSpPr>
        <xdr:cNvPr id="319" name="直線コネクタ 318"/>
        <xdr:cNvCxnSpPr/>
      </xdr:nvCxnSpPr>
      <xdr:spPr>
        <a:xfrm flipV="1">
          <a:off x="13512800" y="11113777"/>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0" name="フローチャート: 判断 319"/>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21" name="テキスト ボックス 320"/>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2" name="フローチャート: 判断 321"/>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150108</xdr:rowOff>
    </xdr:from>
    <xdr:ext cx="762000" cy="259045"/>
    <xdr:sp macro="" textlink="">
      <xdr:nvSpPr>
        <xdr:cNvPr id="323" name="テキスト ボックス 322"/>
        <xdr:cNvSpPr txBox="1"/>
      </xdr:nvSpPr>
      <xdr:spPr>
        <a:xfrm>
          <a:off x="13131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98100</xdr:rowOff>
    </xdr:from>
    <xdr:to>
      <xdr:col>81</xdr:col>
      <xdr:colOff>95250</xdr:colOff>
      <xdr:row>65</xdr:row>
      <xdr:rowOff>28250</xdr:rowOff>
    </xdr:to>
    <xdr:sp macro="" textlink="">
      <xdr:nvSpPr>
        <xdr:cNvPr id="329" name="楕円 328"/>
        <xdr:cNvSpPr/>
      </xdr:nvSpPr>
      <xdr:spPr>
        <a:xfrm>
          <a:off x="16967200" y="110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70177</xdr:rowOff>
    </xdr:from>
    <xdr:ext cx="762000" cy="259045"/>
    <xdr:sp macro="" textlink="">
      <xdr:nvSpPr>
        <xdr:cNvPr id="330" name="定員管理の状況該当値テキスト"/>
        <xdr:cNvSpPr txBox="1"/>
      </xdr:nvSpPr>
      <xdr:spPr>
        <a:xfrm>
          <a:off x="17106900" y="1104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89112</xdr:rowOff>
    </xdr:from>
    <xdr:to>
      <xdr:col>77</xdr:col>
      <xdr:colOff>95250</xdr:colOff>
      <xdr:row>65</xdr:row>
      <xdr:rowOff>19262</xdr:rowOff>
    </xdr:to>
    <xdr:sp macro="" textlink="">
      <xdr:nvSpPr>
        <xdr:cNvPr id="331" name="楕円 330"/>
        <xdr:cNvSpPr/>
      </xdr:nvSpPr>
      <xdr:spPr>
        <a:xfrm>
          <a:off x="16129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4039</xdr:rowOff>
    </xdr:from>
    <xdr:ext cx="736600" cy="259045"/>
    <xdr:sp macro="" textlink="">
      <xdr:nvSpPr>
        <xdr:cNvPr id="332" name="テキスト ボックス 331"/>
        <xdr:cNvSpPr txBox="1"/>
      </xdr:nvSpPr>
      <xdr:spPr>
        <a:xfrm>
          <a:off x="15798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86739</xdr:rowOff>
    </xdr:from>
    <xdr:to>
      <xdr:col>73</xdr:col>
      <xdr:colOff>44450</xdr:colOff>
      <xdr:row>65</xdr:row>
      <xdr:rowOff>16889</xdr:rowOff>
    </xdr:to>
    <xdr:sp macro="" textlink="">
      <xdr:nvSpPr>
        <xdr:cNvPr id="333" name="楕円 332"/>
        <xdr:cNvSpPr/>
      </xdr:nvSpPr>
      <xdr:spPr>
        <a:xfrm>
          <a:off x="15240000" y="110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1666</xdr:rowOff>
    </xdr:from>
    <xdr:ext cx="762000" cy="259045"/>
    <xdr:sp macro="" textlink="">
      <xdr:nvSpPr>
        <xdr:cNvPr id="334" name="テキスト ボックス 333"/>
        <xdr:cNvSpPr txBox="1"/>
      </xdr:nvSpPr>
      <xdr:spPr>
        <a:xfrm>
          <a:off x="14909800" y="1114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90177</xdr:rowOff>
    </xdr:from>
    <xdr:to>
      <xdr:col>68</xdr:col>
      <xdr:colOff>203200</xdr:colOff>
      <xdr:row>65</xdr:row>
      <xdr:rowOff>20327</xdr:rowOff>
    </xdr:to>
    <xdr:sp macro="" textlink="">
      <xdr:nvSpPr>
        <xdr:cNvPr id="335" name="楕円 334"/>
        <xdr:cNvSpPr/>
      </xdr:nvSpPr>
      <xdr:spPr>
        <a:xfrm>
          <a:off x="14351000" y="110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5104</xdr:rowOff>
    </xdr:from>
    <xdr:ext cx="762000" cy="259045"/>
    <xdr:sp macro="" textlink="">
      <xdr:nvSpPr>
        <xdr:cNvPr id="336" name="テキスト ボックス 335"/>
        <xdr:cNvSpPr txBox="1"/>
      </xdr:nvSpPr>
      <xdr:spPr>
        <a:xfrm>
          <a:off x="14020800" y="1114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96773</xdr:rowOff>
    </xdr:from>
    <xdr:to>
      <xdr:col>64</xdr:col>
      <xdr:colOff>152400</xdr:colOff>
      <xdr:row>65</xdr:row>
      <xdr:rowOff>26923</xdr:rowOff>
    </xdr:to>
    <xdr:sp macro="" textlink="">
      <xdr:nvSpPr>
        <xdr:cNvPr id="337" name="楕円 336"/>
        <xdr:cNvSpPr/>
      </xdr:nvSpPr>
      <xdr:spPr>
        <a:xfrm>
          <a:off x="13462000" y="110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11700</xdr:rowOff>
    </xdr:from>
    <xdr:ext cx="762000" cy="259045"/>
    <xdr:sp macro="" textlink="">
      <xdr:nvSpPr>
        <xdr:cNvPr id="338" name="テキスト ボックス 337"/>
        <xdr:cNvSpPr txBox="1"/>
      </xdr:nvSpPr>
      <xdr:spPr>
        <a:xfrm>
          <a:off x="13131800" y="1115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年度（単年度）は、前年度と比べ元利償還金は増加したが、交付税に算入される元利償還金も増加したため、分子は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億円減少した。標準財政規模も増加し、分母が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億円の増加となった結果、前年度に比べ</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年度より低いため、平成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年度の実質公債費比率は、前年度（</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しかし、満期一括償還の県債の減債基金積立額の増加等により、公債費は増加傾向にあるため、引き続き財政の健全化を図る。</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6" name="直線コネクタ 365"/>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7"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68" name="直線コネクタ 367"/>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9"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0" name="直線コネクタ 369"/>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38</xdr:row>
      <xdr:rowOff>7408</xdr:rowOff>
    </xdr:to>
    <xdr:cxnSp macro="">
      <xdr:nvCxnSpPr>
        <xdr:cNvPr id="371" name="直線コネクタ 370"/>
        <xdr:cNvCxnSpPr/>
      </xdr:nvCxnSpPr>
      <xdr:spPr>
        <a:xfrm flipV="1">
          <a:off x="16179800" y="64822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2"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3" name="フローチャート: 判断 372"/>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7408</xdr:rowOff>
    </xdr:from>
    <xdr:to>
      <xdr:col>77</xdr:col>
      <xdr:colOff>44450</xdr:colOff>
      <xdr:row>38</xdr:row>
      <xdr:rowOff>87842</xdr:rowOff>
    </xdr:to>
    <xdr:cxnSp macro="">
      <xdr:nvCxnSpPr>
        <xdr:cNvPr id="374" name="直線コネクタ 373"/>
        <xdr:cNvCxnSpPr/>
      </xdr:nvCxnSpPr>
      <xdr:spPr>
        <a:xfrm flipV="1">
          <a:off x="15290800" y="65225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5" name="フローチャート: 判断 374"/>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76" name="テキスト ボックス 375"/>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87842</xdr:rowOff>
    </xdr:from>
    <xdr:to>
      <xdr:col>72</xdr:col>
      <xdr:colOff>203200</xdr:colOff>
      <xdr:row>38</xdr:row>
      <xdr:rowOff>107950</xdr:rowOff>
    </xdr:to>
    <xdr:cxnSp macro="">
      <xdr:nvCxnSpPr>
        <xdr:cNvPr id="377" name="直線コネクタ 376"/>
        <xdr:cNvCxnSpPr/>
      </xdr:nvCxnSpPr>
      <xdr:spPr>
        <a:xfrm flipV="1">
          <a:off x="14401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78" name="フローチャート: 判断 37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79" name="テキスト ボックス 37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107950</xdr:rowOff>
    </xdr:to>
    <xdr:cxnSp macro="">
      <xdr:nvCxnSpPr>
        <xdr:cNvPr id="380" name="直線コネクタ 379"/>
        <xdr:cNvCxnSpPr/>
      </xdr:nvCxnSpPr>
      <xdr:spPr>
        <a:xfrm>
          <a:off x="13512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1" name="フローチャート: 判断 380"/>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382" name="テキスト ボックス 381"/>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87842</xdr:rowOff>
    </xdr:from>
    <xdr:to>
      <xdr:col>81</xdr:col>
      <xdr:colOff>95250</xdr:colOff>
      <xdr:row>38</xdr:row>
      <xdr:rowOff>17991</xdr:rowOff>
    </xdr:to>
    <xdr:sp macro="" textlink="">
      <xdr:nvSpPr>
        <xdr:cNvPr id="390" name="楕円 389"/>
        <xdr:cNvSpPr/>
      </xdr:nvSpPr>
      <xdr:spPr>
        <a:xfrm>
          <a:off x="16967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104369</xdr:rowOff>
    </xdr:from>
    <xdr:ext cx="762000" cy="259045"/>
    <xdr:sp macro="" textlink="">
      <xdr:nvSpPr>
        <xdr:cNvPr id="391" name="公債費負担の状況該当値テキスト"/>
        <xdr:cNvSpPr txBox="1"/>
      </xdr:nvSpPr>
      <xdr:spPr>
        <a:xfrm>
          <a:off x="17106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128058</xdr:rowOff>
    </xdr:from>
    <xdr:to>
      <xdr:col>77</xdr:col>
      <xdr:colOff>95250</xdr:colOff>
      <xdr:row>38</xdr:row>
      <xdr:rowOff>58209</xdr:rowOff>
    </xdr:to>
    <xdr:sp macro="" textlink="">
      <xdr:nvSpPr>
        <xdr:cNvPr id="392" name="楕円 391"/>
        <xdr:cNvSpPr/>
      </xdr:nvSpPr>
      <xdr:spPr>
        <a:xfrm>
          <a:off x="16129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68385</xdr:rowOff>
    </xdr:from>
    <xdr:ext cx="736600" cy="259045"/>
    <xdr:sp macro="" textlink="">
      <xdr:nvSpPr>
        <xdr:cNvPr id="393" name="テキスト ボックス 392"/>
        <xdr:cNvSpPr txBox="1"/>
      </xdr:nvSpPr>
      <xdr:spPr>
        <a:xfrm>
          <a:off x="15798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37042</xdr:rowOff>
    </xdr:from>
    <xdr:to>
      <xdr:col>73</xdr:col>
      <xdr:colOff>44450</xdr:colOff>
      <xdr:row>38</xdr:row>
      <xdr:rowOff>138642</xdr:rowOff>
    </xdr:to>
    <xdr:sp macro="" textlink="">
      <xdr:nvSpPr>
        <xdr:cNvPr id="394" name="楕円 393"/>
        <xdr:cNvSpPr/>
      </xdr:nvSpPr>
      <xdr:spPr>
        <a:xfrm>
          <a:off x="15240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148819</xdr:rowOff>
    </xdr:from>
    <xdr:ext cx="762000" cy="259045"/>
    <xdr:sp macro="" textlink="">
      <xdr:nvSpPr>
        <xdr:cNvPr id="395" name="テキスト ボックス 394"/>
        <xdr:cNvSpPr txBox="1"/>
      </xdr:nvSpPr>
      <xdr:spPr>
        <a:xfrm>
          <a:off x="14909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396" name="楕円 395"/>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397" name="テキスト ボックス 396"/>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398" name="楕円 39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399" name="テキスト ボックス 39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年度は、県債残高が増加したことから将来負担額は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億円の増となった。財政調整基金残高の増加等に伴い、将来負担額から控除される充当可能基金の金額も</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億円の増となったことなどにより、分子は前年度から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億円増加した。</a:t>
          </a:r>
        </a:p>
        <a:p>
          <a:r>
            <a:rPr kumimoji="1" lang="ja-JP" altLang="en-US" sz="1300">
              <a:latin typeface="ＭＳ Ｐゴシック" panose="020B0600070205080204" pitchFamily="50" charset="-128"/>
              <a:ea typeface="ＭＳ Ｐゴシック" panose="020B0600070205080204" pitchFamily="50" charset="-128"/>
            </a:rPr>
            <a:t>　また、標準財政規模の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億円の増などから、分母が前年度と比べ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億円増加したことにより、将来負担比率は前年度から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本県はこれまで新規県債の発行を抑制するなどしてきたため、将来負担額が比較的低い水準にあり、グループ内順位が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5" name="直線コネクタ 424"/>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6"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7" name="直線コネクタ 426"/>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28"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29" name="直線コネクタ 428"/>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166014</xdr:rowOff>
    </xdr:from>
    <xdr:to>
      <xdr:col>81</xdr:col>
      <xdr:colOff>44450</xdr:colOff>
      <xdr:row>15</xdr:row>
      <xdr:rowOff>169875</xdr:rowOff>
    </xdr:to>
    <xdr:cxnSp macro="">
      <xdr:nvCxnSpPr>
        <xdr:cNvPr id="430" name="直線コネクタ 429"/>
        <xdr:cNvCxnSpPr/>
      </xdr:nvCxnSpPr>
      <xdr:spPr>
        <a:xfrm flipV="1">
          <a:off x="16179800" y="2737764"/>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31"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2" name="フローチャート: 判断 431"/>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145745</xdr:rowOff>
    </xdr:from>
    <xdr:to>
      <xdr:col>77</xdr:col>
      <xdr:colOff>44450</xdr:colOff>
      <xdr:row>15</xdr:row>
      <xdr:rowOff>169875</xdr:rowOff>
    </xdr:to>
    <xdr:cxnSp macro="">
      <xdr:nvCxnSpPr>
        <xdr:cNvPr id="433" name="直線コネクタ 432"/>
        <xdr:cNvCxnSpPr/>
      </xdr:nvCxnSpPr>
      <xdr:spPr>
        <a:xfrm>
          <a:off x="15290800" y="27174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4" name="フローチャート: 判断 433"/>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35" name="テキスト ボックス 434"/>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145745</xdr:rowOff>
    </xdr:from>
    <xdr:to>
      <xdr:col>72</xdr:col>
      <xdr:colOff>203200</xdr:colOff>
      <xdr:row>16</xdr:row>
      <xdr:rowOff>10973</xdr:rowOff>
    </xdr:to>
    <xdr:cxnSp macro="">
      <xdr:nvCxnSpPr>
        <xdr:cNvPr id="436" name="直線コネクタ 435"/>
        <xdr:cNvCxnSpPr/>
      </xdr:nvCxnSpPr>
      <xdr:spPr>
        <a:xfrm flipV="1">
          <a:off x="14401800" y="2717495"/>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7" name="フローチャート: 判断 436"/>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38" name="テキスト ボックス 437"/>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10973</xdr:rowOff>
    </xdr:from>
    <xdr:to>
      <xdr:col>68</xdr:col>
      <xdr:colOff>152400</xdr:colOff>
      <xdr:row>16</xdr:row>
      <xdr:rowOff>40894</xdr:rowOff>
    </xdr:to>
    <xdr:cxnSp macro="">
      <xdr:nvCxnSpPr>
        <xdr:cNvPr id="439" name="直線コネクタ 438"/>
        <xdr:cNvCxnSpPr/>
      </xdr:nvCxnSpPr>
      <xdr:spPr>
        <a:xfrm flipV="1">
          <a:off x="13512800" y="2754173"/>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0" name="フローチャート: 判断 439"/>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100957</xdr:rowOff>
    </xdr:from>
    <xdr:ext cx="762000" cy="259045"/>
    <xdr:sp macro="" textlink="">
      <xdr:nvSpPr>
        <xdr:cNvPr id="441" name="テキスト ボックス 440"/>
        <xdr:cNvSpPr txBox="1"/>
      </xdr:nvSpPr>
      <xdr:spPr>
        <a:xfrm>
          <a:off x="14020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2" name="フローチャート: 判断 441"/>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171416</xdr:rowOff>
    </xdr:from>
    <xdr:ext cx="762000" cy="259045"/>
    <xdr:sp macro="" textlink="">
      <xdr:nvSpPr>
        <xdr:cNvPr id="443" name="テキスト ボックス 442"/>
        <xdr:cNvSpPr txBox="1"/>
      </xdr:nvSpPr>
      <xdr:spPr>
        <a:xfrm>
          <a:off x="131318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115214</xdr:rowOff>
    </xdr:from>
    <xdr:to>
      <xdr:col>81</xdr:col>
      <xdr:colOff>95250</xdr:colOff>
      <xdr:row>16</xdr:row>
      <xdr:rowOff>45364</xdr:rowOff>
    </xdr:to>
    <xdr:sp macro="" textlink="">
      <xdr:nvSpPr>
        <xdr:cNvPr id="449" name="楕円 448"/>
        <xdr:cNvSpPr/>
      </xdr:nvSpPr>
      <xdr:spPr>
        <a:xfrm>
          <a:off x="16967200" y="26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131741</xdr:rowOff>
    </xdr:from>
    <xdr:ext cx="762000" cy="259045"/>
    <xdr:sp macro="" textlink="">
      <xdr:nvSpPr>
        <xdr:cNvPr id="450" name="将来負担の状況該当値テキスト"/>
        <xdr:cNvSpPr txBox="1"/>
      </xdr:nvSpPr>
      <xdr:spPr>
        <a:xfrm>
          <a:off x="17106900" y="25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119075</xdr:rowOff>
    </xdr:from>
    <xdr:to>
      <xdr:col>77</xdr:col>
      <xdr:colOff>95250</xdr:colOff>
      <xdr:row>16</xdr:row>
      <xdr:rowOff>49225</xdr:rowOff>
    </xdr:to>
    <xdr:sp macro="" textlink="">
      <xdr:nvSpPr>
        <xdr:cNvPr id="451" name="楕円 450"/>
        <xdr:cNvSpPr/>
      </xdr:nvSpPr>
      <xdr:spPr>
        <a:xfrm>
          <a:off x="16129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59402</xdr:rowOff>
    </xdr:from>
    <xdr:ext cx="736600" cy="259045"/>
    <xdr:sp macro="" textlink="">
      <xdr:nvSpPr>
        <xdr:cNvPr id="452" name="テキスト ボックス 451"/>
        <xdr:cNvSpPr txBox="1"/>
      </xdr:nvSpPr>
      <xdr:spPr>
        <a:xfrm>
          <a:off x="15798800" y="24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94945</xdr:rowOff>
    </xdr:from>
    <xdr:to>
      <xdr:col>73</xdr:col>
      <xdr:colOff>44450</xdr:colOff>
      <xdr:row>16</xdr:row>
      <xdr:rowOff>25095</xdr:rowOff>
    </xdr:to>
    <xdr:sp macro="" textlink="">
      <xdr:nvSpPr>
        <xdr:cNvPr id="453" name="楕円 452"/>
        <xdr:cNvSpPr/>
      </xdr:nvSpPr>
      <xdr:spPr>
        <a:xfrm>
          <a:off x="15240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35272</xdr:rowOff>
    </xdr:from>
    <xdr:ext cx="762000" cy="259045"/>
    <xdr:sp macro="" textlink="">
      <xdr:nvSpPr>
        <xdr:cNvPr id="454" name="テキスト ボックス 453"/>
        <xdr:cNvSpPr txBox="1"/>
      </xdr:nvSpPr>
      <xdr:spPr>
        <a:xfrm>
          <a:off x="14909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131623</xdr:rowOff>
    </xdr:from>
    <xdr:to>
      <xdr:col>68</xdr:col>
      <xdr:colOff>203200</xdr:colOff>
      <xdr:row>16</xdr:row>
      <xdr:rowOff>61773</xdr:rowOff>
    </xdr:to>
    <xdr:sp macro="" textlink="">
      <xdr:nvSpPr>
        <xdr:cNvPr id="455" name="楕円 454"/>
        <xdr:cNvSpPr/>
      </xdr:nvSpPr>
      <xdr:spPr>
        <a:xfrm>
          <a:off x="143510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71950</xdr:rowOff>
    </xdr:from>
    <xdr:ext cx="762000" cy="259045"/>
    <xdr:sp macro="" textlink="">
      <xdr:nvSpPr>
        <xdr:cNvPr id="456" name="テキスト ボックス 455"/>
        <xdr:cNvSpPr txBox="1"/>
      </xdr:nvSpPr>
      <xdr:spPr>
        <a:xfrm>
          <a:off x="14020800" y="24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57" name="楕円 456"/>
        <xdr:cNvSpPr/>
      </xdr:nvSpPr>
      <xdr:spPr>
        <a:xfrm>
          <a:off x="13462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58" name="テキスト ボックス 457"/>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県費負担教職員の給与負担等の政令指定都市への移譲により、大幅に減少したグループ内平均を上回ったが、前年度より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ポイント減少した。これは人件費に充当する一般財源等総額はほぼ前年度と変わらなかったものの、減収補てん債の皆増などにより分母の経常一般財源等総額が増加したためである。</a:t>
          </a:r>
        </a:p>
        <a:p>
          <a:r>
            <a:rPr kumimoji="1" lang="ja-JP" altLang="en-US" sz="1300">
              <a:latin typeface="ＭＳ Ｐゴシック" panose="020B0600070205080204" pitchFamily="50" charset="-128"/>
              <a:ea typeface="ＭＳ Ｐゴシック" panose="020B0600070205080204" pitchFamily="50" charset="-128"/>
            </a:rPr>
            <a:t>　引き続き、業務や組織の見直しによる適正な定員管理に取り組み、人件費の抑制を図る。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39</xdr:row>
      <xdr:rowOff>151493</xdr:rowOff>
    </xdr:to>
    <xdr:cxnSp macro="">
      <xdr:nvCxnSpPr>
        <xdr:cNvPr id="67" name="直線コネクタ 66"/>
        <xdr:cNvCxnSpPr/>
      </xdr:nvCxnSpPr>
      <xdr:spPr>
        <a:xfrm flipV="1">
          <a:off x="3987800" y="67074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53522</xdr:rowOff>
    </xdr:from>
    <xdr:to>
      <xdr:col>19</xdr:col>
      <xdr:colOff>187325</xdr:colOff>
      <xdr:row>39</xdr:row>
      <xdr:rowOff>151493</xdr:rowOff>
    </xdr:to>
    <xdr:cxnSp macro="">
      <xdr:nvCxnSpPr>
        <xdr:cNvPr id="70" name="直線コネクタ 69"/>
        <xdr:cNvCxnSpPr/>
      </xdr:nvCxnSpPr>
      <xdr:spPr>
        <a:xfrm>
          <a:off x="3098800" y="6740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31949</xdr:rowOff>
    </xdr:from>
    <xdr:ext cx="736600" cy="259045"/>
    <xdr:sp macro="" textlink="">
      <xdr:nvSpPr>
        <xdr:cNvPr id="72" name="テキスト ボックス 71"/>
        <xdr:cNvSpPr txBox="1"/>
      </xdr:nvSpPr>
      <xdr:spPr>
        <a:xfrm>
          <a:off x="3606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53522</xdr:rowOff>
    </xdr:from>
    <xdr:to>
      <xdr:col>15</xdr:col>
      <xdr:colOff>98425</xdr:colOff>
      <xdr:row>39</xdr:row>
      <xdr:rowOff>53522</xdr:rowOff>
    </xdr:to>
    <xdr:cxnSp macro="">
      <xdr:nvCxnSpPr>
        <xdr:cNvPr id="73" name="直線コネクタ 72"/>
        <xdr:cNvCxnSpPr/>
      </xdr:nvCxnSpPr>
      <xdr:spPr>
        <a:xfrm>
          <a:off x="2209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53522</xdr:rowOff>
    </xdr:from>
    <xdr:to>
      <xdr:col>11</xdr:col>
      <xdr:colOff>9525</xdr:colOff>
      <xdr:row>40</xdr:row>
      <xdr:rowOff>12700</xdr:rowOff>
    </xdr:to>
    <xdr:cxnSp macro="">
      <xdr:nvCxnSpPr>
        <xdr:cNvPr id="76" name="直線コネクタ 75"/>
        <xdr:cNvCxnSpPr/>
      </xdr:nvCxnSpPr>
      <xdr:spPr>
        <a:xfrm flipV="1">
          <a:off x="1320800" y="6740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114499</xdr:rowOff>
    </xdr:from>
    <xdr:ext cx="762000" cy="259045"/>
    <xdr:sp macro="" textlink="">
      <xdr:nvSpPr>
        <xdr:cNvPr id="78" name="テキスト ボックス 77"/>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0" name="テキスト ボックス 79"/>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6" name="楕円 85"/>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7"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100693</xdr:rowOff>
    </xdr:from>
    <xdr:to>
      <xdr:col>20</xdr:col>
      <xdr:colOff>38100</xdr:colOff>
      <xdr:row>40</xdr:row>
      <xdr:rowOff>30843</xdr:rowOff>
    </xdr:to>
    <xdr:sp macro="" textlink="">
      <xdr:nvSpPr>
        <xdr:cNvPr id="88" name="楕円 87"/>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41020</xdr:rowOff>
    </xdr:from>
    <xdr:ext cx="736600" cy="259045"/>
    <xdr:sp macro="" textlink="">
      <xdr:nvSpPr>
        <xdr:cNvPr id="89" name="テキスト ボックス 88"/>
        <xdr:cNvSpPr txBox="1"/>
      </xdr:nvSpPr>
      <xdr:spPr>
        <a:xfrm>
          <a:off x="3606800" y="655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2722</xdr:rowOff>
    </xdr:from>
    <xdr:to>
      <xdr:col>15</xdr:col>
      <xdr:colOff>149225</xdr:colOff>
      <xdr:row>39</xdr:row>
      <xdr:rowOff>104322</xdr:rowOff>
    </xdr:to>
    <xdr:sp macro="" textlink="">
      <xdr:nvSpPr>
        <xdr:cNvPr id="90" name="楕円 89"/>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114499</xdr:rowOff>
    </xdr:from>
    <xdr:ext cx="762000" cy="259045"/>
    <xdr:sp macro="" textlink="">
      <xdr:nvSpPr>
        <xdr:cNvPr id="91" name="テキスト ボックス 90"/>
        <xdr:cNvSpPr txBox="1"/>
      </xdr:nvSpPr>
      <xdr:spPr>
        <a:xfrm>
          <a:off x="2717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2" name="楕円 91"/>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3" name="テキスト ボックス 92"/>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4" name="楕円 93"/>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5" name="テキスト ボックス 94"/>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事務事業の見直し等による経費節減の取り組みなどにより、平成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年度から減少傾向で推移しており、平成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年度は分母である経常一般財源等総額が増加したため、経常収支比率に占める物件費の割合は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引き続き、徹底した事業の見直しを行うなど、経費節減に努める。</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xdr:rowOff>
    </xdr:from>
    <xdr:to>
      <xdr:col>82</xdr:col>
      <xdr:colOff>107950</xdr:colOff>
      <xdr:row>19</xdr:row>
      <xdr:rowOff>127000</xdr:rowOff>
    </xdr:to>
    <xdr:cxnSp macro="">
      <xdr:nvCxnSpPr>
        <xdr:cNvPr id="122" name="直線コネクタ 121"/>
        <xdr:cNvCxnSpPr/>
      </xdr:nvCxnSpPr>
      <xdr:spPr>
        <a:xfrm flipV="1">
          <a:off x="15671800" y="3270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127000</xdr:rowOff>
    </xdr:to>
    <xdr:cxnSp macro="">
      <xdr:nvCxnSpPr>
        <xdr:cNvPr id="125" name="直線コネクタ 124"/>
        <xdr:cNvCxnSpPr/>
      </xdr:nvCxnSpPr>
      <xdr:spPr>
        <a:xfrm>
          <a:off x="14782800" y="3327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12700</xdr:rowOff>
    </xdr:from>
    <xdr:to>
      <xdr:col>73</xdr:col>
      <xdr:colOff>180975</xdr:colOff>
      <xdr:row>19</xdr:row>
      <xdr:rowOff>69850</xdr:rowOff>
    </xdr:to>
    <xdr:cxnSp macro="">
      <xdr:nvCxnSpPr>
        <xdr:cNvPr id="128" name="直線コネクタ 127"/>
        <xdr:cNvCxnSpPr/>
      </xdr:nvCxnSpPr>
      <xdr:spPr>
        <a:xfrm>
          <a:off x="13893800" y="3270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12700</xdr:rowOff>
    </xdr:from>
    <xdr:to>
      <xdr:col>69</xdr:col>
      <xdr:colOff>92075</xdr:colOff>
      <xdr:row>19</xdr:row>
      <xdr:rowOff>69850</xdr:rowOff>
    </xdr:to>
    <xdr:cxnSp macro="">
      <xdr:nvCxnSpPr>
        <xdr:cNvPr id="131" name="直線コネクタ 130"/>
        <xdr:cNvCxnSpPr/>
      </xdr:nvCxnSpPr>
      <xdr:spPr>
        <a:xfrm flipV="1">
          <a:off x="13004800" y="3270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2" name="フローチャート: 判断 131"/>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3" name="テキスト ボックス 132"/>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4" name="フローチャート: 判断 133"/>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73677</xdr:rowOff>
    </xdr:from>
    <xdr:ext cx="762000" cy="259045"/>
    <xdr:sp macro="" textlink="">
      <xdr:nvSpPr>
        <xdr:cNvPr id="135" name="テキスト ボックス 134"/>
        <xdr:cNvSpPr txBox="1"/>
      </xdr:nvSpPr>
      <xdr:spPr>
        <a:xfrm>
          <a:off x="12623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41" name="楕円 140"/>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105427</xdr:rowOff>
    </xdr:from>
    <xdr:ext cx="762000" cy="259045"/>
    <xdr:sp macro="" textlink="">
      <xdr:nvSpPr>
        <xdr:cNvPr id="142" name="物件費該当値テキスト"/>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76200</xdr:rowOff>
    </xdr:from>
    <xdr:to>
      <xdr:col>78</xdr:col>
      <xdr:colOff>120650</xdr:colOff>
      <xdr:row>20</xdr:row>
      <xdr:rowOff>6350</xdr:rowOff>
    </xdr:to>
    <xdr:sp macro="" textlink="">
      <xdr:nvSpPr>
        <xdr:cNvPr id="143" name="楕円 142"/>
        <xdr:cNvSpPr/>
      </xdr:nvSpPr>
      <xdr:spPr>
        <a:xfrm>
          <a:off x="15621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162577</xdr:rowOff>
    </xdr:from>
    <xdr:ext cx="736600" cy="259045"/>
    <xdr:sp macro="" textlink="">
      <xdr:nvSpPr>
        <xdr:cNvPr id="144" name="テキスト ボックス 143"/>
        <xdr:cNvSpPr txBox="1"/>
      </xdr:nvSpPr>
      <xdr:spPr>
        <a:xfrm>
          <a:off x="15290800" y="342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5" name="楕円 144"/>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6" name="テキスト ボックス 145"/>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133350</xdr:rowOff>
    </xdr:from>
    <xdr:to>
      <xdr:col>69</xdr:col>
      <xdr:colOff>142875</xdr:colOff>
      <xdr:row>19</xdr:row>
      <xdr:rowOff>63500</xdr:rowOff>
    </xdr:to>
    <xdr:sp macro="" textlink="">
      <xdr:nvSpPr>
        <xdr:cNvPr id="147" name="楕円 146"/>
        <xdr:cNvSpPr/>
      </xdr:nvSpPr>
      <xdr:spPr>
        <a:xfrm>
          <a:off x="13843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48277</xdr:rowOff>
    </xdr:from>
    <xdr:ext cx="762000" cy="259045"/>
    <xdr:sp macro="" textlink="">
      <xdr:nvSpPr>
        <xdr:cNvPr id="148" name="テキスト ボックス 147"/>
        <xdr:cNvSpPr txBox="1"/>
      </xdr:nvSpPr>
      <xdr:spPr>
        <a:xfrm>
          <a:off x="13512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49" name="楕円 148"/>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0" name="テキスト ボックス 149"/>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分母である経常一般財源等総額が増加している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latin typeface="ＭＳ Ｐゴシック" panose="020B0600070205080204" pitchFamily="50" charset="-128"/>
              <a:ea typeface="ＭＳ Ｐゴシック" panose="020B0600070205080204" pitchFamily="50" charset="-128"/>
            </a:rPr>
            <a:t>障害児通所支援県費負担や児童養護施設措置負担の増などにより、扶助費は増加したため、経常収支比率に占める割合は前年度に比べ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近年、生活保護費の増などにより、増加傾向にあるが、引き続き各種制度の適正な運営に努める。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61</xdr:row>
      <xdr:rowOff>31750</xdr:rowOff>
    </xdr:to>
    <xdr:cxnSp macro="">
      <xdr:nvCxnSpPr>
        <xdr:cNvPr id="181" name="直線コネクタ 180"/>
        <xdr:cNvCxnSpPr/>
      </xdr:nvCxnSpPr>
      <xdr:spPr>
        <a:xfrm>
          <a:off x="3987800" y="1041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2"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127000</xdr:rowOff>
    </xdr:to>
    <xdr:cxnSp macro="">
      <xdr:nvCxnSpPr>
        <xdr:cNvPr id="184" name="直線コネクタ 183"/>
        <xdr:cNvCxnSpPr/>
      </xdr:nvCxnSpPr>
      <xdr:spPr>
        <a:xfrm>
          <a:off x="3098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50800</xdr:rowOff>
    </xdr:to>
    <xdr:cxnSp macro="">
      <xdr:nvCxnSpPr>
        <xdr:cNvPr id="187" name="直線コネクタ 186"/>
        <xdr:cNvCxnSpPr/>
      </xdr:nvCxnSpPr>
      <xdr:spPr>
        <a:xfrm>
          <a:off x="2209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189" name="テキスト ボックス 18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50800</xdr:rowOff>
    </xdr:to>
    <xdr:cxnSp macro="">
      <xdr:nvCxnSpPr>
        <xdr:cNvPr id="190" name="直線コネクタ 189"/>
        <xdr:cNvCxnSpPr/>
      </xdr:nvCxnSpPr>
      <xdr:spPr>
        <a:xfrm flipV="1">
          <a:off x="1320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2" name="テキスト ボックス 19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4" name="テキスト ボックス 19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0" name="楕円 199"/>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01" name="扶助費該当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2" name="楕円 201"/>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3" name="テキスト ボックス 202"/>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04" name="楕円 203"/>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05" name="テキスト ボックス 204"/>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06" name="楕円 205"/>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07" name="テキスト ボックス 206"/>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08" name="楕円 207"/>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09" name="テキスト ボックス 208"/>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維持補修費や貸付金であり、過去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年はほぼ横ばいで推移している。</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35560</xdr:rowOff>
    </xdr:to>
    <xdr:cxnSp macro="">
      <xdr:nvCxnSpPr>
        <xdr:cNvPr id="237" name="直線コネクタ 236"/>
        <xdr:cNvCxnSpPr/>
      </xdr:nvCxnSpPr>
      <xdr:spPr>
        <a:xfrm>
          <a:off x="15671800" y="9293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59707</xdr:rowOff>
    </xdr:from>
    <xdr:ext cx="762000" cy="259045"/>
    <xdr:sp macro="" textlink="">
      <xdr:nvSpPr>
        <xdr:cNvPr id="238" name="その他平均値テキスト"/>
        <xdr:cNvSpPr txBox="1"/>
      </xdr:nvSpPr>
      <xdr:spPr>
        <a:xfrm>
          <a:off x="16598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35560</xdr:rowOff>
    </xdr:from>
    <xdr:to>
      <xdr:col>78</xdr:col>
      <xdr:colOff>69850</xdr:colOff>
      <xdr:row>54</xdr:row>
      <xdr:rowOff>81280</xdr:rowOff>
    </xdr:to>
    <xdr:cxnSp macro="">
      <xdr:nvCxnSpPr>
        <xdr:cNvPr id="240" name="直線コネクタ 239"/>
        <xdr:cNvCxnSpPr/>
      </xdr:nvCxnSpPr>
      <xdr:spPr>
        <a:xfrm flipV="1">
          <a:off x="14782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42" name="テキスト ボックス 241"/>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54</xdr:row>
      <xdr:rowOff>81280</xdr:rowOff>
    </xdr:to>
    <xdr:cxnSp macro="">
      <xdr:nvCxnSpPr>
        <xdr:cNvPr id="243" name="直線コネクタ 242"/>
        <xdr:cNvCxnSpPr/>
      </xdr:nvCxnSpPr>
      <xdr:spPr>
        <a:xfrm>
          <a:off x="13893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45" name="テキスト ボックス 244"/>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81280</xdr:rowOff>
    </xdr:to>
    <xdr:cxnSp macro="">
      <xdr:nvCxnSpPr>
        <xdr:cNvPr id="246" name="直線コネクタ 245"/>
        <xdr:cNvCxnSpPr/>
      </xdr:nvCxnSpPr>
      <xdr:spPr>
        <a:xfrm flipV="1">
          <a:off x="13004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7" name="フローチャート: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36847</xdr:rowOff>
    </xdr:from>
    <xdr:ext cx="762000" cy="259045"/>
    <xdr:sp macro="" textlink="">
      <xdr:nvSpPr>
        <xdr:cNvPr id="248" name="テキスト ボックス 247"/>
        <xdr:cNvSpPr txBox="1"/>
      </xdr:nvSpPr>
      <xdr:spPr>
        <a:xfrm>
          <a:off x="13512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50" name="テキスト ボックス 249"/>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56" name="楕円 255"/>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64787</xdr:rowOff>
    </xdr:from>
    <xdr:ext cx="762000" cy="259045"/>
    <xdr:sp macro="" textlink="">
      <xdr:nvSpPr>
        <xdr:cNvPr id="257"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58" name="楕円 257"/>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59" name="テキスト ボックス 258"/>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0" name="楕円 259"/>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1" name="テキスト ボックス 260"/>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62" name="楕円 261"/>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63" name="テキスト ボックス 262"/>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64" name="楕円 263"/>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65" name="テキスト ボックス 264"/>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保育所等運営費負担金や介護給付費負担金などの社会保障関連経費の増などにより補助費等に充当する一般財源等は増加したものの、分母である経常一般財源等総額が増加したため、経常収支比率に占める補助費等の割合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近年は増加傾向にあるため、県単補助金等についてさらに整理統合を図るなど、引き続き事業の見直しを行っていく。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3" name="直線コネクタ 292"/>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5" name="直線コネクタ 29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6"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7" name="直線コネクタ 296"/>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94343</xdr:rowOff>
    </xdr:from>
    <xdr:to>
      <xdr:col>82</xdr:col>
      <xdr:colOff>107950</xdr:colOff>
      <xdr:row>34</xdr:row>
      <xdr:rowOff>137886</xdr:rowOff>
    </xdr:to>
    <xdr:cxnSp macro="">
      <xdr:nvCxnSpPr>
        <xdr:cNvPr id="298" name="直線コネクタ 297"/>
        <xdr:cNvCxnSpPr/>
      </xdr:nvCxnSpPr>
      <xdr:spPr>
        <a:xfrm flipV="1">
          <a:off x="15671800" y="59236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9"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0" name="フローチャート: 判断 299"/>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39914</xdr:rowOff>
    </xdr:from>
    <xdr:to>
      <xdr:col>78</xdr:col>
      <xdr:colOff>69850</xdr:colOff>
      <xdr:row>34</xdr:row>
      <xdr:rowOff>137886</xdr:rowOff>
    </xdr:to>
    <xdr:cxnSp macro="">
      <xdr:nvCxnSpPr>
        <xdr:cNvPr id="301" name="直線コネクタ 300"/>
        <xdr:cNvCxnSpPr/>
      </xdr:nvCxnSpPr>
      <xdr:spPr>
        <a:xfrm>
          <a:off x="14782800" y="5869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2" name="フローチャート: 判断 301"/>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50999</xdr:rowOff>
    </xdr:from>
    <xdr:ext cx="736600" cy="259045"/>
    <xdr:sp macro="" textlink="">
      <xdr:nvSpPr>
        <xdr:cNvPr id="303" name="テキスト ボックス 302"/>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91622</xdr:rowOff>
    </xdr:from>
    <xdr:to>
      <xdr:col>73</xdr:col>
      <xdr:colOff>180975</xdr:colOff>
      <xdr:row>34</xdr:row>
      <xdr:rowOff>39914</xdr:rowOff>
    </xdr:to>
    <xdr:cxnSp macro="">
      <xdr:nvCxnSpPr>
        <xdr:cNvPr id="304" name="直線コネクタ 303"/>
        <xdr:cNvCxnSpPr/>
      </xdr:nvCxnSpPr>
      <xdr:spPr>
        <a:xfrm>
          <a:off x="13893800" y="57494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5" name="フローチャート: 判断 30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06" name="テキスト ボックス 30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91622</xdr:rowOff>
    </xdr:from>
    <xdr:to>
      <xdr:col>69</xdr:col>
      <xdr:colOff>92075</xdr:colOff>
      <xdr:row>33</xdr:row>
      <xdr:rowOff>135164</xdr:rowOff>
    </xdr:to>
    <xdr:cxnSp macro="">
      <xdr:nvCxnSpPr>
        <xdr:cNvPr id="307" name="直線コネクタ 306"/>
        <xdr:cNvCxnSpPr/>
      </xdr:nvCxnSpPr>
      <xdr:spPr>
        <a:xfrm flipV="1">
          <a:off x="13004800" y="5749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8" name="フローチャート: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09" name="テキスト ボックス 308"/>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0" name="フローチャート: 判断 309"/>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1" name="テキスト ボックス 310"/>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43543</xdr:rowOff>
    </xdr:from>
    <xdr:to>
      <xdr:col>82</xdr:col>
      <xdr:colOff>158750</xdr:colOff>
      <xdr:row>34</xdr:row>
      <xdr:rowOff>145143</xdr:rowOff>
    </xdr:to>
    <xdr:sp macro="" textlink="">
      <xdr:nvSpPr>
        <xdr:cNvPr id="317" name="楕円 316"/>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60070</xdr:rowOff>
    </xdr:from>
    <xdr:ext cx="762000" cy="259045"/>
    <xdr:sp macro="" textlink="">
      <xdr:nvSpPr>
        <xdr:cNvPr id="318" name="補助費等該当値テキスト"/>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87086</xdr:rowOff>
    </xdr:from>
    <xdr:to>
      <xdr:col>78</xdr:col>
      <xdr:colOff>120650</xdr:colOff>
      <xdr:row>35</xdr:row>
      <xdr:rowOff>17236</xdr:rowOff>
    </xdr:to>
    <xdr:sp macro="" textlink="">
      <xdr:nvSpPr>
        <xdr:cNvPr id="319" name="楕円 318"/>
        <xdr:cNvSpPr/>
      </xdr:nvSpPr>
      <xdr:spPr>
        <a:xfrm>
          <a:off x="15621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27413</xdr:rowOff>
    </xdr:from>
    <xdr:ext cx="736600" cy="259045"/>
    <xdr:sp macro="" textlink="">
      <xdr:nvSpPr>
        <xdr:cNvPr id="320" name="テキスト ボックス 319"/>
        <xdr:cNvSpPr txBox="1"/>
      </xdr:nvSpPr>
      <xdr:spPr>
        <a:xfrm>
          <a:off x="15290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160564</xdr:rowOff>
    </xdr:from>
    <xdr:to>
      <xdr:col>74</xdr:col>
      <xdr:colOff>31750</xdr:colOff>
      <xdr:row>34</xdr:row>
      <xdr:rowOff>90714</xdr:rowOff>
    </xdr:to>
    <xdr:sp macro="" textlink="">
      <xdr:nvSpPr>
        <xdr:cNvPr id="321" name="楕円 320"/>
        <xdr:cNvSpPr/>
      </xdr:nvSpPr>
      <xdr:spPr>
        <a:xfrm>
          <a:off x="14732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100891</xdr:rowOff>
    </xdr:from>
    <xdr:ext cx="762000" cy="259045"/>
    <xdr:sp macro="" textlink="">
      <xdr:nvSpPr>
        <xdr:cNvPr id="322" name="テキスト ボックス 321"/>
        <xdr:cNvSpPr txBox="1"/>
      </xdr:nvSpPr>
      <xdr:spPr>
        <a:xfrm>
          <a:off x="14401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40822</xdr:rowOff>
    </xdr:from>
    <xdr:to>
      <xdr:col>69</xdr:col>
      <xdr:colOff>142875</xdr:colOff>
      <xdr:row>33</xdr:row>
      <xdr:rowOff>142422</xdr:rowOff>
    </xdr:to>
    <xdr:sp macro="" textlink="">
      <xdr:nvSpPr>
        <xdr:cNvPr id="323" name="楕円 322"/>
        <xdr:cNvSpPr/>
      </xdr:nvSpPr>
      <xdr:spPr>
        <a:xfrm>
          <a:off x="13843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152599</xdr:rowOff>
    </xdr:from>
    <xdr:ext cx="762000" cy="259045"/>
    <xdr:sp macro="" textlink="">
      <xdr:nvSpPr>
        <xdr:cNvPr id="324" name="テキスト ボックス 323"/>
        <xdr:cNvSpPr txBox="1"/>
      </xdr:nvSpPr>
      <xdr:spPr>
        <a:xfrm>
          <a:off x="13512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84364</xdr:rowOff>
    </xdr:from>
    <xdr:to>
      <xdr:col>65</xdr:col>
      <xdr:colOff>53975</xdr:colOff>
      <xdr:row>34</xdr:row>
      <xdr:rowOff>14514</xdr:rowOff>
    </xdr:to>
    <xdr:sp macro="" textlink="">
      <xdr:nvSpPr>
        <xdr:cNvPr id="325" name="楕円 324"/>
        <xdr:cNvSpPr/>
      </xdr:nvSpPr>
      <xdr:spPr>
        <a:xfrm>
          <a:off x="12954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24691</xdr:rowOff>
    </xdr:from>
    <xdr:ext cx="762000" cy="259045"/>
    <xdr:sp macro="" textlink="">
      <xdr:nvSpPr>
        <xdr:cNvPr id="326" name="テキスト ボックス 325"/>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近年の臨時財政対策債の発行増等に伴い、公債費が前年度より増加しているものの、分母である経常一般財源等総額が増加したため、経常収支比率に占める割合は前年度に比べ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臨時財政対策費の償還費の増により、近年増加傾向にあるため、引き続き適正な県債管理に努める。</a:t>
          </a: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2" name="直線コネクタ 351"/>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3"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4" name="直線コネクタ 353"/>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5"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6" name="直線コネクタ 355"/>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152400</xdr:rowOff>
    </xdr:from>
    <xdr:to>
      <xdr:col>24</xdr:col>
      <xdr:colOff>25400</xdr:colOff>
      <xdr:row>77</xdr:row>
      <xdr:rowOff>31750</xdr:rowOff>
    </xdr:to>
    <xdr:cxnSp macro="">
      <xdr:nvCxnSpPr>
        <xdr:cNvPr id="357" name="直線コネクタ 356"/>
        <xdr:cNvCxnSpPr/>
      </xdr:nvCxnSpPr>
      <xdr:spPr>
        <a:xfrm flipV="1">
          <a:off x="3987800" y="13182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8"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9" name="フローチャート: 判断 358"/>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114300</xdr:rowOff>
    </xdr:from>
    <xdr:to>
      <xdr:col>19</xdr:col>
      <xdr:colOff>187325</xdr:colOff>
      <xdr:row>77</xdr:row>
      <xdr:rowOff>31750</xdr:rowOff>
    </xdr:to>
    <xdr:cxnSp macro="">
      <xdr:nvCxnSpPr>
        <xdr:cNvPr id="360" name="直線コネクタ 359"/>
        <xdr:cNvCxnSpPr/>
      </xdr:nvCxnSpPr>
      <xdr:spPr>
        <a:xfrm>
          <a:off x="3098800" y="1314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61" name="フローチャート: 判断 360"/>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2" name="テキスト ボックス 361"/>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25400</xdr:rowOff>
    </xdr:from>
    <xdr:to>
      <xdr:col>15</xdr:col>
      <xdr:colOff>98425</xdr:colOff>
      <xdr:row>76</xdr:row>
      <xdr:rowOff>114300</xdr:rowOff>
    </xdr:to>
    <xdr:cxnSp macro="">
      <xdr:nvCxnSpPr>
        <xdr:cNvPr id="363" name="直線コネクタ 362"/>
        <xdr:cNvCxnSpPr/>
      </xdr:nvCxnSpPr>
      <xdr:spPr>
        <a:xfrm>
          <a:off x="2209800" y="13055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4" name="フローチャート: 判断 363"/>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5" name="テキスト ボックス 364"/>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25400</xdr:rowOff>
    </xdr:from>
    <xdr:to>
      <xdr:col>11</xdr:col>
      <xdr:colOff>9525</xdr:colOff>
      <xdr:row>76</xdr:row>
      <xdr:rowOff>76200</xdr:rowOff>
    </xdr:to>
    <xdr:cxnSp macro="">
      <xdr:nvCxnSpPr>
        <xdr:cNvPr id="366" name="直線コネクタ 365"/>
        <xdr:cNvCxnSpPr/>
      </xdr:nvCxnSpPr>
      <xdr:spPr>
        <a:xfrm flipV="1">
          <a:off x="1320800" y="1305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7" name="フローチャート: 判断 366"/>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68" name="テキスト ボックス 36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9" name="フローチャート: 判断 368"/>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124477</xdr:rowOff>
    </xdr:from>
    <xdr:ext cx="762000" cy="259045"/>
    <xdr:sp macro="" textlink="">
      <xdr:nvSpPr>
        <xdr:cNvPr id="370" name="テキスト ボックス 369"/>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101600</xdr:rowOff>
    </xdr:from>
    <xdr:to>
      <xdr:col>24</xdr:col>
      <xdr:colOff>76200</xdr:colOff>
      <xdr:row>77</xdr:row>
      <xdr:rowOff>31750</xdr:rowOff>
    </xdr:to>
    <xdr:sp macro="" textlink="">
      <xdr:nvSpPr>
        <xdr:cNvPr id="376" name="楕円 375"/>
        <xdr:cNvSpPr/>
      </xdr:nvSpPr>
      <xdr:spPr>
        <a:xfrm>
          <a:off x="47752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118127</xdr:rowOff>
    </xdr:from>
    <xdr:ext cx="762000" cy="259045"/>
    <xdr:sp macro="" textlink="">
      <xdr:nvSpPr>
        <xdr:cNvPr id="377" name="公債費該当値テキスト"/>
        <xdr:cNvSpPr txBox="1"/>
      </xdr:nvSpPr>
      <xdr:spPr>
        <a:xfrm>
          <a:off x="49149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78" name="楕円 377"/>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9" name="テキスト ボックス 378"/>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63500</xdr:rowOff>
    </xdr:from>
    <xdr:to>
      <xdr:col>15</xdr:col>
      <xdr:colOff>149225</xdr:colOff>
      <xdr:row>76</xdr:row>
      <xdr:rowOff>165100</xdr:rowOff>
    </xdr:to>
    <xdr:sp macro="" textlink="">
      <xdr:nvSpPr>
        <xdr:cNvPr id="380" name="楕円 379"/>
        <xdr:cNvSpPr/>
      </xdr:nvSpPr>
      <xdr:spPr>
        <a:xfrm>
          <a:off x="3048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149877</xdr:rowOff>
    </xdr:from>
    <xdr:ext cx="762000" cy="259045"/>
    <xdr:sp macro="" textlink="">
      <xdr:nvSpPr>
        <xdr:cNvPr id="381" name="テキスト ボックス 380"/>
        <xdr:cNvSpPr txBox="1"/>
      </xdr:nvSpPr>
      <xdr:spPr>
        <a:xfrm>
          <a:off x="2717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146050</xdr:rowOff>
    </xdr:from>
    <xdr:to>
      <xdr:col>11</xdr:col>
      <xdr:colOff>60325</xdr:colOff>
      <xdr:row>76</xdr:row>
      <xdr:rowOff>76200</xdr:rowOff>
    </xdr:to>
    <xdr:sp macro="" textlink="">
      <xdr:nvSpPr>
        <xdr:cNvPr id="382" name="楕円 381"/>
        <xdr:cNvSpPr/>
      </xdr:nvSpPr>
      <xdr:spPr>
        <a:xfrm>
          <a:off x="2159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86377</xdr:rowOff>
    </xdr:from>
    <xdr:ext cx="762000" cy="259045"/>
    <xdr:sp macro="" textlink="">
      <xdr:nvSpPr>
        <xdr:cNvPr id="383" name="テキスト ボックス 382"/>
        <xdr:cNvSpPr txBox="1"/>
      </xdr:nvSpPr>
      <xdr:spPr>
        <a:xfrm>
          <a:off x="1828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25400</xdr:rowOff>
    </xdr:from>
    <xdr:to>
      <xdr:col>6</xdr:col>
      <xdr:colOff>171450</xdr:colOff>
      <xdr:row>76</xdr:row>
      <xdr:rowOff>127000</xdr:rowOff>
    </xdr:to>
    <xdr:sp macro="" textlink="">
      <xdr:nvSpPr>
        <xdr:cNvPr id="384" name="楕円 383"/>
        <xdr:cNvSpPr/>
      </xdr:nvSpPr>
      <xdr:spPr>
        <a:xfrm>
          <a:off x="1270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5" name="テキスト ボックス 384"/>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社会保障関連経費の増などにより補助費等に充当する一般財源等は増加したものの、分母である経常一般財源等総額が増加したため、経常収支比率に占める割合は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各種経常的経費については、引き続き節減に努める。</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1" name="直線コネクタ 410"/>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3" name="直線コネクタ 41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5" name="直線コネクタ 41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63500</xdr:rowOff>
    </xdr:from>
    <xdr:to>
      <xdr:col>82</xdr:col>
      <xdr:colOff>107950</xdr:colOff>
      <xdr:row>79</xdr:row>
      <xdr:rowOff>44450</xdr:rowOff>
    </xdr:to>
    <xdr:cxnSp macro="">
      <xdr:nvCxnSpPr>
        <xdr:cNvPr id="416" name="直線コネクタ 415"/>
        <xdr:cNvCxnSpPr/>
      </xdr:nvCxnSpPr>
      <xdr:spPr>
        <a:xfrm flipV="1">
          <a:off x="15671800" y="13436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7"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8" name="フローチャート: 判断 417"/>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0</xdr:rowOff>
    </xdr:from>
    <xdr:to>
      <xdr:col>78</xdr:col>
      <xdr:colOff>69850</xdr:colOff>
      <xdr:row>79</xdr:row>
      <xdr:rowOff>44450</xdr:rowOff>
    </xdr:to>
    <xdr:cxnSp macro="">
      <xdr:nvCxnSpPr>
        <xdr:cNvPr id="419" name="直線コネクタ 418"/>
        <xdr:cNvCxnSpPr/>
      </xdr:nvCxnSpPr>
      <xdr:spPr>
        <a:xfrm>
          <a:off x="14782800" y="13373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20" name="フローチャート: 判断 419"/>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21" name="テキスト ボックス 420"/>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78</xdr:row>
      <xdr:rowOff>0</xdr:rowOff>
    </xdr:to>
    <xdr:cxnSp macro="">
      <xdr:nvCxnSpPr>
        <xdr:cNvPr id="422" name="直線コネクタ 421"/>
        <xdr:cNvCxnSpPr/>
      </xdr:nvCxnSpPr>
      <xdr:spPr>
        <a:xfrm>
          <a:off x="13893800" y="13195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3" name="フローチャート: 判断 422"/>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4" name="テキスト ボックス 423"/>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78</xdr:row>
      <xdr:rowOff>12700</xdr:rowOff>
    </xdr:to>
    <xdr:cxnSp macro="">
      <xdr:nvCxnSpPr>
        <xdr:cNvPr id="425" name="直線コネクタ 424"/>
        <xdr:cNvCxnSpPr/>
      </xdr:nvCxnSpPr>
      <xdr:spPr>
        <a:xfrm flipV="1">
          <a:off x="13004800" y="13195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6" name="フローチャート: 判断 425"/>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27" name="テキスト ボックス 426"/>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28" name="フローチャート: 判断 427"/>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29" name="テキスト ボックス 428"/>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xdr:rowOff>
    </xdr:from>
    <xdr:to>
      <xdr:col>82</xdr:col>
      <xdr:colOff>158750</xdr:colOff>
      <xdr:row>78</xdr:row>
      <xdr:rowOff>114300</xdr:rowOff>
    </xdr:to>
    <xdr:sp macro="" textlink="">
      <xdr:nvSpPr>
        <xdr:cNvPr id="435" name="楕円 434"/>
        <xdr:cNvSpPr/>
      </xdr:nvSpPr>
      <xdr:spPr>
        <a:xfrm>
          <a:off x="164592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36"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165100</xdr:rowOff>
    </xdr:from>
    <xdr:to>
      <xdr:col>78</xdr:col>
      <xdr:colOff>120650</xdr:colOff>
      <xdr:row>79</xdr:row>
      <xdr:rowOff>95250</xdr:rowOff>
    </xdr:to>
    <xdr:sp macro="" textlink="">
      <xdr:nvSpPr>
        <xdr:cNvPr id="437" name="楕円 436"/>
        <xdr:cNvSpPr/>
      </xdr:nvSpPr>
      <xdr:spPr>
        <a:xfrm>
          <a:off x="15621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8" name="テキスト ボックス 437"/>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120650</xdr:rowOff>
    </xdr:from>
    <xdr:to>
      <xdr:col>74</xdr:col>
      <xdr:colOff>31750</xdr:colOff>
      <xdr:row>78</xdr:row>
      <xdr:rowOff>50800</xdr:rowOff>
    </xdr:to>
    <xdr:sp macro="" textlink="">
      <xdr:nvSpPr>
        <xdr:cNvPr id="439" name="楕円 438"/>
        <xdr:cNvSpPr/>
      </xdr:nvSpPr>
      <xdr:spPr>
        <a:xfrm>
          <a:off x="14732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60977</xdr:rowOff>
    </xdr:from>
    <xdr:ext cx="762000" cy="259045"/>
    <xdr:sp macro="" textlink="">
      <xdr:nvSpPr>
        <xdr:cNvPr id="440" name="テキスト ボックス 439"/>
        <xdr:cNvSpPr txBox="1"/>
      </xdr:nvSpPr>
      <xdr:spPr>
        <a:xfrm>
          <a:off x="14401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1" name="楕円 440"/>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2" name="テキスト ボックス 441"/>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3" name="楕円 442"/>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44" name="テキスト ボックス 443"/>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51181</xdr:rowOff>
    </xdr:from>
    <xdr:to>
      <xdr:col>29</xdr:col>
      <xdr:colOff>127000</xdr:colOff>
      <xdr:row>13</xdr:row>
      <xdr:rowOff>52781</xdr:rowOff>
    </xdr:to>
    <xdr:cxnSp macro="">
      <xdr:nvCxnSpPr>
        <xdr:cNvPr id="50" name="直線コネクタ 49"/>
        <xdr:cNvCxnSpPr/>
      </xdr:nvCxnSpPr>
      <xdr:spPr bwMode="auto">
        <a:xfrm flipV="1">
          <a:off x="5003800" y="2327656"/>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48724</xdr:rowOff>
    </xdr:from>
    <xdr:to>
      <xdr:col>26</xdr:col>
      <xdr:colOff>50800</xdr:colOff>
      <xdr:row>13</xdr:row>
      <xdr:rowOff>52781</xdr:rowOff>
    </xdr:to>
    <xdr:cxnSp macro="">
      <xdr:nvCxnSpPr>
        <xdr:cNvPr id="53" name="直線コネクタ 52"/>
        <xdr:cNvCxnSpPr/>
      </xdr:nvCxnSpPr>
      <xdr:spPr bwMode="auto">
        <a:xfrm>
          <a:off x="4305300" y="2325199"/>
          <a:ext cx="6985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48724</xdr:rowOff>
    </xdr:from>
    <xdr:to>
      <xdr:col>22</xdr:col>
      <xdr:colOff>114300</xdr:colOff>
      <xdr:row>13</xdr:row>
      <xdr:rowOff>53200</xdr:rowOff>
    </xdr:to>
    <xdr:cxnSp macro="">
      <xdr:nvCxnSpPr>
        <xdr:cNvPr id="56" name="直線コネクタ 55"/>
        <xdr:cNvCxnSpPr/>
      </xdr:nvCxnSpPr>
      <xdr:spPr bwMode="auto">
        <a:xfrm flipV="1">
          <a:off x="3606800" y="2325199"/>
          <a:ext cx="698500" cy="4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53200</xdr:rowOff>
    </xdr:from>
    <xdr:to>
      <xdr:col>18</xdr:col>
      <xdr:colOff>177800</xdr:colOff>
      <xdr:row>13</xdr:row>
      <xdr:rowOff>126752</xdr:rowOff>
    </xdr:to>
    <xdr:cxnSp macro="">
      <xdr:nvCxnSpPr>
        <xdr:cNvPr id="59" name="直線コネクタ 58"/>
        <xdr:cNvCxnSpPr/>
      </xdr:nvCxnSpPr>
      <xdr:spPr bwMode="auto">
        <a:xfrm flipV="1">
          <a:off x="2908300" y="2329675"/>
          <a:ext cx="698500" cy="73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133259</xdr:rowOff>
    </xdr:from>
    <xdr:ext cx="762000" cy="259045"/>
    <xdr:sp macro="" textlink="">
      <xdr:nvSpPr>
        <xdr:cNvPr id="63" name="テキスト ボックス 62"/>
        <xdr:cNvSpPr txBox="1"/>
      </xdr:nvSpPr>
      <xdr:spPr>
        <a:xfrm>
          <a:off x="2527300" y="27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381</xdr:rowOff>
    </xdr:from>
    <xdr:to>
      <xdr:col>29</xdr:col>
      <xdr:colOff>177800</xdr:colOff>
      <xdr:row>13</xdr:row>
      <xdr:rowOff>101981</xdr:rowOff>
    </xdr:to>
    <xdr:sp macro="" textlink="">
      <xdr:nvSpPr>
        <xdr:cNvPr id="69" name="楕円 68"/>
        <xdr:cNvSpPr/>
      </xdr:nvSpPr>
      <xdr:spPr bwMode="auto">
        <a:xfrm>
          <a:off x="5600700" y="227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16908</xdr:rowOff>
    </xdr:from>
    <xdr:ext cx="762000" cy="259045"/>
    <xdr:sp macro="" textlink="">
      <xdr:nvSpPr>
        <xdr:cNvPr id="70" name="人口1人当たり決算額の推移該当値テキスト130"/>
        <xdr:cNvSpPr txBox="1"/>
      </xdr:nvSpPr>
      <xdr:spPr>
        <a:xfrm>
          <a:off x="5740400" y="212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1981</xdr:rowOff>
    </xdr:from>
    <xdr:to>
      <xdr:col>26</xdr:col>
      <xdr:colOff>101600</xdr:colOff>
      <xdr:row>13</xdr:row>
      <xdr:rowOff>103581</xdr:rowOff>
    </xdr:to>
    <xdr:sp macro="" textlink="">
      <xdr:nvSpPr>
        <xdr:cNvPr id="71" name="楕円 70"/>
        <xdr:cNvSpPr/>
      </xdr:nvSpPr>
      <xdr:spPr bwMode="auto">
        <a:xfrm>
          <a:off x="4953000" y="2278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113758</xdr:rowOff>
    </xdr:from>
    <xdr:ext cx="736600" cy="259045"/>
    <xdr:sp macro="" textlink="">
      <xdr:nvSpPr>
        <xdr:cNvPr id="72" name="テキスト ボックス 71"/>
        <xdr:cNvSpPr txBox="1"/>
      </xdr:nvSpPr>
      <xdr:spPr>
        <a:xfrm>
          <a:off x="4622800" y="2047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169374</xdr:rowOff>
    </xdr:from>
    <xdr:to>
      <xdr:col>22</xdr:col>
      <xdr:colOff>165100</xdr:colOff>
      <xdr:row>13</xdr:row>
      <xdr:rowOff>99524</xdr:rowOff>
    </xdr:to>
    <xdr:sp macro="" textlink="">
      <xdr:nvSpPr>
        <xdr:cNvPr id="73" name="楕円 72"/>
        <xdr:cNvSpPr/>
      </xdr:nvSpPr>
      <xdr:spPr bwMode="auto">
        <a:xfrm>
          <a:off x="4254500" y="227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109701</xdr:rowOff>
    </xdr:from>
    <xdr:ext cx="762000" cy="259045"/>
    <xdr:sp macro="" textlink="">
      <xdr:nvSpPr>
        <xdr:cNvPr id="74" name="テキスト ボックス 73"/>
        <xdr:cNvSpPr txBox="1"/>
      </xdr:nvSpPr>
      <xdr:spPr>
        <a:xfrm>
          <a:off x="3924300" y="2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2400</xdr:rowOff>
    </xdr:from>
    <xdr:to>
      <xdr:col>19</xdr:col>
      <xdr:colOff>38100</xdr:colOff>
      <xdr:row>13</xdr:row>
      <xdr:rowOff>104000</xdr:rowOff>
    </xdr:to>
    <xdr:sp macro="" textlink="">
      <xdr:nvSpPr>
        <xdr:cNvPr id="75" name="楕円 74"/>
        <xdr:cNvSpPr/>
      </xdr:nvSpPr>
      <xdr:spPr bwMode="auto">
        <a:xfrm>
          <a:off x="3556000" y="22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114177</xdr:rowOff>
    </xdr:from>
    <xdr:ext cx="762000" cy="259045"/>
    <xdr:sp macro="" textlink="">
      <xdr:nvSpPr>
        <xdr:cNvPr id="76" name="テキスト ボックス 75"/>
        <xdr:cNvSpPr txBox="1"/>
      </xdr:nvSpPr>
      <xdr:spPr>
        <a:xfrm>
          <a:off x="3225800" y="204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75952</xdr:rowOff>
    </xdr:from>
    <xdr:to>
      <xdr:col>15</xdr:col>
      <xdr:colOff>101600</xdr:colOff>
      <xdr:row>14</xdr:row>
      <xdr:rowOff>6102</xdr:rowOff>
    </xdr:to>
    <xdr:sp macro="" textlink="">
      <xdr:nvSpPr>
        <xdr:cNvPr id="77" name="楕円 76"/>
        <xdr:cNvSpPr/>
      </xdr:nvSpPr>
      <xdr:spPr bwMode="auto">
        <a:xfrm>
          <a:off x="2857500" y="2352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16279</xdr:rowOff>
    </xdr:from>
    <xdr:ext cx="762000" cy="259045"/>
    <xdr:sp macro="" textlink="">
      <xdr:nvSpPr>
        <xdr:cNvPr id="78" name="テキスト ボックス 77"/>
        <xdr:cNvSpPr txBox="1"/>
      </xdr:nvSpPr>
      <xdr:spPr>
        <a:xfrm>
          <a:off x="2527300" y="212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50191</xdr:rowOff>
    </xdr:from>
    <xdr:to>
      <xdr:col>29</xdr:col>
      <xdr:colOff>127000</xdr:colOff>
      <xdr:row>35</xdr:row>
      <xdr:rowOff>50724</xdr:rowOff>
    </xdr:to>
    <xdr:cxnSp macro="">
      <xdr:nvCxnSpPr>
        <xdr:cNvPr id="113" name="直線コネクタ 112"/>
        <xdr:cNvCxnSpPr/>
      </xdr:nvCxnSpPr>
      <xdr:spPr bwMode="auto">
        <a:xfrm>
          <a:off x="5003800" y="6660541"/>
          <a:ext cx="6477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121734</xdr:rowOff>
    </xdr:from>
    <xdr:ext cx="762000" cy="259045"/>
    <xdr:sp macro="" textlink="">
      <xdr:nvSpPr>
        <xdr:cNvPr id="114" name="人口1人当たり決算額の推移平均値テキスト445"/>
        <xdr:cNvSpPr txBox="1"/>
      </xdr:nvSpPr>
      <xdr:spPr>
        <a:xfrm>
          <a:off x="5740400" y="6732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34874</xdr:rowOff>
    </xdr:from>
    <xdr:to>
      <xdr:col>26</xdr:col>
      <xdr:colOff>50800</xdr:colOff>
      <xdr:row>35</xdr:row>
      <xdr:rowOff>50191</xdr:rowOff>
    </xdr:to>
    <xdr:cxnSp macro="">
      <xdr:nvCxnSpPr>
        <xdr:cNvPr id="116" name="直線コネクタ 115"/>
        <xdr:cNvCxnSpPr/>
      </xdr:nvCxnSpPr>
      <xdr:spPr bwMode="auto">
        <a:xfrm>
          <a:off x="4305300" y="6645224"/>
          <a:ext cx="698500" cy="15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152519</xdr:rowOff>
    </xdr:from>
    <xdr:ext cx="736600" cy="259045"/>
    <xdr:sp macro="" textlink="">
      <xdr:nvSpPr>
        <xdr:cNvPr id="118" name="テキスト ボックス 117"/>
        <xdr:cNvSpPr txBox="1"/>
      </xdr:nvSpPr>
      <xdr:spPr>
        <a:xfrm>
          <a:off x="4622800" y="676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15901</xdr:rowOff>
    </xdr:from>
    <xdr:to>
      <xdr:col>22</xdr:col>
      <xdr:colOff>114300</xdr:colOff>
      <xdr:row>35</xdr:row>
      <xdr:rowOff>34874</xdr:rowOff>
    </xdr:to>
    <xdr:cxnSp macro="">
      <xdr:nvCxnSpPr>
        <xdr:cNvPr id="119" name="直線コネクタ 118"/>
        <xdr:cNvCxnSpPr/>
      </xdr:nvCxnSpPr>
      <xdr:spPr bwMode="auto">
        <a:xfrm>
          <a:off x="3606800" y="6626251"/>
          <a:ext cx="698500" cy="1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86098</xdr:rowOff>
    </xdr:from>
    <xdr:ext cx="762000" cy="259045"/>
    <xdr:sp macro="" textlink="">
      <xdr:nvSpPr>
        <xdr:cNvPr id="121" name="テキスト ボックス 120"/>
        <xdr:cNvSpPr txBox="1"/>
      </xdr:nvSpPr>
      <xdr:spPr>
        <a:xfrm>
          <a:off x="3924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332892</xdr:rowOff>
    </xdr:from>
    <xdr:to>
      <xdr:col>18</xdr:col>
      <xdr:colOff>177800</xdr:colOff>
      <xdr:row>35</xdr:row>
      <xdr:rowOff>15901</xdr:rowOff>
    </xdr:to>
    <xdr:cxnSp macro="">
      <xdr:nvCxnSpPr>
        <xdr:cNvPr id="122" name="直線コネクタ 121"/>
        <xdr:cNvCxnSpPr/>
      </xdr:nvCxnSpPr>
      <xdr:spPr bwMode="auto">
        <a:xfrm>
          <a:off x="2908300" y="6600342"/>
          <a:ext cx="698500" cy="25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52951</xdr:rowOff>
    </xdr:from>
    <xdr:ext cx="762000" cy="259045"/>
    <xdr:sp macro="" textlink="">
      <xdr:nvSpPr>
        <xdr:cNvPr id="124" name="テキスト ボックス 123"/>
        <xdr:cNvSpPr txBox="1"/>
      </xdr:nvSpPr>
      <xdr:spPr>
        <a:xfrm>
          <a:off x="32258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35806</xdr:rowOff>
    </xdr:from>
    <xdr:ext cx="762000" cy="259045"/>
    <xdr:sp macro="" textlink="">
      <xdr:nvSpPr>
        <xdr:cNvPr id="126" name="テキスト ボックス 125"/>
        <xdr:cNvSpPr txBox="1"/>
      </xdr:nvSpPr>
      <xdr:spPr>
        <a:xfrm>
          <a:off x="2527300" y="630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342824</xdr:rowOff>
    </xdr:from>
    <xdr:to>
      <xdr:col>29</xdr:col>
      <xdr:colOff>177800</xdr:colOff>
      <xdr:row>35</xdr:row>
      <xdr:rowOff>101524</xdr:rowOff>
    </xdr:to>
    <xdr:sp macro="" textlink="">
      <xdr:nvSpPr>
        <xdr:cNvPr id="132" name="楕円 131"/>
        <xdr:cNvSpPr/>
      </xdr:nvSpPr>
      <xdr:spPr bwMode="auto">
        <a:xfrm>
          <a:off x="5600700" y="66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187901</xdr:rowOff>
    </xdr:from>
    <xdr:ext cx="762000" cy="259045"/>
    <xdr:sp macro="" textlink="">
      <xdr:nvSpPr>
        <xdr:cNvPr id="133" name="人口1人当たり決算額の推移該当値テキスト445"/>
        <xdr:cNvSpPr txBox="1"/>
      </xdr:nvSpPr>
      <xdr:spPr>
        <a:xfrm>
          <a:off x="5740400" y="645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342291</xdr:rowOff>
    </xdr:from>
    <xdr:to>
      <xdr:col>26</xdr:col>
      <xdr:colOff>101600</xdr:colOff>
      <xdr:row>35</xdr:row>
      <xdr:rowOff>100991</xdr:rowOff>
    </xdr:to>
    <xdr:sp macro="" textlink="">
      <xdr:nvSpPr>
        <xdr:cNvPr id="134" name="楕円 133"/>
        <xdr:cNvSpPr/>
      </xdr:nvSpPr>
      <xdr:spPr bwMode="auto">
        <a:xfrm>
          <a:off x="4953000" y="660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111167</xdr:rowOff>
    </xdr:from>
    <xdr:ext cx="736600" cy="259045"/>
    <xdr:sp macro="" textlink="">
      <xdr:nvSpPr>
        <xdr:cNvPr id="135" name="テキスト ボックス 134"/>
        <xdr:cNvSpPr txBox="1"/>
      </xdr:nvSpPr>
      <xdr:spPr>
        <a:xfrm>
          <a:off x="4622800" y="63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326974</xdr:rowOff>
    </xdr:from>
    <xdr:to>
      <xdr:col>22</xdr:col>
      <xdr:colOff>165100</xdr:colOff>
      <xdr:row>35</xdr:row>
      <xdr:rowOff>85674</xdr:rowOff>
    </xdr:to>
    <xdr:sp macro="" textlink="">
      <xdr:nvSpPr>
        <xdr:cNvPr id="136" name="楕円 135"/>
        <xdr:cNvSpPr/>
      </xdr:nvSpPr>
      <xdr:spPr bwMode="auto">
        <a:xfrm>
          <a:off x="4254500" y="659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70451</xdr:rowOff>
    </xdr:from>
    <xdr:ext cx="762000" cy="259045"/>
    <xdr:sp macro="" textlink="">
      <xdr:nvSpPr>
        <xdr:cNvPr id="137" name="テキスト ボックス 136"/>
        <xdr:cNvSpPr txBox="1"/>
      </xdr:nvSpPr>
      <xdr:spPr>
        <a:xfrm>
          <a:off x="3924300" y="66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308001</xdr:rowOff>
    </xdr:from>
    <xdr:to>
      <xdr:col>19</xdr:col>
      <xdr:colOff>38100</xdr:colOff>
      <xdr:row>35</xdr:row>
      <xdr:rowOff>66701</xdr:rowOff>
    </xdr:to>
    <xdr:sp macro="" textlink="">
      <xdr:nvSpPr>
        <xdr:cNvPr id="138" name="楕円 137"/>
        <xdr:cNvSpPr/>
      </xdr:nvSpPr>
      <xdr:spPr bwMode="auto">
        <a:xfrm>
          <a:off x="3556000" y="657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51478</xdr:rowOff>
    </xdr:from>
    <xdr:ext cx="762000" cy="259045"/>
    <xdr:sp macro="" textlink="">
      <xdr:nvSpPr>
        <xdr:cNvPr id="139" name="テキスト ボックス 138"/>
        <xdr:cNvSpPr txBox="1"/>
      </xdr:nvSpPr>
      <xdr:spPr>
        <a:xfrm>
          <a:off x="3225800" y="666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282092</xdr:rowOff>
    </xdr:from>
    <xdr:to>
      <xdr:col>15</xdr:col>
      <xdr:colOff>101600</xdr:colOff>
      <xdr:row>35</xdr:row>
      <xdr:rowOff>40792</xdr:rowOff>
    </xdr:to>
    <xdr:sp macro="" textlink="">
      <xdr:nvSpPr>
        <xdr:cNvPr id="140" name="楕円 139"/>
        <xdr:cNvSpPr/>
      </xdr:nvSpPr>
      <xdr:spPr bwMode="auto">
        <a:xfrm>
          <a:off x="2857500" y="654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25569</xdr:rowOff>
    </xdr:from>
    <xdr:ext cx="762000" cy="259045"/>
    <xdr:sp macro="" textlink="">
      <xdr:nvSpPr>
        <xdr:cNvPr id="141" name="テキスト ボックス 140"/>
        <xdr:cNvSpPr txBox="1"/>
      </xdr:nvSpPr>
      <xdr:spPr>
        <a:xfrm>
          <a:off x="2527300" y="663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80397</xdr:rowOff>
    </xdr:from>
    <xdr:to>
      <xdr:col>24</xdr:col>
      <xdr:colOff>63500</xdr:colOff>
      <xdr:row>33</xdr:row>
      <xdr:rowOff>92627</xdr:rowOff>
    </xdr:to>
    <xdr:cxnSp macro="">
      <xdr:nvCxnSpPr>
        <xdr:cNvPr id="61" name="直線コネクタ 60"/>
        <xdr:cNvCxnSpPr/>
      </xdr:nvCxnSpPr>
      <xdr:spPr>
        <a:xfrm>
          <a:off x="3797300" y="5738247"/>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80397</xdr:rowOff>
    </xdr:from>
    <xdr:to>
      <xdr:col>19</xdr:col>
      <xdr:colOff>177800</xdr:colOff>
      <xdr:row>33</xdr:row>
      <xdr:rowOff>82398</xdr:rowOff>
    </xdr:to>
    <xdr:cxnSp macro="">
      <xdr:nvCxnSpPr>
        <xdr:cNvPr id="64" name="直線コネクタ 63"/>
        <xdr:cNvCxnSpPr/>
      </xdr:nvCxnSpPr>
      <xdr:spPr>
        <a:xfrm flipV="1">
          <a:off x="2908300" y="5738247"/>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82398</xdr:rowOff>
    </xdr:from>
    <xdr:to>
      <xdr:col>15</xdr:col>
      <xdr:colOff>50800</xdr:colOff>
      <xdr:row>33</xdr:row>
      <xdr:rowOff>102762</xdr:rowOff>
    </xdr:to>
    <xdr:cxnSp macro="">
      <xdr:nvCxnSpPr>
        <xdr:cNvPr id="67" name="直線コネクタ 66"/>
        <xdr:cNvCxnSpPr/>
      </xdr:nvCxnSpPr>
      <xdr:spPr>
        <a:xfrm flipV="1">
          <a:off x="2019300" y="5740248"/>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102762</xdr:rowOff>
    </xdr:from>
    <xdr:to>
      <xdr:col>10</xdr:col>
      <xdr:colOff>114300</xdr:colOff>
      <xdr:row>33</xdr:row>
      <xdr:rowOff>155454</xdr:rowOff>
    </xdr:to>
    <xdr:cxnSp macro="">
      <xdr:nvCxnSpPr>
        <xdr:cNvPr id="70" name="直線コネクタ 69"/>
        <xdr:cNvCxnSpPr/>
      </xdr:nvCxnSpPr>
      <xdr:spPr>
        <a:xfrm flipV="1">
          <a:off x="1130300" y="5760612"/>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167396</xdr:rowOff>
    </xdr:from>
    <xdr:ext cx="534377" cy="259045"/>
    <xdr:sp macro="" textlink="">
      <xdr:nvSpPr>
        <xdr:cNvPr id="74" name="テキスト ボックス 73"/>
        <xdr:cNvSpPr txBox="1"/>
      </xdr:nvSpPr>
      <xdr:spPr>
        <a:xfrm>
          <a:off x="863111" y="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41827</xdr:rowOff>
    </xdr:from>
    <xdr:to>
      <xdr:col>24</xdr:col>
      <xdr:colOff>114300</xdr:colOff>
      <xdr:row>33</xdr:row>
      <xdr:rowOff>143427</xdr:rowOff>
    </xdr:to>
    <xdr:sp macro="" textlink="">
      <xdr:nvSpPr>
        <xdr:cNvPr id="80" name="楕円 79"/>
        <xdr:cNvSpPr/>
      </xdr:nvSpPr>
      <xdr:spPr>
        <a:xfrm>
          <a:off x="4584700" y="56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64704</xdr:rowOff>
    </xdr:from>
    <xdr:ext cx="599010" cy="259045"/>
    <xdr:sp macro="" textlink="">
      <xdr:nvSpPr>
        <xdr:cNvPr id="81" name="人件費該当値テキスト"/>
        <xdr:cNvSpPr txBox="1"/>
      </xdr:nvSpPr>
      <xdr:spPr>
        <a:xfrm>
          <a:off x="4686300" y="555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29597</xdr:rowOff>
    </xdr:from>
    <xdr:to>
      <xdr:col>20</xdr:col>
      <xdr:colOff>38100</xdr:colOff>
      <xdr:row>33</xdr:row>
      <xdr:rowOff>131197</xdr:rowOff>
    </xdr:to>
    <xdr:sp macro="" textlink="">
      <xdr:nvSpPr>
        <xdr:cNvPr id="82" name="楕円 81"/>
        <xdr:cNvSpPr/>
      </xdr:nvSpPr>
      <xdr:spPr>
        <a:xfrm>
          <a:off x="3746500" y="5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147724</xdr:rowOff>
    </xdr:from>
    <xdr:ext cx="599010" cy="259045"/>
    <xdr:sp macro="" textlink="">
      <xdr:nvSpPr>
        <xdr:cNvPr id="83" name="テキスト ボックス 82"/>
        <xdr:cNvSpPr txBox="1"/>
      </xdr:nvSpPr>
      <xdr:spPr>
        <a:xfrm>
          <a:off x="3485095" y="546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31598</xdr:rowOff>
    </xdr:from>
    <xdr:to>
      <xdr:col>15</xdr:col>
      <xdr:colOff>101600</xdr:colOff>
      <xdr:row>33</xdr:row>
      <xdr:rowOff>133198</xdr:rowOff>
    </xdr:to>
    <xdr:sp macro="" textlink="">
      <xdr:nvSpPr>
        <xdr:cNvPr id="84" name="楕円 83"/>
        <xdr:cNvSpPr/>
      </xdr:nvSpPr>
      <xdr:spPr>
        <a:xfrm>
          <a:off x="2857500" y="56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149725</xdr:rowOff>
    </xdr:from>
    <xdr:ext cx="599010" cy="259045"/>
    <xdr:sp macro="" textlink="">
      <xdr:nvSpPr>
        <xdr:cNvPr id="85" name="テキスト ボックス 84"/>
        <xdr:cNvSpPr txBox="1"/>
      </xdr:nvSpPr>
      <xdr:spPr>
        <a:xfrm>
          <a:off x="2608795" y="546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51962</xdr:rowOff>
    </xdr:from>
    <xdr:to>
      <xdr:col>10</xdr:col>
      <xdr:colOff>165100</xdr:colOff>
      <xdr:row>33</xdr:row>
      <xdr:rowOff>153562</xdr:rowOff>
    </xdr:to>
    <xdr:sp macro="" textlink="">
      <xdr:nvSpPr>
        <xdr:cNvPr id="86" name="楕円 85"/>
        <xdr:cNvSpPr/>
      </xdr:nvSpPr>
      <xdr:spPr>
        <a:xfrm>
          <a:off x="1968500" y="57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170089</xdr:rowOff>
    </xdr:from>
    <xdr:ext cx="599010" cy="259045"/>
    <xdr:sp macro="" textlink="">
      <xdr:nvSpPr>
        <xdr:cNvPr id="87" name="テキスト ボックス 86"/>
        <xdr:cNvSpPr txBox="1"/>
      </xdr:nvSpPr>
      <xdr:spPr>
        <a:xfrm>
          <a:off x="1719795" y="548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104654</xdr:rowOff>
    </xdr:from>
    <xdr:to>
      <xdr:col>6</xdr:col>
      <xdr:colOff>38100</xdr:colOff>
      <xdr:row>34</xdr:row>
      <xdr:rowOff>34804</xdr:rowOff>
    </xdr:to>
    <xdr:sp macro="" textlink="">
      <xdr:nvSpPr>
        <xdr:cNvPr id="88" name="楕円 87"/>
        <xdr:cNvSpPr/>
      </xdr:nvSpPr>
      <xdr:spPr>
        <a:xfrm>
          <a:off x="1079500" y="57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51331</xdr:rowOff>
    </xdr:from>
    <xdr:ext cx="599010" cy="259045"/>
    <xdr:sp macro="" textlink="">
      <xdr:nvSpPr>
        <xdr:cNvPr id="89" name="テキスト ボックス 88"/>
        <xdr:cNvSpPr txBox="1"/>
      </xdr:nvSpPr>
      <xdr:spPr>
        <a:xfrm>
          <a:off x="830795" y="553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109617</xdr:rowOff>
    </xdr:from>
    <xdr:to>
      <xdr:col>24</xdr:col>
      <xdr:colOff>63500</xdr:colOff>
      <xdr:row>55</xdr:row>
      <xdr:rowOff>110027</xdr:rowOff>
    </xdr:to>
    <xdr:cxnSp macro="">
      <xdr:nvCxnSpPr>
        <xdr:cNvPr id="114" name="直線コネクタ 113"/>
        <xdr:cNvCxnSpPr/>
      </xdr:nvCxnSpPr>
      <xdr:spPr>
        <a:xfrm flipV="1">
          <a:off x="3797300" y="9539367"/>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86254</xdr:rowOff>
    </xdr:from>
    <xdr:to>
      <xdr:col>19</xdr:col>
      <xdr:colOff>177800</xdr:colOff>
      <xdr:row>55</xdr:row>
      <xdr:rowOff>110027</xdr:rowOff>
    </xdr:to>
    <xdr:cxnSp macro="">
      <xdr:nvCxnSpPr>
        <xdr:cNvPr id="117" name="直線コネクタ 116"/>
        <xdr:cNvCxnSpPr/>
      </xdr:nvCxnSpPr>
      <xdr:spPr>
        <a:xfrm>
          <a:off x="2908300" y="9516004"/>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72173</xdr:rowOff>
    </xdr:from>
    <xdr:ext cx="469744" cy="259045"/>
    <xdr:sp macro="" textlink="">
      <xdr:nvSpPr>
        <xdr:cNvPr id="119" name="テキスト ボックス 118"/>
        <xdr:cNvSpPr txBox="1"/>
      </xdr:nvSpPr>
      <xdr:spPr>
        <a:xfrm>
          <a:off x="35497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86254</xdr:rowOff>
    </xdr:from>
    <xdr:to>
      <xdr:col>15</xdr:col>
      <xdr:colOff>50800</xdr:colOff>
      <xdr:row>55</xdr:row>
      <xdr:rowOff>132934</xdr:rowOff>
    </xdr:to>
    <xdr:cxnSp macro="">
      <xdr:nvCxnSpPr>
        <xdr:cNvPr id="120" name="直線コネクタ 119"/>
        <xdr:cNvCxnSpPr/>
      </xdr:nvCxnSpPr>
      <xdr:spPr>
        <a:xfrm flipV="1">
          <a:off x="2019300" y="9516004"/>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57086</xdr:rowOff>
    </xdr:from>
    <xdr:ext cx="534377" cy="259045"/>
    <xdr:sp macro="" textlink="">
      <xdr:nvSpPr>
        <xdr:cNvPr id="122" name="テキスト ボックス 121"/>
        <xdr:cNvSpPr txBox="1"/>
      </xdr:nvSpPr>
      <xdr:spPr>
        <a:xfrm>
          <a:off x="2641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121824</xdr:rowOff>
    </xdr:from>
    <xdr:to>
      <xdr:col>10</xdr:col>
      <xdr:colOff>114300</xdr:colOff>
      <xdr:row>55</xdr:row>
      <xdr:rowOff>132934</xdr:rowOff>
    </xdr:to>
    <xdr:cxnSp macro="">
      <xdr:nvCxnSpPr>
        <xdr:cNvPr id="123" name="直線コネクタ 122"/>
        <xdr:cNvCxnSpPr/>
      </xdr:nvCxnSpPr>
      <xdr:spPr>
        <a:xfrm>
          <a:off x="1130300" y="9551574"/>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86758</xdr:rowOff>
    </xdr:from>
    <xdr:ext cx="469744" cy="259045"/>
    <xdr:sp macro="" textlink="">
      <xdr:nvSpPr>
        <xdr:cNvPr id="125" name="テキスト ボックス 124"/>
        <xdr:cNvSpPr txBox="1"/>
      </xdr:nvSpPr>
      <xdr:spPr>
        <a:xfrm>
          <a:off x="1784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171111</xdr:rowOff>
    </xdr:from>
    <xdr:ext cx="534377" cy="259045"/>
    <xdr:sp macro="" textlink="">
      <xdr:nvSpPr>
        <xdr:cNvPr id="127" name="テキスト ボックス 126"/>
        <xdr:cNvSpPr txBox="1"/>
      </xdr:nvSpPr>
      <xdr:spPr>
        <a:xfrm>
          <a:off x="863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58817</xdr:rowOff>
    </xdr:from>
    <xdr:to>
      <xdr:col>24</xdr:col>
      <xdr:colOff>114300</xdr:colOff>
      <xdr:row>55</xdr:row>
      <xdr:rowOff>160417</xdr:rowOff>
    </xdr:to>
    <xdr:sp macro="" textlink="">
      <xdr:nvSpPr>
        <xdr:cNvPr id="133" name="楕円 132"/>
        <xdr:cNvSpPr/>
      </xdr:nvSpPr>
      <xdr:spPr>
        <a:xfrm>
          <a:off x="4584700" y="94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81694</xdr:rowOff>
    </xdr:from>
    <xdr:ext cx="534377" cy="259045"/>
    <xdr:sp macro="" textlink="">
      <xdr:nvSpPr>
        <xdr:cNvPr id="134" name="物件費該当値テキスト"/>
        <xdr:cNvSpPr txBox="1"/>
      </xdr:nvSpPr>
      <xdr:spPr>
        <a:xfrm>
          <a:off x="4686300" y="933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59227</xdr:rowOff>
    </xdr:from>
    <xdr:to>
      <xdr:col>20</xdr:col>
      <xdr:colOff>38100</xdr:colOff>
      <xdr:row>55</xdr:row>
      <xdr:rowOff>160827</xdr:rowOff>
    </xdr:to>
    <xdr:sp macro="" textlink="">
      <xdr:nvSpPr>
        <xdr:cNvPr id="135" name="楕円 134"/>
        <xdr:cNvSpPr/>
      </xdr:nvSpPr>
      <xdr:spPr>
        <a:xfrm>
          <a:off x="3746500" y="94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5904</xdr:rowOff>
    </xdr:from>
    <xdr:ext cx="534377" cy="259045"/>
    <xdr:sp macro="" textlink="">
      <xdr:nvSpPr>
        <xdr:cNvPr id="136" name="テキスト ボックス 135"/>
        <xdr:cNvSpPr txBox="1"/>
      </xdr:nvSpPr>
      <xdr:spPr>
        <a:xfrm>
          <a:off x="3517411" y="92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35454</xdr:rowOff>
    </xdr:from>
    <xdr:to>
      <xdr:col>15</xdr:col>
      <xdr:colOff>101600</xdr:colOff>
      <xdr:row>55</xdr:row>
      <xdr:rowOff>137054</xdr:rowOff>
    </xdr:to>
    <xdr:sp macro="" textlink="">
      <xdr:nvSpPr>
        <xdr:cNvPr id="137" name="楕円 136"/>
        <xdr:cNvSpPr/>
      </xdr:nvSpPr>
      <xdr:spPr>
        <a:xfrm>
          <a:off x="2857500" y="94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153581</xdr:rowOff>
    </xdr:from>
    <xdr:ext cx="534377" cy="259045"/>
    <xdr:sp macro="" textlink="">
      <xdr:nvSpPr>
        <xdr:cNvPr id="138" name="テキスト ボックス 137"/>
        <xdr:cNvSpPr txBox="1"/>
      </xdr:nvSpPr>
      <xdr:spPr>
        <a:xfrm>
          <a:off x="2641111" y="92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82134</xdr:rowOff>
    </xdr:from>
    <xdr:to>
      <xdr:col>10</xdr:col>
      <xdr:colOff>165100</xdr:colOff>
      <xdr:row>56</xdr:row>
      <xdr:rowOff>12284</xdr:rowOff>
    </xdr:to>
    <xdr:sp macro="" textlink="">
      <xdr:nvSpPr>
        <xdr:cNvPr id="139" name="楕円 138"/>
        <xdr:cNvSpPr/>
      </xdr:nvSpPr>
      <xdr:spPr>
        <a:xfrm>
          <a:off x="1968500" y="95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28811</xdr:rowOff>
    </xdr:from>
    <xdr:ext cx="534377" cy="259045"/>
    <xdr:sp macro="" textlink="">
      <xdr:nvSpPr>
        <xdr:cNvPr id="140" name="テキスト ボックス 139"/>
        <xdr:cNvSpPr txBox="1"/>
      </xdr:nvSpPr>
      <xdr:spPr>
        <a:xfrm>
          <a:off x="1752111" y="9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71024</xdr:rowOff>
    </xdr:from>
    <xdr:to>
      <xdr:col>6</xdr:col>
      <xdr:colOff>38100</xdr:colOff>
      <xdr:row>56</xdr:row>
      <xdr:rowOff>1174</xdr:rowOff>
    </xdr:to>
    <xdr:sp macro="" textlink="">
      <xdr:nvSpPr>
        <xdr:cNvPr id="141" name="楕円 140"/>
        <xdr:cNvSpPr/>
      </xdr:nvSpPr>
      <xdr:spPr>
        <a:xfrm>
          <a:off x="1079500" y="95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17701</xdr:rowOff>
    </xdr:from>
    <xdr:ext cx="534377" cy="259045"/>
    <xdr:sp macro="" textlink="">
      <xdr:nvSpPr>
        <xdr:cNvPr id="142" name="テキスト ボックス 141"/>
        <xdr:cNvSpPr txBox="1"/>
      </xdr:nvSpPr>
      <xdr:spPr>
        <a:xfrm>
          <a:off x="863111" y="92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37464</xdr:rowOff>
    </xdr:from>
    <xdr:to>
      <xdr:col>24</xdr:col>
      <xdr:colOff>63500</xdr:colOff>
      <xdr:row>78</xdr:row>
      <xdr:rowOff>48768</xdr:rowOff>
    </xdr:to>
    <xdr:cxnSp macro="">
      <xdr:nvCxnSpPr>
        <xdr:cNvPr id="169" name="直線コネクタ 168"/>
        <xdr:cNvCxnSpPr/>
      </xdr:nvCxnSpPr>
      <xdr:spPr>
        <a:xfrm>
          <a:off x="3797300" y="13410564"/>
          <a:ext cx="8382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42942</xdr:rowOff>
    </xdr:from>
    <xdr:ext cx="469744" cy="259045"/>
    <xdr:sp macro="" textlink="">
      <xdr:nvSpPr>
        <xdr:cNvPr id="170" name="維持補修費平均値テキスト"/>
        <xdr:cNvSpPr txBox="1"/>
      </xdr:nvSpPr>
      <xdr:spPr>
        <a:xfrm>
          <a:off x="4686300" y="1307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23876</xdr:rowOff>
    </xdr:from>
    <xdr:to>
      <xdr:col>19</xdr:col>
      <xdr:colOff>177800</xdr:colOff>
      <xdr:row>78</xdr:row>
      <xdr:rowOff>37464</xdr:rowOff>
    </xdr:to>
    <xdr:cxnSp macro="">
      <xdr:nvCxnSpPr>
        <xdr:cNvPr id="172" name="直線コネクタ 171"/>
        <xdr:cNvCxnSpPr/>
      </xdr:nvCxnSpPr>
      <xdr:spPr>
        <a:xfrm>
          <a:off x="2908300" y="13396976"/>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166640</xdr:rowOff>
    </xdr:from>
    <xdr:ext cx="469744" cy="259045"/>
    <xdr:sp macro="" textlink="">
      <xdr:nvSpPr>
        <xdr:cNvPr id="174" name="テキスト ボックス 173"/>
        <xdr:cNvSpPr txBox="1"/>
      </xdr:nvSpPr>
      <xdr:spPr>
        <a:xfrm>
          <a:off x="35497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23876</xdr:rowOff>
    </xdr:from>
    <xdr:to>
      <xdr:col>15</xdr:col>
      <xdr:colOff>50800</xdr:colOff>
      <xdr:row>78</xdr:row>
      <xdr:rowOff>28448</xdr:rowOff>
    </xdr:to>
    <xdr:cxnSp macro="">
      <xdr:nvCxnSpPr>
        <xdr:cNvPr id="175" name="直線コネクタ 174"/>
        <xdr:cNvCxnSpPr/>
      </xdr:nvCxnSpPr>
      <xdr:spPr>
        <a:xfrm flipV="1">
          <a:off x="2019300" y="13396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3954</xdr:rowOff>
    </xdr:from>
    <xdr:ext cx="469744" cy="259045"/>
    <xdr:sp macro="" textlink="">
      <xdr:nvSpPr>
        <xdr:cNvPr id="177" name="テキスト ボックス 176"/>
        <xdr:cNvSpPr txBox="1"/>
      </xdr:nvSpPr>
      <xdr:spPr>
        <a:xfrm>
          <a:off x="2673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28448</xdr:rowOff>
    </xdr:from>
    <xdr:to>
      <xdr:col>10</xdr:col>
      <xdr:colOff>114300</xdr:colOff>
      <xdr:row>78</xdr:row>
      <xdr:rowOff>33655</xdr:rowOff>
    </xdr:to>
    <xdr:cxnSp macro="">
      <xdr:nvCxnSpPr>
        <xdr:cNvPr id="178" name="直線コネクタ 177"/>
        <xdr:cNvCxnSpPr/>
      </xdr:nvCxnSpPr>
      <xdr:spPr>
        <a:xfrm flipV="1">
          <a:off x="1130300" y="13401548"/>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38625</xdr:rowOff>
    </xdr:from>
    <xdr:ext cx="469744" cy="259045"/>
    <xdr:sp macro="" textlink="">
      <xdr:nvSpPr>
        <xdr:cNvPr id="180" name="テキスト ボックス 179"/>
        <xdr:cNvSpPr txBox="1"/>
      </xdr:nvSpPr>
      <xdr:spPr>
        <a:xfrm>
          <a:off x="1784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51198</xdr:rowOff>
    </xdr:from>
    <xdr:ext cx="469744" cy="259045"/>
    <xdr:sp macro="" textlink="">
      <xdr:nvSpPr>
        <xdr:cNvPr id="182" name="テキスト ボックス 181"/>
        <xdr:cNvSpPr txBox="1"/>
      </xdr:nvSpPr>
      <xdr:spPr>
        <a:xfrm>
          <a:off x="895428"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169418</xdr:rowOff>
    </xdr:from>
    <xdr:to>
      <xdr:col>24</xdr:col>
      <xdr:colOff>114300</xdr:colOff>
      <xdr:row>78</xdr:row>
      <xdr:rowOff>99568</xdr:rowOff>
    </xdr:to>
    <xdr:sp macro="" textlink="">
      <xdr:nvSpPr>
        <xdr:cNvPr id="188" name="楕円 187"/>
        <xdr:cNvSpPr/>
      </xdr:nvSpPr>
      <xdr:spPr>
        <a:xfrm>
          <a:off x="4584700" y="133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84345</xdr:rowOff>
    </xdr:from>
    <xdr:ext cx="469744" cy="259045"/>
    <xdr:sp macro="" textlink="">
      <xdr:nvSpPr>
        <xdr:cNvPr id="189" name="維持補修費該当値テキスト"/>
        <xdr:cNvSpPr txBox="1"/>
      </xdr:nvSpPr>
      <xdr:spPr>
        <a:xfrm>
          <a:off x="4686300" y="1328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158114</xdr:rowOff>
    </xdr:from>
    <xdr:to>
      <xdr:col>20</xdr:col>
      <xdr:colOff>38100</xdr:colOff>
      <xdr:row>78</xdr:row>
      <xdr:rowOff>88264</xdr:rowOff>
    </xdr:to>
    <xdr:sp macro="" textlink="">
      <xdr:nvSpPr>
        <xdr:cNvPr id="190" name="楕円 189"/>
        <xdr:cNvSpPr/>
      </xdr:nvSpPr>
      <xdr:spPr>
        <a:xfrm>
          <a:off x="3746500" y="133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79391</xdr:rowOff>
    </xdr:from>
    <xdr:ext cx="469744" cy="259045"/>
    <xdr:sp macro="" textlink="">
      <xdr:nvSpPr>
        <xdr:cNvPr id="191" name="テキスト ボックス 190"/>
        <xdr:cNvSpPr txBox="1"/>
      </xdr:nvSpPr>
      <xdr:spPr>
        <a:xfrm>
          <a:off x="3549728" y="1345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144526</xdr:rowOff>
    </xdr:from>
    <xdr:to>
      <xdr:col>15</xdr:col>
      <xdr:colOff>101600</xdr:colOff>
      <xdr:row>78</xdr:row>
      <xdr:rowOff>74676</xdr:rowOff>
    </xdr:to>
    <xdr:sp macro="" textlink="">
      <xdr:nvSpPr>
        <xdr:cNvPr id="192" name="楕円 191"/>
        <xdr:cNvSpPr/>
      </xdr:nvSpPr>
      <xdr:spPr>
        <a:xfrm>
          <a:off x="2857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65803</xdr:rowOff>
    </xdr:from>
    <xdr:ext cx="469744" cy="259045"/>
    <xdr:sp macro="" textlink="">
      <xdr:nvSpPr>
        <xdr:cNvPr id="193" name="テキスト ボックス 192"/>
        <xdr:cNvSpPr txBox="1"/>
      </xdr:nvSpPr>
      <xdr:spPr>
        <a:xfrm>
          <a:off x="2673428"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149098</xdr:rowOff>
    </xdr:from>
    <xdr:to>
      <xdr:col>10</xdr:col>
      <xdr:colOff>165100</xdr:colOff>
      <xdr:row>78</xdr:row>
      <xdr:rowOff>79248</xdr:rowOff>
    </xdr:to>
    <xdr:sp macro="" textlink="">
      <xdr:nvSpPr>
        <xdr:cNvPr id="194" name="楕円 193"/>
        <xdr:cNvSpPr/>
      </xdr:nvSpPr>
      <xdr:spPr>
        <a:xfrm>
          <a:off x="19685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70375</xdr:rowOff>
    </xdr:from>
    <xdr:ext cx="469744" cy="259045"/>
    <xdr:sp macro="" textlink="">
      <xdr:nvSpPr>
        <xdr:cNvPr id="195" name="テキスト ボックス 194"/>
        <xdr:cNvSpPr txBox="1"/>
      </xdr:nvSpPr>
      <xdr:spPr>
        <a:xfrm>
          <a:off x="1784428" y="1344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154305</xdr:rowOff>
    </xdr:from>
    <xdr:to>
      <xdr:col>6</xdr:col>
      <xdr:colOff>38100</xdr:colOff>
      <xdr:row>78</xdr:row>
      <xdr:rowOff>84455</xdr:rowOff>
    </xdr:to>
    <xdr:sp macro="" textlink="">
      <xdr:nvSpPr>
        <xdr:cNvPr id="196" name="楕円 195"/>
        <xdr:cNvSpPr/>
      </xdr:nvSpPr>
      <xdr:spPr>
        <a:xfrm>
          <a:off x="1079500" y="133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75582</xdr:rowOff>
    </xdr:from>
    <xdr:ext cx="469744" cy="259045"/>
    <xdr:sp macro="" textlink="">
      <xdr:nvSpPr>
        <xdr:cNvPr id="197" name="テキスト ボックス 196"/>
        <xdr:cNvSpPr txBox="1"/>
      </xdr:nvSpPr>
      <xdr:spPr>
        <a:xfrm>
          <a:off x="895428" y="134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38626</xdr:rowOff>
    </xdr:from>
    <xdr:to>
      <xdr:col>24</xdr:col>
      <xdr:colOff>63500</xdr:colOff>
      <xdr:row>90</xdr:row>
      <xdr:rowOff>107696</xdr:rowOff>
    </xdr:to>
    <xdr:cxnSp macro="">
      <xdr:nvCxnSpPr>
        <xdr:cNvPr id="227" name="直線コネクタ 226"/>
        <xdr:cNvCxnSpPr/>
      </xdr:nvCxnSpPr>
      <xdr:spPr>
        <a:xfrm flipV="1">
          <a:off x="3797300" y="15469126"/>
          <a:ext cx="8382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28"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107696</xdr:rowOff>
    </xdr:from>
    <xdr:to>
      <xdr:col>19</xdr:col>
      <xdr:colOff>177800</xdr:colOff>
      <xdr:row>91</xdr:row>
      <xdr:rowOff>21971</xdr:rowOff>
    </xdr:to>
    <xdr:cxnSp macro="">
      <xdr:nvCxnSpPr>
        <xdr:cNvPr id="230" name="直線コネクタ 229"/>
        <xdr:cNvCxnSpPr/>
      </xdr:nvCxnSpPr>
      <xdr:spPr>
        <a:xfrm flipV="1">
          <a:off x="2908300" y="1553819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37935</xdr:rowOff>
    </xdr:from>
    <xdr:ext cx="469744" cy="259045"/>
    <xdr:sp macro="" textlink="">
      <xdr:nvSpPr>
        <xdr:cNvPr id="232" name="テキスト ボックス 231"/>
        <xdr:cNvSpPr txBox="1"/>
      </xdr:nvSpPr>
      <xdr:spPr>
        <a:xfrm>
          <a:off x="3549728" y="166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21971</xdr:rowOff>
    </xdr:from>
    <xdr:to>
      <xdr:col>15</xdr:col>
      <xdr:colOff>50800</xdr:colOff>
      <xdr:row>91</xdr:row>
      <xdr:rowOff>105246</xdr:rowOff>
    </xdr:to>
    <xdr:cxnSp macro="">
      <xdr:nvCxnSpPr>
        <xdr:cNvPr id="233" name="直線コネクタ 232"/>
        <xdr:cNvCxnSpPr/>
      </xdr:nvCxnSpPr>
      <xdr:spPr>
        <a:xfrm flipV="1">
          <a:off x="2019300" y="15623921"/>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74675</xdr:rowOff>
    </xdr:from>
    <xdr:ext cx="469744" cy="259045"/>
    <xdr:sp macro="" textlink="">
      <xdr:nvSpPr>
        <xdr:cNvPr id="235" name="テキスト ボックス 234"/>
        <xdr:cNvSpPr txBox="1"/>
      </xdr:nvSpPr>
      <xdr:spPr>
        <a:xfrm>
          <a:off x="2673428"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105246</xdr:rowOff>
    </xdr:from>
    <xdr:to>
      <xdr:col>10</xdr:col>
      <xdr:colOff>114300</xdr:colOff>
      <xdr:row>92</xdr:row>
      <xdr:rowOff>6296</xdr:rowOff>
    </xdr:to>
    <xdr:cxnSp macro="">
      <xdr:nvCxnSpPr>
        <xdr:cNvPr id="236" name="直線コネクタ 235"/>
        <xdr:cNvCxnSpPr/>
      </xdr:nvCxnSpPr>
      <xdr:spPr>
        <a:xfrm flipV="1">
          <a:off x="1130300" y="15707196"/>
          <a:ext cx="889000" cy="7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92800</xdr:rowOff>
    </xdr:from>
    <xdr:ext cx="469744" cy="259045"/>
    <xdr:sp macro="" textlink="">
      <xdr:nvSpPr>
        <xdr:cNvPr id="238" name="テキスト ボックス 237"/>
        <xdr:cNvSpPr txBox="1"/>
      </xdr:nvSpPr>
      <xdr:spPr>
        <a:xfrm>
          <a:off x="1784428"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119088</xdr:rowOff>
    </xdr:from>
    <xdr:ext cx="469744" cy="259045"/>
    <xdr:sp macro="" textlink="">
      <xdr:nvSpPr>
        <xdr:cNvPr id="240" name="テキスト ボックス 239"/>
        <xdr:cNvSpPr txBox="1"/>
      </xdr:nvSpPr>
      <xdr:spPr>
        <a:xfrm>
          <a:off x="895428"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159276</xdr:rowOff>
    </xdr:from>
    <xdr:to>
      <xdr:col>24</xdr:col>
      <xdr:colOff>114300</xdr:colOff>
      <xdr:row>90</xdr:row>
      <xdr:rowOff>89426</xdr:rowOff>
    </xdr:to>
    <xdr:sp macro="" textlink="">
      <xdr:nvSpPr>
        <xdr:cNvPr id="246" name="楕円 245"/>
        <xdr:cNvSpPr/>
      </xdr:nvSpPr>
      <xdr:spPr>
        <a:xfrm>
          <a:off x="4584700" y="15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112303</xdr:rowOff>
    </xdr:from>
    <xdr:ext cx="534377" cy="259045"/>
    <xdr:sp macro="" textlink="">
      <xdr:nvSpPr>
        <xdr:cNvPr id="247" name="扶助費該当値テキスト"/>
        <xdr:cNvSpPr txBox="1"/>
      </xdr:nvSpPr>
      <xdr:spPr>
        <a:xfrm>
          <a:off x="4686300" y="153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56896</xdr:rowOff>
    </xdr:from>
    <xdr:to>
      <xdr:col>20</xdr:col>
      <xdr:colOff>38100</xdr:colOff>
      <xdr:row>90</xdr:row>
      <xdr:rowOff>158496</xdr:rowOff>
    </xdr:to>
    <xdr:sp macro="" textlink="">
      <xdr:nvSpPr>
        <xdr:cNvPr id="248" name="楕円 247"/>
        <xdr:cNvSpPr/>
      </xdr:nvSpPr>
      <xdr:spPr>
        <a:xfrm>
          <a:off x="3746500" y="154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3573</xdr:rowOff>
    </xdr:from>
    <xdr:ext cx="534377" cy="259045"/>
    <xdr:sp macro="" textlink="">
      <xdr:nvSpPr>
        <xdr:cNvPr id="249" name="テキスト ボックス 248"/>
        <xdr:cNvSpPr txBox="1"/>
      </xdr:nvSpPr>
      <xdr:spPr>
        <a:xfrm>
          <a:off x="3517411" y="1526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142621</xdr:rowOff>
    </xdr:from>
    <xdr:to>
      <xdr:col>15</xdr:col>
      <xdr:colOff>101600</xdr:colOff>
      <xdr:row>91</xdr:row>
      <xdr:rowOff>72771</xdr:rowOff>
    </xdr:to>
    <xdr:sp macro="" textlink="">
      <xdr:nvSpPr>
        <xdr:cNvPr id="250" name="楕円 249"/>
        <xdr:cNvSpPr/>
      </xdr:nvSpPr>
      <xdr:spPr>
        <a:xfrm>
          <a:off x="2857500" y="155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89298</xdr:rowOff>
    </xdr:from>
    <xdr:ext cx="534377" cy="259045"/>
    <xdr:sp macro="" textlink="">
      <xdr:nvSpPr>
        <xdr:cNvPr id="251" name="テキスト ボックス 250"/>
        <xdr:cNvSpPr txBox="1"/>
      </xdr:nvSpPr>
      <xdr:spPr>
        <a:xfrm>
          <a:off x="2641111" y="1534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54446</xdr:rowOff>
    </xdr:from>
    <xdr:to>
      <xdr:col>10</xdr:col>
      <xdr:colOff>165100</xdr:colOff>
      <xdr:row>91</xdr:row>
      <xdr:rowOff>156046</xdr:rowOff>
    </xdr:to>
    <xdr:sp macro="" textlink="">
      <xdr:nvSpPr>
        <xdr:cNvPr id="252" name="楕円 251"/>
        <xdr:cNvSpPr/>
      </xdr:nvSpPr>
      <xdr:spPr>
        <a:xfrm>
          <a:off x="1968500" y="156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1123</xdr:rowOff>
    </xdr:from>
    <xdr:ext cx="534377" cy="259045"/>
    <xdr:sp macro="" textlink="">
      <xdr:nvSpPr>
        <xdr:cNvPr id="253" name="テキスト ボックス 252"/>
        <xdr:cNvSpPr txBox="1"/>
      </xdr:nvSpPr>
      <xdr:spPr>
        <a:xfrm>
          <a:off x="1752111" y="154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126946</xdr:rowOff>
    </xdr:from>
    <xdr:to>
      <xdr:col>6</xdr:col>
      <xdr:colOff>38100</xdr:colOff>
      <xdr:row>92</xdr:row>
      <xdr:rowOff>57096</xdr:rowOff>
    </xdr:to>
    <xdr:sp macro="" textlink="">
      <xdr:nvSpPr>
        <xdr:cNvPr id="254" name="楕円 253"/>
        <xdr:cNvSpPr/>
      </xdr:nvSpPr>
      <xdr:spPr>
        <a:xfrm>
          <a:off x="1079500" y="157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73623</xdr:rowOff>
    </xdr:from>
    <xdr:ext cx="534377" cy="259045"/>
    <xdr:sp macro="" textlink="">
      <xdr:nvSpPr>
        <xdr:cNvPr id="255" name="テキスト ボックス 254"/>
        <xdr:cNvSpPr txBox="1"/>
      </xdr:nvSpPr>
      <xdr:spPr>
        <a:xfrm>
          <a:off x="863111" y="155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2616</xdr:rowOff>
    </xdr:from>
    <xdr:to>
      <xdr:col>55</xdr:col>
      <xdr:colOff>0</xdr:colOff>
      <xdr:row>38</xdr:row>
      <xdr:rowOff>44276</xdr:rowOff>
    </xdr:to>
    <xdr:cxnSp macro="">
      <xdr:nvCxnSpPr>
        <xdr:cNvPr id="285" name="直線コネクタ 284"/>
        <xdr:cNvCxnSpPr/>
      </xdr:nvCxnSpPr>
      <xdr:spPr>
        <a:xfrm flipV="1">
          <a:off x="9639300" y="6517716"/>
          <a:ext cx="8382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110690</xdr:rowOff>
    </xdr:from>
    <xdr:to>
      <xdr:col>50</xdr:col>
      <xdr:colOff>114300</xdr:colOff>
      <xdr:row>38</xdr:row>
      <xdr:rowOff>44276</xdr:rowOff>
    </xdr:to>
    <xdr:cxnSp macro="">
      <xdr:nvCxnSpPr>
        <xdr:cNvPr id="288" name="直線コネクタ 287"/>
        <xdr:cNvCxnSpPr/>
      </xdr:nvCxnSpPr>
      <xdr:spPr>
        <a:xfrm>
          <a:off x="8750300" y="6454340"/>
          <a:ext cx="889000" cy="10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10322</xdr:rowOff>
    </xdr:from>
    <xdr:ext cx="534377" cy="259045"/>
    <xdr:sp macro="" textlink="">
      <xdr:nvSpPr>
        <xdr:cNvPr id="290" name="テキスト ボックス 289"/>
        <xdr:cNvSpPr txBox="1"/>
      </xdr:nvSpPr>
      <xdr:spPr>
        <a:xfrm>
          <a:off x="93594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110690</xdr:rowOff>
    </xdr:from>
    <xdr:to>
      <xdr:col>45</xdr:col>
      <xdr:colOff>177800</xdr:colOff>
      <xdr:row>38</xdr:row>
      <xdr:rowOff>115403</xdr:rowOff>
    </xdr:to>
    <xdr:cxnSp macro="">
      <xdr:nvCxnSpPr>
        <xdr:cNvPr id="291" name="直線コネクタ 290"/>
        <xdr:cNvCxnSpPr/>
      </xdr:nvCxnSpPr>
      <xdr:spPr>
        <a:xfrm flipV="1">
          <a:off x="7861300" y="6454340"/>
          <a:ext cx="889000" cy="1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115403</xdr:rowOff>
    </xdr:from>
    <xdr:to>
      <xdr:col>41</xdr:col>
      <xdr:colOff>50800</xdr:colOff>
      <xdr:row>38</xdr:row>
      <xdr:rowOff>170017</xdr:rowOff>
    </xdr:to>
    <xdr:cxnSp macro="">
      <xdr:nvCxnSpPr>
        <xdr:cNvPr id="294" name="直線コネクタ 293"/>
        <xdr:cNvCxnSpPr/>
      </xdr:nvCxnSpPr>
      <xdr:spPr>
        <a:xfrm flipV="1">
          <a:off x="6972300" y="6630503"/>
          <a:ext cx="889000" cy="5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157181</xdr:rowOff>
    </xdr:from>
    <xdr:ext cx="534377" cy="259045"/>
    <xdr:sp macro="" textlink="">
      <xdr:nvSpPr>
        <xdr:cNvPr id="296" name="テキスト ボックス 295"/>
        <xdr:cNvSpPr txBox="1"/>
      </xdr:nvSpPr>
      <xdr:spPr>
        <a:xfrm>
          <a:off x="7594111" y="63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8874</xdr:rowOff>
    </xdr:from>
    <xdr:ext cx="534377" cy="259045"/>
    <xdr:sp macro="" textlink="">
      <xdr:nvSpPr>
        <xdr:cNvPr id="298" name="テキスト ボックス 297"/>
        <xdr:cNvSpPr txBox="1"/>
      </xdr:nvSpPr>
      <xdr:spPr>
        <a:xfrm>
          <a:off x="6705111" y="63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123266</xdr:rowOff>
    </xdr:from>
    <xdr:to>
      <xdr:col>55</xdr:col>
      <xdr:colOff>50800</xdr:colOff>
      <xdr:row>38</xdr:row>
      <xdr:rowOff>53416</xdr:rowOff>
    </xdr:to>
    <xdr:sp macro="" textlink="">
      <xdr:nvSpPr>
        <xdr:cNvPr id="304" name="楕円 303"/>
        <xdr:cNvSpPr/>
      </xdr:nvSpPr>
      <xdr:spPr>
        <a:xfrm>
          <a:off x="10426700" y="64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38193</xdr:rowOff>
    </xdr:from>
    <xdr:ext cx="534377" cy="259045"/>
    <xdr:sp macro="" textlink="">
      <xdr:nvSpPr>
        <xdr:cNvPr id="305" name="補助費等該当値テキスト"/>
        <xdr:cNvSpPr txBox="1"/>
      </xdr:nvSpPr>
      <xdr:spPr>
        <a:xfrm>
          <a:off x="10528300" y="63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164926</xdr:rowOff>
    </xdr:from>
    <xdr:to>
      <xdr:col>50</xdr:col>
      <xdr:colOff>165100</xdr:colOff>
      <xdr:row>38</xdr:row>
      <xdr:rowOff>95076</xdr:rowOff>
    </xdr:to>
    <xdr:sp macro="" textlink="">
      <xdr:nvSpPr>
        <xdr:cNvPr id="306" name="楕円 305"/>
        <xdr:cNvSpPr/>
      </xdr:nvSpPr>
      <xdr:spPr>
        <a:xfrm>
          <a:off x="9588500" y="65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86203</xdr:rowOff>
    </xdr:from>
    <xdr:ext cx="534377" cy="259045"/>
    <xdr:sp macro="" textlink="">
      <xdr:nvSpPr>
        <xdr:cNvPr id="307" name="テキスト ボックス 306"/>
        <xdr:cNvSpPr txBox="1"/>
      </xdr:nvSpPr>
      <xdr:spPr>
        <a:xfrm>
          <a:off x="9359411" y="66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59890</xdr:rowOff>
    </xdr:from>
    <xdr:to>
      <xdr:col>46</xdr:col>
      <xdr:colOff>38100</xdr:colOff>
      <xdr:row>37</xdr:row>
      <xdr:rowOff>161489</xdr:rowOff>
    </xdr:to>
    <xdr:sp macro="" textlink="">
      <xdr:nvSpPr>
        <xdr:cNvPr id="308" name="楕円 307"/>
        <xdr:cNvSpPr/>
      </xdr:nvSpPr>
      <xdr:spPr>
        <a:xfrm>
          <a:off x="8699500" y="64035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152616</xdr:rowOff>
    </xdr:from>
    <xdr:ext cx="534377" cy="259045"/>
    <xdr:sp macro="" textlink="">
      <xdr:nvSpPr>
        <xdr:cNvPr id="309" name="テキスト ボックス 308"/>
        <xdr:cNvSpPr txBox="1"/>
      </xdr:nvSpPr>
      <xdr:spPr>
        <a:xfrm>
          <a:off x="8483111" y="649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64603</xdr:rowOff>
    </xdr:from>
    <xdr:to>
      <xdr:col>41</xdr:col>
      <xdr:colOff>101600</xdr:colOff>
      <xdr:row>38</xdr:row>
      <xdr:rowOff>166203</xdr:rowOff>
    </xdr:to>
    <xdr:sp macro="" textlink="">
      <xdr:nvSpPr>
        <xdr:cNvPr id="310" name="楕円 309"/>
        <xdr:cNvSpPr/>
      </xdr:nvSpPr>
      <xdr:spPr>
        <a:xfrm>
          <a:off x="7810500" y="65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157330</xdr:rowOff>
    </xdr:from>
    <xdr:ext cx="534377" cy="259045"/>
    <xdr:sp macro="" textlink="">
      <xdr:nvSpPr>
        <xdr:cNvPr id="311" name="テキスト ボックス 310"/>
        <xdr:cNvSpPr txBox="1"/>
      </xdr:nvSpPr>
      <xdr:spPr>
        <a:xfrm>
          <a:off x="7594111" y="667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119217</xdr:rowOff>
    </xdr:from>
    <xdr:to>
      <xdr:col>36</xdr:col>
      <xdr:colOff>165100</xdr:colOff>
      <xdr:row>39</xdr:row>
      <xdr:rowOff>49367</xdr:rowOff>
    </xdr:to>
    <xdr:sp macro="" textlink="">
      <xdr:nvSpPr>
        <xdr:cNvPr id="312" name="楕円 311"/>
        <xdr:cNvSpPr/>
      </xdr:nvSpPr>
      <xdr:spPr>
        <a:xfrm>
          <a:off x="6921500" y="66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40494</xdr:rowOff>
    </xdr:from>
    <xdr:ext cx="534377" cy="259045"/>
    <xdr:sp macro="" textlink="">
      <xdr:nvSpPr>
        <xdr:cNvPr id="313" name="テキスト ボックス 312"/>
        <xdr:cNvSpPr txBox="1"/>
      </xdr:nvSpPr>
      <xdr:spPr>
        <a:xfrm>
          <a:off x="6705111" y="67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115740</xdr:rowOff>
    </xdr:from>
    <xdr:to>
      <xdr:col>55</xdr:col>
      <xdr:colOff>0</xdr:colOff>
      <xdr:row>55</xdr:row>
      <xdr:rowOff>146352</xdr:rowOff>
    </xdr:to>
    <xdr:cxnSp macro="">
      <xdr:nvCxnSpPr>
        <xdr:cNvPr id="342" name="直線コネクタ 341"/>
        <xdr:cNvCxnSpPr/>
      </xdr:nvCxnSpPr>
      <xdr:spPr>
        <a:xfrm flipV="1">
          <a:off x="9639300" y="9545490"/>
          <a:ext cx="838200" cy="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146352</xdr:rowOff>
    </xdr:from>
    <xdr:to>
      <xdr:col>50</xdr:col>
      <xdr:colOff>114300</xdr:colOff>
      <xdr:row>55</xdr:row>
      <xdr:rowOff>150564</xdr:rowOff>
    </xdr:to>
    <xdr:cxnSp macro="">
      <xdr:nvCxnSpPr>
        <xdr:cNvPr id="345" name="直線コネクタ 344"/>
        <xdr:cNvCxnSpPr/>
      </xdr:nvCxnSpPr>
      <xdr:spPr>
        <a:xfrm flipV="1">
          <a:off x="8750300" y="9576102"/>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67229</xdr:rowOff>
    </xdr:from>
    <xdr:ext cx="534377" cy="259045"/>
    <xdr:sp macro="" textlink="">
      <xdr:nvSpPr>
        <xdr:cNvPr id="347" name="テキスト ボックス 346"/>
        <xdr:cNvSpPr txBox="1"/>
      </xdr:nvSpPr>
      <xdr:spPr>
        <a:xfrm>
          <a:off x="93594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118539</xdr:rowOff>
    </xdr:from>
    <xdr:to>
      <xdr:col>45</xdr:col>
      <xdr:colOff>177800</xdr:colOff>
      <xdr:row>55</xdr:row>
      <xdr:rowOff>150564</xdr:rowOff>
    </xdr:to>
    <xdr:cxnSp macro="">
      <xdr:nvCxnSpPr>
        <xdr:cNvPr id="348" name="直線コネクタ 347"/>
        <xdr:cNvCxnSpPr/>
      </xdr:nvCxnSpPr>
      <xdr:spPr>
        <a:xfrm>
          <a:off x="7861300" y="9548289"/>
          <a:ext cx="889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103711</xdr:rowOff>
    </xdr:from>
    <xdr:to>
      <xdr:col>41</xdr:col>
      <xdr:colOff>50800</xdr:colOff>
      <xdr:row>55</xdr:row>
      <xdr:rowOff>118539</xdr:rowOff>
    </xdr:to>
    <xdr:cxnSp macro="">
      <xdr:nvCxnSpPr>
        <xdr:cNvPr id="351" name="直線コネクタ 350"/>
        <xdr:cNvCxnSpPr/>
      </xdr:nvCxnSpPr>
      <xdr:spPr>
        <a:xfrm>
          <a:off x="6972300" y="9533461"/>
          <a:ext cx="889000" cy="1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3" name="テキスト ボックス 352"/>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109520</xdr:rowOff>
    </xdr:from>
    <xdr:ext cx="534377" cy="259045"/>
    <xdr:sp macro="" textlink="">
      <xdr:nvSpPr>
        <xdr:cNvPr id="355" name="テキスト ボックス 354"/>
        <xdr:cNvSpPr txBox="1"/>
      </xdr:nvSpPr>
      <xdr:spPr>
        <a:xfrm>
          <a:off x="6705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64940</xdr:rowOff>
    </xdr:from>
    <xdr:to>
      <xdr:col>55</xdr:col>
      <xdr:colOff>50800</xdr:colOff>
      <xdr:row>55</xdr:row>
      <xdr:rowOff>166540</xdr:rowOff>
    </xdr:to>
    <xdr:sp macro="" textlink="">
      <xdr:nvSpPr>
        <xdr:cNvPr id="361" name="楕円 360"/>
        <xdr:cNvSpPr/>
      </xdr:nvSpPr>
      <xdr:spPr>
        <a:xfrm>
          <a:off x="10426700" y="94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87817</xdr:rowOff>
    </xdr:from>
    <xdr:ext cx="534377" cy="259045"/>
    <xdr:sp macro="" textlink="">
      <xdr:nvSpPr>
        <xdr:cNvPr id="362" name="普通建設事業費該当値テキスト"/>
        <xdr:cNvSpPr txBox="1"/>
      </xdr:nvSpPr>
      <xdr:spPr>
        <a:xfrm>
          <a:off x="10528300" y="934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95552</xdr:rowOff>
    </xdr:from>
    <xdr:to>
      <xdr:col>50</xdr:col>
      <xdr:colOff>165100</xdr:colOff>
      <xdr:row>56</xdr:row>
      <xdr:rowOff>25702</xdr:rowOff>
    </xdr:to>
    <xdr:sp macro="" textlink="">
      <xdr:nvSpPr>
        <xdr:cNvPr id="363" name="楕円 362"/>
        <xdr:cNvSpPr/>
      </xdr:nvSpPr>
      <xdr:spPr>
        <a:xfrm>
          <a:off x="9588500" y="95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42229</xdr:rowOff>
    </xdr:from>
    <xdr:ext cx="534377" cy="259045"/>
    <xdr:sp macro="" textlink="">
      <xdr:nvSpPr>
        <xdr:cNvPr id="364" name="テキスト ボックス 363"/>
        <xdr:cNvSpPr txBox="1"/>
      </xdr:nvSpPr>
      <xdr:spPr>
        <a:xfrm>
          <a:off x="9359411" y="93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99764</xdr:rowOff>
    </xdr:from>
    <xdr:to>
      <xdr:col>46</xdr:col>
      <xdr:colOff>38100</xdr:colOff>
      <xdr:row>56</xdr:row>
      <xdr:rowOff>29914</xdr:rowOff>
    </xdr:to>
    <xdr:sp macro="" textlink="">
      <xdr:nvSpPr>
        <xdr:cNvPr id="365" name="楕円 364"/>
        <xdr:cNvSpPr/>
      </xdr:nvSpPr>
      <xdr:spPr>
        <a:xfrm>
          <a:off x="8699500" y="95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46441</xdr:rowOff>
    </xdr:from>
    <xdr:ext cx="534377" cy="259045"/>
    <xdr:sp macro="" textlink="">
      <xdr:nvSpPr>
        <xdr:cNvPr id="366" name="テキスト ボックス 365"/>
        <xdr:cNvSpPr txBox="1"/>
      </xdr:nvSpPr>
      <xdr:spPr>
        <a:xfrm>
          <a:off x="8483111" y="93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67739</xdr:rowOff>
    </xdr:from>
    <xdr:to>
      <xdr:col>41</xdr:col>
      <xdr:colOff>101600</xdr:colOff>
      <xdr:row>55</xdr:row>
      <xdr:rowOff>169339</xdr:rowOff>
    </xdr:to>
    <xdr:sp macro="" textlink="">
      <xdr:nvSpPr>
        <xdr:cNvPr id="367" name="楕円 366"/>
        <xdr:cNvSpPr/>
      </xdr:nvSpPr>
      <xdr:spPr>
        <a:xfrm>
          <a:off x="7810500" y="94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14416</xdr:rowOff>
    </xdr:from>
    <xdr:ext cx="534377" cy="259045"/>
    <xdr:sp macro="" textlink="">
      <xdr:nvSpPr>
        <xdr:cNvPr id="368" name="テキスト ボックス 367"/>
        <xdr:cNvSpPr txBox="1"/>
      </xdr:nvSpPr>
      <xdr:spPr>
        <a:xfrm>
          <a:off x="7594111" y="92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52911</xdr:rowOff>
    </xdr:from>
    <xdr:to>
      <xdr:col>36</xdr:col>
      <xdr:colOff>165100</xdr:colOff>
      <xdr:row>55</xdr:row>
      <xdr:rowOff>154511</xdr:rowOff>
    </xdr:to>
    <xdr:sp macro="" textlink="">
      <xdr:nvSpPr>
        <xdr:cNvPr id="369" name="楕円 368"/>
        <xdr:cNvSpPr/>
      </xdr:nvSpPr>
      <xdr:spPr>
        <a:xfrm>
          <a:off x="6921500" y="94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171038</xdr:rowOff>
    </xdr:from>
    <xdr:ext cx="534377" cy="259045"/>
    <xdr:sp macro="" textlink="">
      <xdr:nvSpPr>
        <xdr:cNvPr id="370" name="テキスト ボックス 369"/>
        <xdr:cNvSpPr txBox="1"/>
      </xdr:nvSpPr>
      <xdr:spPr>
        <a:xfrm>
          <a:off x="6705111" y="92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140550</xdr:rowOff>
    </xdr:from>
    <xdr:to>
      <xdr:col>55</xdr:col>
      <xdr:colOff>0</xdr:colOff>
      <xdr:row>77</xdr:row>
      <xdr:rowOff>154935</xdr:rowOff>
    </xdr:to>
    <xdr:cxnSp macro="">
      <xdr:nvCxnSpPr>
        <xdr:cNvPr id="399" name="直線コネクタ 398"/>
        <xdr:cNvCxnSpPr/>
      </xdr:nvCxnSpPr>
      <xdr:spPr>
        <a:xfrm flipV="1">
          <a:off x="9639300" y="13342200"/>
          <a:ext cx="8382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15504</xdr:rowOff>
    </xdr:from>
    <xdr:to>
      <xdr:col>50</xdr:col>
      <xdr:colOff>114300</xdr:colOff>
      <xdr:row>77</xdr:row>
      <xdr:rowOff>154935</xdr:rowOff>
    </xdr:to>
    <xdr:cxnSp macro="">
      <xdr:nvCxnSpPr>
        <xdr:cNvPr id="402" name="直線コネクタ 401"/>
        <xdr:cNvCxnSpPr/>
      </xdr:nvCxnSpPr>
      <xdr:spPr>
        <a:xfrm>
          <a:off x="8750300" y="13217154"/>
          <a:ext cx="889000" cy="13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4" name="テキスト ボックス 403"/>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3274</xdr:rowOff>
    </xdr:from>
    <xdr:to>
      <xdr:col>45</xdr:col>
      <xdr:colOff>177800</xdr:colOff>
      <xdr:row>77</xdr:row>
      <xdr:rowOff>15504</xdr:rowOff>
    </xdr:to>
    <xdr:cxnSp macro="">
      <xdr:nvCxnSpPr>
        <xdr:cNvPr id="405" name="直線コネクタ 404"/>
        <xdr:cNvCxnSpPr/>
      </xdr:nvCxnSpPr>
      <xdr:spPr>
        <a:xfrm>
          <a:off x="7861300" y="13204924"/>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09" name="テキスト ボックス 408"/>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89750</xdr:rowOff>
    </xdr:from>
    <xdr:to>
      <xdr:col>55</xdr:col>
      <xdr:colOff>50800</xdr:colOff>
      <xdr:row>78</xdr:row>
      <xdr:rowOff>19900</xdr:rowOff>
    </xdr:to>
    <xdr:sp macro="" textlink="">
      <xdr:nvSpPr>
        <xdr:cNvPr id="415" name="楕円 414"/>
        <xdr:cNvSpPr/>
      </xdr:nvSpPr>
      <xdr:spPr>
        <a:xfrm>
          <a:off x="10426700" y="132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112627</xdr:rowOff>
    </xdr:from>
    <xdr:ext cx="534377" cy="259045"/>
    <xdr:sp macro="" textlink="">
      <xdr:nvSpPr>
        <xdr:cNvPr id="416" name="普通建設事業費 （ うち新規整備　）該当値テキスト"/>
        <xdr:cNvSpPr txBox="1"/>
      </xdr:nvSpPr>
      <xdr:spPr>
        <a:xfrm>
          <a:off x="10528300"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104135</xdr:rowOff>
    </xdr:from>
    <xdr:to>
      <xdr:col>50</xdr:col>
      <xdr:colOff>165100</xdr:colOff>
      <xdr:row>78</xdr:row>
      <xdr:rowOff>34285</xdr:rowOff>
    </xdr:to>
    <xdr:sp macro="" textlink="">
      <xdr:nvSpPr>
        <xdr:cNvPr id="417" name="楕円 416"/>
        <xdr:cNvSpPr/>
      </xdr:nvSpPr>
      <xdr:spPr>
        <a:xfrm>
          <a:off x="9588500" y="133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50812</xdr:rowOff>
    </xdr:from>
    <xdr:ext cx="534377" cy="259045"/>
    <xdr:sp macro="" textlink="">
      <xdr:nvSpPr>
        <xdr:cNvPr id="418" name="テキスト ボックス 417"/>
        <xdr:cNvSpPr txBox="1"/>
      </xdr:nvSpPr>
      <xdr:spPr>
        <a:xfrm>
          <a:off x="9359411" y="130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136154</xdr:rowOff>
    </xdr:from>
    <xdr:to>
      <xdr:col>46</xdr:col>
      <xdr:colOff>38100</xdr:colOff>
      <xdr:row>77</xdr:row>
      <xdr:rowOff>66304</xdr:rowOff>
    </xdr:to>
    <xdr:sp macro="" textlink="">
      <xdr:nvSpPr>
        <xdr:cNvPr id="419" name="楕円 418"/>
        <xdr:cNvSpPr/>
      </xdr:nvSpPr>
      <xdr:spPr>
        <a:xfrm>
          <a:off x="8699500" y="131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82832</xdr:rowOff>
    </xdr:from>
    <xdr:ext cx="534377" cy="259045"/>
    <xdr:sp macro="" textlink="">
      <xdr:nvSpPr>
        <xdr:cNvPr id="420" name="テキスト ボックス 419"/>
        <xdr:cNvSpPr txBox="1"/>
      </xdr:nvSpPr>
      <xdr:spPr>
        <a:xfrm>
          <a:off x="8483111" y="129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123924</xdr:rowOff>
    </xdr:from>
    <xdr:to>
      <xdr:col>41</xdr:col>
      <xdr:colOff>101600</xdr:colOff>
      <xdr:row>77</xdr:row>
      <xdr:rowOff>54074</xdr:rowOff>
    </xdr:to>
    <xdr:sp macro="" textlink="">
      <xdr:nvSpPr>
        <xdr:cNvPr id="421" name="楕円 420"/>
        <xdr:cNvSpPr/>
      </xdr:nvSpPr>
      <xdr:spPr>
        <a:xfrm>
          <a:off x="7810500" y="13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70602</xdr:rowOff>
    </xdr:from>
    <xdr:ext cx="534377" cy="259045"/>
    <xdr:sp macro="" textlink="">
      <xdr:nvSpPr>
        <xdr:cNvPr id="422" name="テキスト ボックス 421"/>
        <xdr:cNvSpPr txBox="1"/>
      </xdr:nvSpPr>
      <xdr:spPr>
        <a:xfrm>
          <a:off x="7594111" y="1292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15766</xdr:rowOff>
    </xdr:from>
    <xdr:to>
      <xdr:col>55</xdr:col>
      <xdr:colOff>0</xdr:colOff>
      <xdr:row>95</xdr:row>
      <xdr:rowOff>58547</xdr:rowOff>
    </xdr:to>
    <xdr:cxnSp macro="">
      <xdr:nvCxnSpPr>
        <xdr:cNvPr id="451" name="直線コネクタ 450"/>
        <xdr:cNvCxnSpPr/>
      </xdr:nvCxnSpPr>
      <xdr:spPr>
        <a:xfrm flipV="1">
          <a:off x="9639300" y="16303516"/>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58547</xdr:rowOff>
    </xdr:from>
    <xdr:to>
      <xdr:col>50</xdr:col>
      <xdr:colOff>114300</xdr:colOff>
      <xdr:row>97</xdr:row>
      <xdr:rowOff>10018</xdr:rowOff>
    </xdr:to>
    <xdr:cxnSp macro="">
      <xdr:nvCxnSpPr>
        <xdr:cNvPr id="454" name="直線コネクタ 453"/>
        <xdr:cNvCxnSpPr/>
      </xdr:nvCxnSpPr>
      <xdr:spPr>
        <a:xfrm flipV="1">
          <a:off x="8750300" y="16346297"/>
          <a:ext cx="889000" cy="29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56" name="テキスト ボックス 455"/>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96331</xdr:rowOff>
    </xdr:from>
    <xdr:to>
      <xdr:col>45</xdr:col>
      <xdr:colOff>177800</xdr:colOff>
      <xdr:row>97</xdr:row>
      <xdr:rowOff>10018</xdr:rowOff>
    </xdr:to>
    <xdr:cxnSp macro="">
      <xdr:nvCxnSpPr>
        <xdr:cNvPr id="457" name="直線コネクタ 456"/>
        <xdr:cNvCxnSpPr/>
      </xdr:nvCxnSpPr>
      <xdr:spPr>
        <a:xfrm>
          <a:off x="7861300" y="16555531"/>
          <a:ext cx="8890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98024</xdr:rowOff>
    </xdr:from>
    <xdr:ext cx="534377" cy="259045"/>
    <xdr:sp macro="" textlink="">
      <xdr:nvSpPr>
        <xdr:cNvPr id="459" name="テキスト ボックス 458"/>
        <xdr:cNvSpPr txBox="1"/>
      </xdr:nvSpPr>
      <xdr:spPr>
        <a:xfrm>
          <a:off x="84831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100082</xdr:rowOff>
    </xdr:from>
    <xdr:ext cx="534377" cy="259045"/>
    <xdr:sp macro="" textlink="">
      <xdr:nvSpPr>
        <xdr:cNvPr id="461" name="テキスト ボックス 460"/>
        <xdr:cNvSpPr txBox="1"/>
      </xdr:nvSpPr>
      <xdr:spPr>
        <a:xfrm>
          <a:off x="75941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136416</xdr:rowOff>
    </xdr:from>
    <xdr:to>
      <xdr:col>55</xdr:col>
      <xdr:colOff>50800</xdr:colOff>
      <xdr:row>95</xdr:row>
      <xdr:rowOff>66566</xdr:rowOff>
    </xdr:to>
    <xdr:sp macro="" textlink="">
      <xdr:nvSpPr>
        <xdr:cNvPr id="467" name="楕円 466"/>
        <xdr:cNvSpPr/>
      </xdr:nvSpPr>
      <xdr:spPr>
        <a:xfrm>
          <a:off x="10426700" y="16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159293</xdr:rowOff>
    </xdr:from>
    <xdr:ext cx="534377" cy="259045"/>
    <xdr:sp macro="" textlink="">
      <xdr:nvSpPr>
        <xdr:cNvPr id="468" name="普通建設事業費 （ うち更新整備　）該当値テキスト"/>
        <xdr:cNvSpPr txBox="1"/>
      </xdr:nvSpPr>
      <xdr:spPr>
        <a:xfrm>
          <a:off x="10528300" y="1610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7747</xdr:rowOff>
    </xdr:from>
    <xdr:to>
      <xdr:col>50</xdr:col>
      <xdr:colOff>165100</xdr:colOff>
      <xdr:row>95</xdr:row>
      <xdr:rowOff>109347</xdr:rowOff>
    </xdr:to>
    <xdr:sp macro="" textlink="">
      <xdr:nvSpPr>
        <xdr:cNvPr id="469" name="楕円 468"/>
        <xdr:cNvSpPr/>
      </xdr:nvSpPr>
      <xdr:spPr>
        <a:xfrm>
          <a:off x="9588500" y="162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125874</xdr:rowOff>
    </xdr:from>
    <xdr:ext cx="534377" cy="259045"/>
    <xdr:sp macro="" textlink="">
      <xdr:nvSpPr>
        <xdr:cNvPr id="470" name="テキスト ボックス 469"/>
        <xdr:cNvSpPr txBox="1"/>
      </xdr:nvSpPr>
      <xdr:spPr>
        <a:xfrm>
          <a:off x="9359411" y="160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130668</xdr:rowOff>
    </xdr:from>
    <xdr:to>
      <xdr:col>46</xdr:col>
      <xdr:colOff>38100</xdr:colOff>
      <xdr:row>97</xdr:row>
      <xdr:rowOff>60818</xdr:rowOff>
    </xdr:to>
    <xdr:sp macro="" textlink="">
      <xdr:nvSpPr>
        <xdr:cNvPr id="471" name="楕円 470"/>
        <xdr:cNvSpPr/>
      </xdr:nvSpPr>
      <xdr:spPr>
        <a:xfrm>
          <a:off x="8699500" y="165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77345</xdr:rowOff>
    </xdr:from>
    <xdr:ext cx="534377" cy="259045"/>
    <xdr:sp macro="" textlink="">
      <xdr:nvSpPr>
        <xdr:cNvPr id="472" name="テキスト ボックス 471"/>
        <xdr:cNvSpPr txBox="1"/>
      </xdr:nvSpPr>
      <xdr:spPr>
        <a:xfrm>
          <a:off x="8483111" y="163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45531</xdr:rowOff>
    </xdr:from>
    <xdr:to>
      <xdr:col>41</xdr:col>
      <xdr:colOff>101600</xdr:colOff>
      <xdr:row>96</xdr:row>
      <xdr:rowOff>147131</xdr:rowOff>
    </xdr:to>
    <xdr:sp macro="" textlink="">
      <xdr:nvSpPr>
        <xdr:cNvPr id="473" name="楕円 472"/>
        <xdr:cNvSpPr/>
      </xdr:nvSpPr>
      <xdr:spPr>
        <a:xfrm>
          <a:off x="7810500" y="165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163658</xdr:rowOff>
    </xdr:from>
    <xdr:ext cx="534377" cy="259045"/>
    <xdr:sp macro="" textlink="">
      <xdr:nvSpPr>
        <xdr:cNvPr id="474" name="テキスト ボックス 473"/>
        <xdr:cNvSpPr txBox="1"/>
      </xdr:nvSpPr>
      <xdr:spPr>
        <a:xfrm>
          <a:off x="7594111" y="162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34963</xdr:rowOff>
    </xdr:from>
    <xdr:to>
      <xdr:col>85</xdr:col>
      <xdr:colOff>127000</xdr:colOff>
      <xdr:row>39</xdr:row>
      <xdr:rowOff>36240</xdr:rowOff>
    </xdr:to>
    <xdr:cxnSp macro="">
      <xdr:nvCxnSpPr>
        <xdr:cNvPr id="501" name="直線コネクタ 500"/>
        <xdr:cNvCxnSpPr/>
      </xdr:nvCxnSpPr>
      <xdr:spPr>
        <a:xfrm flipV="1">
          <a:off x="15481300" y="6721513"/>
          <a:ext cx="8382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35249</xdr:rowOff>
    </xdr:from>
    <xdr:to>
      <xdr:col>81</xdr:col>
      <xdr:colOff>50800</xdr:colOff>
      <xdr:row>39</xdr:row>
      <xdr:rowOff>36240</xdr:rowOff>
    </xdr:to>
    <xdr:cxnSp macro="">
      <xdr:nvCxnSpPr>
        <xdr:cNvPr id="504" name="直線コネクタ 503"/>
        <xdr:cNvCxnSpPr/>
      </xdr:nvCxnSpPr>
      <xdr:spPr>
        <a:xfrm>
          <a:off x="14592300" y="672179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32639</xdr:rowOff>
    </xdr:from>
    <xdr:to>
      <xdr:col>76</xdr:col>
      <xdr:colOff>114300</xdr:colOff>
      <xdr:row>39</xdr:row>
      <xdr:rowOff>35249</xdr:rowOff>
    </xdr:to>
    <xdr:cxnSp macro="">
      <xdr:nvCxnSpPr>
        <xdr:cNvPr id="507" name="直線コネクタ 506"/>
        <xdr:cNvCxnSpPr/>
      </xdr:nvCxnSpPr>
      <xdr:spPr>
        <a:xfrm>
          <a:off x="13703300" y="6719189"/>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32639</xdr:rowOff>
    </xdr:from>
    <xdr:to>
      <xdr:col>71</xdr:col>
      <xdr:colOff>177800</xdr:colOff>
      <xdr:row>39</xdr:row>
      <xdr:rowOff>38088</xdr:rowOff>
    </xdr:to>
    <xdr:cxnSp macro="">
      <xdr:nvCxnSpPr>
        <xdr:cNvPr id="510" name="直線コネクタ 509"/>
        <xdr:cNvCxnSpPr/>
      </xdr:nvCxnSpPr>
      <xdr:spPr>
        <a:xfrm flipV="1">
          <a:off x="12814300" y="6719189"/>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63695</xdr:rowOff>
    </xdr:from>
    <xdr:ext cx="469744" cy="259045"/>
    <xdr:sp macro="" textlink="">
      <xdr:nvSpPr>
        <xdr:cNvPr id="512" name="テキスト ボックス 511"/>
        <xdr:cNvSpPr txBox="1"/>
      </xdr:nvSpPr>
      <xdr:spPr>
        <a:xfrm>
          <a:off x="13468428"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60742</xdr:rowOff>
    </xdr:from>
    <xdr:ext cx="469744" cy="259045"/>
    <xdr:sp macro="" textlink="">
      <xdr:nvSpPr>
        <xdr:cNvPr id="514" name="テキスト ボックス 513"/>
        <xdr:cNvSpPr txBox="1"/>
      </xdr:nvSpPr>
      <xdr:spPr>
        <a:xfrm>
          <a:off x="12579428"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155613</xdr:rowOff>
    </xdr:from>
    <xdr:to>
      <xdr:col>85</xdr:col>
      <xdr:colOff>177800</xdr:colOff>
      <xdr:row>39</xdr:row>
      <xdr:rowOff>85763</xdr:rowOff>
    </xdr:to>
    <xdr:sp macro="" textlink="">
      <xdr:nvSpPr>
        <xdr:cNvPr id="520" name="楕円 519"/>
        <xdr:cNvSpPr/>
      </xdr:nvSpPr>
      <xdr:spPr>
        <a:xfrm>
          <a:off x="16268700" y="66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378565" cy="259045"/>
    <xdr:sp macro="" textlink="">
      <xdr:nvSpPr>
        <xdr:cNvPr id="521" name="災害復旧事業費該当値テキスト"/>
        <xdr:cNvSpPr txBox="1"/>
      </xdr:nvSpPr>
      <xdr:spPr>
        <a:xfrm>
          <a:off x="16370300" y="659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156890</xdr:rowOff>
    </xdr:from>
    <xdr:to>
      <xdr:col>81</xdr:col>
      <xdr:colOff>101600</xdr:colOff>
      <xdr:row>39</xdr:row>
      <xdr:rowOff>87040</xdr:rowOff>
    </xdr:to>
    <xdr:sp macro="" textlink="">
      <xdr:nvSpPr>
        <xdr:cNvPr id="522" name="楕円 521"/>
        <xdr:cNvSpPr/>
      </xdr:nvSpPr>
      <xdr:spPr>
        <a:xfrm>
          <a:off x="15430500" y="66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78167</xdr:rowOff>
    </xdr:from>
    <xdr:ext cx="378565" cy="259045"/>
    <xdr:sp macro="" textlink="">
      <xdr:nvSpPr>
        <xdr:cNvPr id="523" name="テキスト ボックス 522"/>
        <xdr:cNvSpPr txBox="1"/>
      </xdr:nvSpPr>
      <xdr:spPr>
        <a:xfrm>
          <a:off x="15279317" y="676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155899</xdr:rowOff>
    </xdr:from>
    <xdr:to>
      <xdr:col>76</xdr:col>
      <xdr:colOff>165100</xdr:colOff>
      <xdr:row>39</xdr:row>
      <xdr:rowOff>86049</xdr:rowOff>
    </xdr:to>
    <xdr:sp macro="" textlink="">
      <xdr:nvSpPr>
        <xdr:cNvPr id="524" name="楕円 523"/>
        <xdr:cNvSpPr/>
      </xdr:nvSpPr>
      <xdr:spPr>
        <a:xfrm>
          <a:off x="14541500" y="66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77176</xdr:rowOff>
    </xdr:from>
    <xdr:ext cx="378565" cy="259045"/>
    <xdr:sp macro="" textlink="">
      <xdr:nvSpPr>
        <xdr:cNvPr id="525" name="テキスト ボックス 524"/>
        <xdr:cNvSpPr txBox="1"/>
      </xdr:nvSpPr>
      <xdr:spPr>
        <a:xfrm>
          <a:off x="14403017" y="676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153289</xdr:rowOff>
    </xdr:from>
    <xdr:to>
      <xdr:col>72</xdr:col>
      <xdr:colOff>38100</xdr:colOff>
      <xdr:row>39</xdr:row>
      <xdr:rowOff>83439</xdr:rowOff>
    </xdr:to>
    <xdr:sp macro="" textlink="">
      <xdr:nvSpPr>
        <xdr:cNvPr id="526" name="楕円 525"/>
        <xdr:cNvSpPr/>
      </xdr:nvSpPr>
      <xdr:spPr>
        <a:xfrm>
          <a:off x="13652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74566</xdr:rowOff>
    </xdr:from>
    <xdr:ext cx="378565" cy="259045"/>
    <xdr:sp macro="" textlink="">
      <xdr:nvSpPr>
        <xdr:cNvPr id="527" name="テキスト ボックス 526"/>
        <xdr:cNvSpPr txBox="1"/>
      </xdr:nvSpPr>
      <xdr:spPr>
        <a:xfrm>
          <a:off x="13514017" y="6761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158738</xdr:rowOff>
    </xdr:from>
    <xdr:to>
      <xdr:col>67</xdr:col>
      <xdr:colOff>101600</xdr:colOff>
      <xdr:row>39</xdr:row>
      <xdr:rowOff>88888</xdr:rowOff>
    </xdr:to>
    <xdr:sp macro="" textlink="">
      <xdr:nvSpPr>
        <xdr:cNvPr id="528" name="楕円 527"/>
        <xdr:cNvSpPr/>
      </xdr:nvSpPr>
      <xdr:spPr>
        <a:xfrm>
          <a:off x="12763500" y="66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80015</xdr:rowOff>
    </xdr:from>
    <xdr:ext cx="378565" cy="259045"/>
    <xdr:sp macro="" textlink="">
      <xdr:nvSpPr>
        <xdr:cNvPr id="529" name="テキスト ボックス 528"/>
        <xdr:cNvSpPr txBox="1"/>
      </xdr:nvSpPr>
      <xdr:spPr>
        <a:xfrm>
          <a:off x="12625017" y="676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2"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4"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24453</xdr:rowOff>
    </xdr:from>
    <xdr:to>
      <xdr:col>85</xdr:col>
      <xdr:colOff>127000</xdr:colOff>
      <xdr:row>75</xdr:row>
      <xdr:rowOff>43002</xdr:rowOff>
    </xdr:to>
    <xdr:cxnSp macro="">
      <xdr:nvCxnSpPr>
        <xdr:cNvPr id="606" name="直線コネクタ 605"/>
        <xdr:cNvCxnSpPr/>
      </xdr:nvCxnSpPr>
      <xdr:spPr>
        <a:xfrm flipV="1">
          <a:off x="15481300" y="12883203"/>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144626</xdr:rowOff>
    </xdr:from>
    <xdr:ext cx="534377" cy="259045"/>
    <xdr:sp macro="" textlink="">
      <xdr:nvSpPr>
        <xdr:cNvPr id="607" name="公債費平均値テキスト"/>
        <xdr:cNvSpPr txBox="1"/>
      </xdr:nvSpPr>
      <xdr:spPr>
        <a:xfrm>
          <a:off x="16370300" y="1300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08" name="フローチャート: 判断 607"/>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43002</xdr:rowOff>
    </xdr:from>
    <xdr:to>
      <xdr:col>81</xdr:col>
      <xdr:colOff>50800</xdr:colOff>
      <xdr:row>75</xdr:row>
      <xdr:rowOff>78794</xdr:rowOff>
    </xdr:to>
    <xdr:cxnSp macro="">
      <xdr:nvCxnSpPr>
        <xdr:cNvPr id="609" name="直線コネクタ 608"/>
        <xdr:cNvCxnSpPr/>
      </xdr:nvCxnSpPr>
      <xdr:spPr>
        <a:xfrm flipV="1">
          <a:off x="14592300" y="12901752"/>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0" name="フローチャート: 判断 609"/>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157134</xdr:rowOff>
    </xdr:from>
    <xdr:ext cx="534377" cy="259045"/>
    <xdr:sp macro="" textlink="">
      <xdr:nvSpPr>
        <xdr:cNvPr id="611" name="テキスト ボックス 610"/>
        <xdr:cNvSpPr txBox="1"/>
      </xdr:nvSpPr>
      <xdr:spPr>
        <a:xfrm>
          <a:off x="152014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78794</xdr:rowOff>
    </xdr:from>
    <xdr:to>
      <xdr:col>76</xdr:col>
      <xdr:colOff>114300</xdr:colOff>
      <xdr:row>75</xdr:row>
      <xdr:rowOff>120890</xdr:rowOff>
    </xdr:to>
    <xdr:cxnSp macro="">
      <xdr:nvCxnSpPr>
        <xdr:cNvPr id="612" name="直線コネクタ 611"/>
        <xdr:cNvCxnSpPr/>
      </xdr:nvCxnSpPr>
      <xdr:spPr>
        <a:xfrm flipV="1">
          <a:off x="13703300" y="12937544"/>
          <a:ext cx="889000" cy="4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3" name="フローチャート: 判断 612"/>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14" name="テキスト ボックス 613"/>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120890</xdr:rowOff>
    </xdr:from>
    <xdr:to>
      <xdr:col>71</xdr:col>
      <xdr:colOff>177800</xdr:colOff>
      <xdr:row>76</xdr:row>
      <xdr:rowOff>874</xdr:rowOff>
    </xdr:to>
    <xdr:cxnSp macro="">
      <xdr:nvCxnSpPr>
        <xdr:cNvPr id="615" name="直線コネクタ 614"/>
        <xdr:cNvCxnSpPr/>
      </xdr:nvCxnSpPr>
      <xdr:spPr>
        <a:xfrm flipV="1">
          <a:off x="12814300" y="1297964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16" name="フローチャート: 判断 615"/>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17" name="テキスト ボックス 616"/>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18" name="フローチャート: 判断 617"/>
        <xdr:cNvSpPr/>
      </xdr:nvSpPr>
      <xdr:spPr>
        <a:xfrm>
          <a:off x="12763500" y="131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19" name="テキスト ボックス 618"/>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145103</xdr:rowOff>
    </xdr:from>
    <xdr:to>
      <xdr:col>85</xdr:col>
      <xdr:colOff>177800</xdr:colOff>
      <xdr:row>75</xdr:row>
      <xdr:rowOff>75253</xdr:rowOff>
    </xdr:to>
    <xdr:sp macro="" textlink="">
      <xdr:nvSpPr>
        <xdr:cNvPr id="625" name="楕円 624"/>
        <xdr:cNvSpPr/>
      </xdr:nvSpPr>
      <xdr:spPr>
        <a:xfrm>
          <a:off x="16268700" y="128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167980</xdr:rowOff>
    </xdr:from>
    <xdr:ext cx="534377" cy="259045"/>
    <xdr:sp macro="" textlink="">
      <xdr:nvSpPr>
        <xdr:cNvPr id="626" name="公債費該当値テキスト"/>
        <xdr:cNvSpPr txBox="1"/>
      </xdr:nvSpPr>
      <xdr:spPr>
        <a:xfrm>
          <a:off x="16370300" y="1268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163652</xdr:rowOff>
    </xdr:from>
    <xdr:to>
      <xdr:col>81</xdr:col>
      <xdr:colOff>101600</xdr:colOff>
      <xdr:row>75</xdr:row>
      <xdr:rowOff>93802</xdr:rowOff>
    </xdr:to>
    <xdr:sp macro="" textlink="">
      <xdr:nvSpPr>
        <xdr:cNvPr id="627" name="楕円 626"/>
        <xdr:cNvSpPr/>
      </xdr:nvSpPr>
      <xdr:spPr>
        <a:xfrm>
          <a:off x="15430500" y="128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110329</xdr:rowOff>
    </xdr:from>
    <xdr:ext cx="534377" cy="259045"/>
    <xdr:sp macro="" textlink="">
      <xdr:nvSpPr>
        <xdr:cNvPr id="628" name="テキスト ボックス 627"/>
        <xdr:cNvSpPr txBox="1"/>
      </xdr:nvSpPr>
      <xdr:spPr>
        <a:xfrm>
          <a:off x="15201411" y="126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27994</xdr:rowOff>
    </xdr:from>
    <xdr:to>
      <xdr:col>76</xdr:col>
      <xdr:colOff>165100</xdr:colOff>
      <xdr:row>75</xdr:row>
      <xdr:rowOff>129594</xdr:rowOff>
    </xdr:to>
    <xdr:sp macro="" textlink="">
      <xdr:nvSpPr>
        <xdr:cNvPr id="629" name="楕円 628"/>
        <xdr:cNvSpPr/>
      </xdr:nvSpPr>
      <xdr:spPr>
        <a:xfrm>
          <a:off x="14541500" y="128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146121</xdr:rowOff>
    </xdr:from>
    <xdr:ext cx="534377" cy="259045"/>
    <xdr:sp macro="" textlink="">
      <xdr:nvSpPr>
        <xdr:cNvPr id="630" name="テキスト ボックス 629"/>
        <xdr:cNvSpPr txBox="1"/>
      </xdr:nvSpPr>
      <xdr:spPr>
        <a:xfrm>
          <a:off x="14325111" y="126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70090</xdr:rowOff>
    </xdr:from>
    <xdr:to>
      <xdr:col>72</xdr:col>
      <xdr:colOff>38100</xdr:colOff>
      <xdr:row>76</xdr:row>
      <xdr:rowOff>239</xdr:rowOff>
    </xdr:to>
    <xdr:sp macro="" textlink="">
      <xdr:nvSpPr>
        <xdr:cNvPr id="631" name="楕円 630"/>
        <xdr:cNvSpPr/>
      </xdr:nvSpPr>
      <xdr:spPr>
        <a:xfrm>
          <a:off x="13652500" y="12928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16767</xdr:rowOff>
    </xdr:from>
    <xdr:ext cx="534377" cy="259045"/>
    <xdr:sp macro="" textlink="">
      <xdr:nvSpPr>
        <xdr:cNvPr id="632" name="テキスト ボックス 631"/>
        <xdr:cNvSpPr txBox="1"/>
      </xdr:nvSpPr>
      <xdr:spPr>
        <a:xfrm>
          <a:off x="13436111" y="1270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121524</xdr:rowOff>
    </xdr:from>
    <xdr:to>
      <xdr:col>67</xdr:col>
      <xdr:colOff>101600</xdr:colOff>
      <xdr:row>76</xdr:row>
      <xdr:rowOff>51674</xdr:rowOff>
    </xdr:to>
    <xdr:sp macro="" textlink="">
      <xdr:nvSpPr>
        <xdr:cNvPr id="633" name="楕円 632"/>
        <xdr:cNvSpPr/>
      </xdr:nvSpPr>
      <xdr:spPr>
        <a:xfrm>
          <a:off x="12763500" y="129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68201</xdr:rowOff>
    </xdr:from>
    <xdr:ext cx="534377" cy="259045"/>
    <xdr:sp macro="" textlink="">
      <xdr:nvSpPr>
        <xdr:cNvPr id="634" name="テキスト ボックス 633"/>
        <xdr:cNvSpPr txBox="1"/>
      </xdr:nvSpPr>
      <xdr:spPr>
        <a:xfrm>
          <a:off x="12547111" y="1275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7"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9"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145923</xdr:rowOff>
    </xdr:from>
    <xdr:to>
      <xdr:col>85</xdr:col>
      <xdr:colOff>127000</xdr:colOff>
      <xdr:row>98</xdr:row>
      <xdr:rowOff>148526</xdr:rowOff>
    </xdr:to>
    <xdr:cxnSp macro="">
      <xdr:nvCxnSpPr>
        <xdr:cNvPr id="661" name="直線コネクタ 660"/>
        <xdr:cNvCxnSpPr/>
      </xdr:nvCxnSpPr>
      <xdr:spPr>
        <a:xfrm>
          <a:off x="15481300" y="16948023"/>
          <a:ext cx="8382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2"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3" name="フローチャート: 判断 662"/>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145923</xdr:rowOff>
    </xdr:from>
    <xdr:to>
      <xdr:col>81</xdr:col>
      <xdr:colOff>50800</xdr:colOff>
      <xdr:row>98</xdr:row>
      <xdr:rowOff>163246</xdr:rowOff>
    </xdr:to>
    <xdr:cxnSp macro="">
      <xdr:nvCxnSpPr>
        <xdr:cNvPr id="664" name="直線コネクタ 663"/>
        <xdr:cNvCxnSpPr/>
      </xdr:nvCxnSpPr>
      <xdr:spPr>
        <a:xfrm flipV="1">
          <a:off x="14592300" y="16948023"/>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5" name="フローチャート: 判断 664"/>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6" name="テキスト ボックス 665"/>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163246</xdr:rowOff>
    </xdr:from>
    <xdr:to>
      <xdr:col>76</xdr:col>
      <xdr:colOff>114300</xdr:colOff>
      <xdr:row>98</xdr:row>
      <xdr:rowOff>167182</xdr:rowOff>
    </xdr:to>
    <xdr:cxnSp macro="">
      <xdr:nvCxnSpPr>
        <xdr:cNvPr id="667" name="直線コネクタ 666"/>
        <xdr:cNvCxnSpPr/>
      </xdr:nvCxnSpPr>
      <xdr:spPr>
        <a:xfrm flipV="1">
          <a:off x="13703300" y="16965346"/>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8" name="フローチャート: 判断 667"/>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9" name="テキスト ボックス 668"/>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84265</xdr:rowOff>
    </xdr:from>
    <xdr:to>
      <xdr:col>71</xdr:col>
      <xdr:colOff>177800</xdr:colOff>
      <xdr:row>98</xdr:row>
      <xdr:rowOff>167182</xdr:rowOff>
    </xdr:to>
    <xdr:cxnSp macro="">
      <xdr:nvCxnSpPr>
        <xdr:cNvPr id="670" name="直線コネクタ 669"/>
        <xdr:cNvCxnSpPr/>
      </xdr:nvCxnSpPr>
      <xdr:spPr>
        <a:xfrm>
          <a:off x="12814300" y="16886365"/>
          <a:ext cx="889000" cy="8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1" name="フローチャート: 判断 670"/>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152874</xdr:rowOff>
    </xdr:from>
    <xdr:ext cx="534377" cy="259045"/>
    <xdr:sp macro="" textlink="">
      <xdr:nvSpPr>
        <xdr:cNvPr id="672" name="テキスト ボックス 671"/>
        <xdr:cNvSpPr txBox="1"/>
      </xdr:nvSpPr>
      <xdr:spPr>
        <a:xfrm>
          <a:off x="13436111" y="1661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73" name="フローチャート: 判断 672"/>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143082</xdr:rowOff>
    </xdr:from>
    <xdr:ext cx="534377" cy="259045"/>
    <xdr:sp macro="" textlink="">
      <xdr:nvSpPr>
        <xdr:cNvPr id="674" name="テキスト ボックス 673"/>
        <xdr:cNvSpPr txBox="1"/>
      </xdr:nvSpPr>
      <xdr:spPr>
        <a:xfrm>
          <a:off x="12547111" y="166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97726</xdr:rowOff>
    </xdr:from>
    <xdr:to>
      <xdr:col>85</xdr:col>
      <xdr:colOff>177800</xdr:colOff>
      <xdr:row>99</xdr:row>
      <xdr:rowOff>27876</xdr:rowOff>
    </xdr:to>
    <xdr:sp macro="" textlink="">
      <xdr:nvSpPr>
        <xdr:cNvPr id="680" name="楕円 679"/>
        <xdr:cNvSpPr/>
      </xdr:nvSpPr>
      <xdr:spPr>
        <a:xfrm>
          <a:off x="16268700" y="168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41406</xdr:rowOff>
    </xdr:from>
    <xdr:ext cx="469744" cy="259045"/>
    <xdr:sp macro="" textlink="">
      <xdr:nvSpPr>
        <xdr:cNvPr id="681" name="積立金該当値テキスト"/>
        <xdr:cNvSpPr txBox="1"/>
      </xdr:nvSpPr>
      <xdr:spPr>
        <a:xfrm>
          <a:off x="16370300" y="16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95123</xdr:rowOff>
    </xdr:from>
    <xdr:to>
      <xdr:col>81</xdr:col>
      <xdr:colOff>101600</xdr:colOff>
      <xdr:row>99</xdr:row>
      <xdr:rowOff>25273</xdr:rowOff>
    </xdr:to>
    <xdr:sp macro="" textlink="">
      <xdr:nvSpPr>
        <xdr:cNvPr id="682" name="楕円 681"/>
        <xdr:cNvSpPr/>
      </xdr:nvSpPr>
      <xdr:spPr>
        <a:xfrm>
          <a:off x="15430500" y="168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16400</xdr:rowOff>
    </xdr:from>
    <xdr:ext cx="469744" cy="259045"/>
    <xdr:sp macro="" textlink="">
      <xdr:nvSpPr>
        <xdr:cNvPr id="683" name="テキスト ボックス 682"/>
        <xdr:cNvSpPr txBox="1"/>
      </xdr:nvSpPr>
      <xdr:spPr>
        <a:xfrm>
          <a:off x="15233728" y="1698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112446</xdr:rowOff>
    </xdr:from>
    <xdr:to>
      <xdr:col>76</xdr:col>
      <xdr:colOff>165100</xdr:colOff>
      <xdr:row>99</xdr:row>
      <xdr:rowOff>42596</xdr:rowOff>
    </xdr:to>
    <xdr:sp macro="" textlink="">
      <xdr:nvSpPr>
        <xdr:cNvPr id="684" name="楕円 683"/>
        <xdr:cNvSpPr/>
      </xdr:nvSpPr>
      <xdr:spPr>
        <a:xfrm>
          <a:off x="14541500" y="169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33723</xdr:rowOff>
    </xdr:from>
    <xdr:ext cx="469744" cy="259045"/>
    <xdr:sp macro="" textlink="">
      <xdr:nvSpPr>
        <xdr:cNvPr id="685" name="テキスト ボックス 684"/>
        <xdr:cNvSpPr txBox="1"/>
      </xdr:nvSpPr>
      <xdr:spPr>
        <a:xfrm>
          <a:off x="14357428" y="1700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116382</xdr:rowOff>
    </xdr:from>
    <xdr:to>
      <xdr:col>72</xdr:col>
      <xdr:colOff>38100</xdr:colOff>
      <xdr:row>99</xdr:row>
      <xdr:rowOff>46532</xdr:rowOff>
    </xdr:to>
    <xdr:sp macro="" textlink="">
      <xdr:nvSpPr>
        <xdr:cNvPr id="686" name="楕円 685"/>
        <xdr:cNvSpPr/>
      </xdr:nvSpPr>
      <xdr:spPr>
        <a:xfrm>
          <a:off x="13652500" y="169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37659</xdr:rowOff>
    </xdr:from>
    <xdr:ext cx="469744" cy="259045"/>
    <xdr:sp macro="" textlink="">
      <xdr:nvSpPr>
        <xdr:cNvPr id="687" name="テキスト ボックス 686"/>
        <xdr:cNvSpPr txBox="1"/>
      </xdr:nvSpPr>
      <xdr:spPr>
        <a:xfrm>
          <a:off x="13468428" y="1701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33465</xdr:rowOff>
    </xdr:from>
    <xdr:to>
      <xdr:col>67</xdr:col>
      <xdr:colOff>101600</xdr:colOff>
      <xdr:row>98</xdr:row>
      <xdr:rowOff>135065</xdr:rowOff>
    </xdr:to>
    <xdr:sp macro="" textlink="">
      <xdr:nvSpPr>
        <xdr:cNvPr id="688" name="楕円 687"/>
        <xdr:cNvSpPr/>
      </xdr:nvSpPr>
      <xdr:spPr>
        <a:xfrm>
          <a:off x="12763500" y="1683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126192</xdr:rowOff>
    </xdr:from>
    <xdr:ext cx="534377" cy="259045"/>
    <xdr:sp macro="" textlink="">
      <xdr:nvSpPr>
        <xdr:cNvPr id="689" name="テキスト ボックス 688"/>
        <xdr:cNvSpPr txBox="1"/>
      </xdr:nvSpPr>
      <xdr:spPr>
        <a:xfrm>
          <a:off x="12547111" y="169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3" name="テキスト ボックス 70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5" name="テキスト ボックス 70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11" name="直線コネクタ 710"/>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2"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3" name="直線コネクタ 712"/>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4"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5" name="直線コネクタ 714"/>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109220</xdr:rowOff>
    </xdr:from>
    <xdr:to>
      <xdr:col>116</xdr:col>
      <xdr:colOff>63500</xdr:colOff>
      <xdr:row>39</xdr:row>
      <xdr:rowOff>1270</xdr:rowOff>
    </xdr:to>
    <xdr:cxnSp macro="">
      <xdr:nvCxnSpPr>
        <xdr:cNvPr id="716" name="直線コネクタ 715"/>
        <xdr:cNvCxnSpPr/>
      </xdr:nvCxnSpPr>
      <xdr:spPr>
        <a:xfrm flipV="1">
          <a:off x="21323300" y="662432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7"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8" name="フローチャート: 判断 717"/>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1270</xdr:rowOff>
    </xdr:from>
    <xdr:to>
      <xdr:col>111</xdr:col>
      <xdr:colOff>177800</xdr:colOff>
      <xdr:row>39</xdr:row>
      <xdr:rowOff>44450</xdr:rowOff>
    </xdr:to>
    <xdr:cxnSp macro="">
      <xdr:nvCxnSpPr>
        <xdr:cNvPr id="719" name="直線コネクタ 718"/>
        <xdr:cNvCxnSpPr/>
      </xdr:nvCxnSpPr>
      <xdr:spPr>
        <a:xfrm flipV="1">
          <a:off x="20434300" y="6687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20" name="フローチャート: 判断 719"/>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144797</xdr:rowOff>
    </xdr:from>
    <xdr:ext cx="378565" cy="259045"/>
    <xdr:sp macro="" textlink="">
      <xdr:nvSpPr>
        <xdr:cNvPr id="721" name="テキスト ボックス 720"/>
        <xdr:cNvSpPr txBox="1"/>
      </xdr:nvSpPr>
      <xdr:spPr>
        <a:xfrm>
          <a:off x="21121317" y="597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23" name="フローチャート: 判断 722"/>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148607</xdr:rowOff>
    </xdr:from>
    <xdr:ext cx="378565" cy="259045"/>
    <xdr:sp macro="" textlink="">
      <xdr:nvSpPr>
        <xdr:cNvPr id="724" name="テキスト ボックス 723"/>
        <xdr:cNvSpPr txBox="1"/>
      </xdr:nvSpPr>
      <xdr:spPr>
        <a:xfrm>
          <a:off x="20245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26" name="フローチャート: 判断 725"/>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34307</xdr:rowOff>
    </xdr:from>
    <xdr:ext cx="378565" cy="259045"/>
    <xdr:sp macro="" textlink="">
      <xdr:nvSpPr>
        <xdr:cNvPr id="727" name="テキスト ボックス 726"/>
        <xdr:cNvSpPr txBox="1"/>
      </xdr:nvSpPr>
      <xdr:spPr>
        <a:xfrm>
          <a:off x="19356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xdr:nvSpPr>
        <xdr:cNvPr id="728" name="フローチャート: 判断 727"/>
        <xdr:cNvSpPr/>
      </xdr:nvSpPr>
      <xdr:spPr>
        <a:xfrm>
          <a:off x="18605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95267</xdr:rowOff>
    </xdr:from>
    <xdr:ext cx="378565" cy="259045"/>
    <xdr:sp macro="" textlink="">
      <xdr:nvSpPr>
        <xdr:cNvPr id="729" name="テキスト ボックス 728"/>
        <xdr:cNvSpPr txBox="1"/>
      </xdr:nvSpPr>
      <xdr:spPr>
        <a:xfrm>
          <a:off x="18467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58420</xdr:rowOff>
    </xdr:from>
    <xdr:to>
      <xdr:col>116</xdr:col>
      <xdr:colOff>114300</xdr:colOff>
      <xdr:row>38</xdr:row>
      <xdr:rowOff>160020</xdr:rowOff>
    </xdr:to>
    <xdr:sp macro="" textlink="">
      <xdr:nvSpPr>
        <xdr:cNvPr id="735" name="楕円 734"/>
        <xdr:cNvSpPr/>
      </xdr:nvSpPr>
      <xdr:spPr>
        <a:xfrm>
          <a:off x="221107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144797</xdr:rowOff>
    </xdr:from>
    <xdr:ext cx="313932" cy="259045"/>
    <xdr:sp macro="" textlink="">
      <xdr:nvSpPr>
        <xdr:cNvPr id="736" name="投資及び出資金該当値テキスト"/>
        <xdr:cNvSpPr txBox="1"/>
      </xdr:nvSpPr>
      <xdr:spPr>
        <a:xfrm>
          <a:off x="22212300" y="6488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121920</xdr:rowOff>
    </xdr:from>
    <xdr:to>
      <xdr:col>112</xdr:col>
      <xdr:colOff>38100</xdr:colOff>
      <xdr:row>39</xdr:row>
      <xdr:rowOff>52070</xdr:rowOff>
    </xdr:to>
    <xdr:sp macro="" textlink="">
      <xdr:nvSpPr>
        <xdr:cNvPr id="737" name="楕円 736"/>
        <xdr:cNvSpPr/>
      </xdr:nvSpPr>
      <xdr:spPr>
        <a:xfrm>
          <a:off x="21272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43197</xdr:rowOff>
    </xdr:from>
    <xdr:ext cx="313932" cy="259045"/>
    <xdr:sp macro="" textlink="">
      <xdr:nvSpPr>
        <xdr:cNvPr id="738" name="テキスト ボックス 737"/>
        <xdr:cNvSpPr txBox="1"/>
      </xdr:nvSpPr>
      <xdr:spPr>
        <a:xfrm>
          <a:off x="21153633" y="6729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39" name="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0" name="テキスト ボックス 73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1" name="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2" name="テキスト ボックス 74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3" name="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4" name="テキスト ボックス 74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133234</xdr:rowOff>
    </xdr:from>
    <xdr:to>
      <xdr:col>116</xdr:col>
      <xdr:colOff>63500</xdr:colOff>
      <xdr:row>55</xdr:row>
      <xdr:rowOff>111909</xdr:rowOff>
    </xdr:to>
    <xdr:cxnSp macro="">
      <xdr:nvCxnSpPr>
        <xdr:cNvPr id="773" name="直線コネクタ 772"/>
        <xdr:cNvCxnSpPr/>
      </xdr:nvCxnSpPr>
      <xdr:spPr>
        <a:xfrm>
          <a:off x="21323300" y="9391534"/>
          <a:ext cx="838200" cy="1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81859</xdr:rowOff>
    </xdr:from>
    <xdr:ext cx="534377" cy="259045"/>
    <xdr:sp macro="" textlink="">
      <xdr:nvSpPr>
        <xdr:cNvPr id="774" name="貸付金平均値テキスト"/>
        <xdr:cNvSpPr txBox="1"/>
      </xdr:nvSpPr>
      <xdr:spPr>
        <a:xfrm>
          <a:off x="22212300" y="95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144304</xdr:rowOff>
    </xdr:from>
    <xdr:to>
      <xdr:col>111</xdr:col>
      <xdr:colOff>177800</xdr:colOff>
      <xdr:row>54</xdr:row>
      <xdr:rowOff>133234</xdr:rowOff>
    </xdr:to>
    <xdr:cxnSp macro="">
      <xdr:nvCxnSpPr>
        <xdr:cNvPr id="776" name="直線コネクタ 775"/>
        <xdr:cNvCxnSpPr/>
      </xdr:nvCxnSpPr>
      <xdr:spPr>
        <a:xfrm>
          <a:off x="20434300" y="9231154"/>
          <a:ext cx="889000" cy="16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143745</xdr:rowOff>
    </xdr:from>
    <xdr:ext cx="534377" cy="259045"/>
    <xdr:sp macro="" textlink="">
      <xdr:nvSpPr>
        <xdr:cNvPr id="778" name="テキスト ボックス 777"/>
        <xdr:cNvSpPr txBox="1"/>
      </xdr:nvSpPr>
      <xdr:spPr>
        <a:xfrm>
          <a:off x="210434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115664</xdr:rowOff>
    </xdr:from>
    <xdr:to>
      <xdr:col>107</xdr:col>
      <xdr:colOff>50800</xdr:colOff>
      <xdr:row>53</xdr:row>
      <xdr:rowOff>144304</xdr:rowOff>
    </xdr:to>
    <xdr:cxnSp macro="">
      <xdr:nvCxnSpPr>
        <xdr:cNvPr id="779" name="直線コネクタ 778"/>
        <xdr:cNvCxnSpPr/>
      </xdr:nvCxnSpPr>
      <xdr:spPr>
        <a:xfrm>
          <a:off x="19545300" y="9031064"/>
          <a:ext cx="889000" cy="20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62984</xdr:rowOff>
    </xdr:from>
    <xdr:ext cx="534377" cy="259045"/>
    <xdr:sp macro="" textlink="">
      <xdr:nvSpPr>
        <xdr:cNvPr id="781" name="テキスト ボックス 780"/>
        <xdr:cNvSpPr txBox="1"/>
      </xdr:nvSpPr>
      <xdr:spPr>
        <a:xfrm>
          <a:off x="20167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52015</xdr:rowOff>
    </xdr:from>
    <xdr:to>
      <xdr:col>102</xdr:col>
      <xdr:colOff>114300</xdr:colOff>
      <xdr:row>52</xdr:row>
      <xdr:rowOff>115664</xdr:rowOff>
    </xdr:to>
    <xdr:cxnSp macro="">
      <xdr:nvCxnSpPr>
        <xdr:cNvPr id="782" name="直線コネクタ 781"/>
        <xdr:cNvCxnSpPr/>
      </xdr:nvCxnSpPr>
      <xdr:spPr>
        <a:xfrm>
          <a:off x="18656300" y="8795965"/>
          <a:ext cx="889000" cy="23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83" name="フローチャート: 判断 782"/>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60828</xdr:rowOff>
    </xdr:from>
    <xdr:ext cx="534377" cy="259045"/>
    <xdr:sp macro="" textlink="">
      <xdr:nvSpPr>
        <xdr:cNvPr id="784" name="テキスト ボックス 783"/>
        <xdr:cNvSpPr txBox="1"/>
      </xdr:nvSpPr>
      <xdr:spPr>
        <a:xfrm>
          <a:off x="19278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xdr:nvSpPr>
        <xdr:cNvPr id="785" name="フローチャート: 判断 784"/>
        <xdr:cNvSpPr/>
      </xdr:nvSpPr>
      <xdr:spPr>
        <a:xfrm>
          <a:off x="18605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137017</xdr:rowOff>
    </xdr:from>
    <xdr:ext cx="534377" cy="259045"/>
    <xdr:sp macro="" textlink="">
      <xdr:nvSpPr>
        <xdr:cNvPr id="786" name="テキスト ボックス 785"/>
        <xdr:cNvSpPr txBox="1"/>
      </xdr:nvSpPr>
      <xdr:spPr>
        <a:xfrm>
          <a:off x="18389111" y="93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61109</xdr:rowOff>
    </xdr:from>
    <xdr:to>
      <xdr:col>116</xdr:col>
      <xdr:colOff>114300</xdr:colOff>
      <xdr:row>55</xdr:row>
      <xdr:rowOff>162709</xdr:rowOff>
    </xdr:to>
    <xdr:sp macro="" textlink="">
      <xdr:nvSpPr>
        <xdr:cNvPr id="792" name="楕円 791"/>
        <xdr:cNvSpPr/>
      </xdr:nvSpPr>
      <xdr:spPr>
        <a:xfrm>
          <a:off x="22110700" y="94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83986</xdr:rowOff>
    </xdr:from>
    <xdr:ext cx="534377" cy="259045"/>
    <xdr:sp macro="" textlink="">
      <xdr:nvSpPr>
        <xdr:cNvPr id="793" name="貸付金該当値テキスト"/>
        <xdr:cNvSpPr txBox="1"/>
      </xdr:nvSpPr>
      <xdr:spPr>
        <a:xfrm>
          <a:off x="22212300" y="934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82434</xdr:rowOff>
    </xdr:from>
    <xdr:to>
      <xdr:col>112</xdr:col>
      <xdr:colOff>38100</xdr:colOff>
      <xdr:row>55</xdr:row>
      <xdr:rowOff>12584</xdr:rowOff>
    </xdr:to>
    <xdr:sp macro="" textlink="">
      <xdr:nvSpPr>
        <xdr:cNvPr id="794" name="楕円 793"/>
        <xdr:cNvSpPr/>
      </xdr:nvSpPr>
      <xdr:spPr>
        <a:xfrm>
          <a:off x="21272500" y="93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29111</xdr:rowOff>
    </xdr:from>
    <xdr:ext cx="534377" cy="259045"/>
    <xdr:sp macro="" textlink="">
      <xdr:nvSpPr>
        <xdr:cNvPr id="795" name="テキスト ボックス 794"/>
        <xdr:cNvSpPr txBox="1"/>
      </xdr:nvSpPr>
      <xdr:spPr>
        <a:xfrm>
          <a:off x="21043411" y="91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93504</xdr:rowOff>
    </xdr:from>
    <xdr:to>
      <xdr:col>107</xdr:col>
      <xdr:colOff>101600</xdr:colOff>
      <xdr:row>54</xdr:row>
      <xdr:rowOff>23654</xdr:rowOff>
    </xdr:to>
    <xdr:sp macro="" textlink="">
      <xdr:nvSpPr>
        <xdr:cNvPr id="796" name="楕円 795"/>
        <xdr:cNvSpPr/>
      </xdr:nvSpPr>
      <xdr:spPr>
        <a:xfrm>
          <a:off x="20383500" y="91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40181</xdr:rowOff>
    </xdr:from>
    <xdr:ext cx="534377" cy="259045"/>
    <xdr:sp macro="" textlink="">
      <xdr:nvSpPr>
        <xdr:cNvPr id="797" name="テキスト ボックス 796"/>
        <xdr:cNvSpPr txBox="1"/>
      </xdr:nvSpPr>
      <xdr:spPr>
        <a:xfrm>
          <a:off x="20167111" y="89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64864</xdr:rowOff>
    </xdr:from>
    <xdr:to>
      <xdr:col>102</xdr:col>
      <xdr:colOff>165100</xdr:colOff>
      <xdr:row>52</xdr:row>
      <xdr:rowOff>166464</xdr:rowOff>
    </xdr:to>
    <xdr:sp macro="" textlink="">
      <xdr:nvSpPr>
        <xdr:cNvPr id="798" name="楕円 797"/>
        <xdr:cNvSpPr/>
      </xdr:nvSpPr>
      <xdr:spPr>
        <a:xfrm>
          <a:off x="19494500" y="89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11541</xdr:rowOff>
    </xdr:from>
    <xdr:ext cx="534377" cy="259045"/>
    <xdr:sp macro="" textlink="">
      <xdr:nvSpPr>
        <xdr:cNvPr id="799" name="テキスト ボックス 798"/>
        <xdr:cNvSpPr txBox="1"/>
      </xdr:nvSpPr>
      <xdr:spPr>
        <a:xfrm>
          <a:off x="19278111" y="87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1215</xdr:rowOff>
    </xdr:from>
    <xdr:to>
      <xdr:col>98</xdr:col>
      <xdr:colOff>38100</xdr:colOff>
      <xdr:row>51</xdr:row>
      <xdr:rowOff>102815</xdr:rowOff>
    </xdr:to>
    <xdr:sp macro="" textlink="">
      <xdr:nvSpPr>
        <xdr:cNvPr id="800" name="楕円 799"/>
        <xdr:cNvSpPr/>
      </xdr:nvSpPr>
      <xdr:spPr>
        <a:xfrm>
          <a:off x="18605500" y="87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119342</xdr:rowOff>
    </xdr:from>
    <xdr:ext cx="534377" cy="259045"/>
    <xdr:sp macro="" textlink="">
      <xdr:nvSpPr>
        <xdr:cNvPr id="801" name="テキスト ボックス 800"/>
        <xdr:cNvSpPr txBox="1"/>
      </xdr:nvSpPr>
      <xdr:spPr>
        <a:xfrm>
          <a:off x="18389111" y="85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159989</xdr:rowOff>
    </xdr:from>
    <xdr:to>
      <xdr:col>116</xdr:col>
      <xdr:colOff>63500</xdr:colOff>
      <xdr:row>78</xdr:row>
      <xdr:rowOff>6255</xdr:rowOff>
    </xdr:to>
    <xdr:cxnSp macro="">
      <xdr:nvCxnSpPr>
        <xdr:cNvPr id="832" name="直線コネクタ 831"/>
        <xdr:cNvCxnSpPr/>
      </xdr:nvCxnSpPr>
      <xdr:spPr>
        <a:xfrm>
          <a:off x="21323300" y="13361639"/>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33"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159989</xdr:rowOff>
    </xdr:from>
    <xdr:to>
      <xdr:col>111</xdr:col>
      <xdr:colOff>177800</xdr:colOff>
      <xdr:row>77</xdr:row>
      <xdr:rowOff>162846</xdr:rowOff>
    </xdr:to>
    <xdr:cxnSp macro="">
      <xdr:nvCxnSpPr>
        <xdr:cNvPr id="835" name="直線コネクタ 834"/>
        <xdr:cNvCxnSpPr/>
      </xdr:nvCxnSpPr>
      <xdr:spPr>
        <a:xfrm flipV="1">
          <a:off x="20434300" y="1336163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13003</xdr:rowOff>
    </xdr:from>
    <xdr:ext cx="469744" cy="259045"/>
    <xdr:sp macro="" textlink="">
      <xdr:nvSpPr>
        <xdr:cNvPr id="837" name="テキスト ボックス 836"/>
        <xdr:cNvSpPr txBox="1"/>
      </xdr:nvSpPr>
      <xdr:spPr>
        <a:xfrm>
          <a:off x="21075728" y="13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162846</xdr:rowOff>
    </xdr:from>
    <xdr:to>
      <xdr:col>107</xdr:col>
      <xdr:colOff>50800</xdr:colOff>
      <xdr:row>77</xdr:row>
      <xdr:rowOff>170275</xdr:rowOff>
    </xdr:to>
    <xdr:cxnSp macro="">
      <xdr:nvCxnSpPr>
        <xdr:cNvPr id="838" name="直線コネクタ 837"/>
        <xdr:cNvCxnSpPr/>
      </xdr:nvCxnSpPr>
      <xdr:spPr>
        <a:xfrm flipV="1">
          <a:off x="19545300" y="1336449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40" name="テキスト ボックス 839"/>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170275</xdr:rowOff>
    </xdr:from>
    <xdr:to>
      <xdr:col>102</xdr:col>
      <xdr:colOff>114300</xdr:colOff>
      <xdr:row>77</xdr:row>
      <xdr:rowOff>171419</xdr:rowOff>
    </xdr:to>
    <xdr:cxnSp macro="">
      <xdr:nvCxnSpPr>
        <xdr:cNvPr id="841" name="直線コネクタ 840"/>
        <xdr:cNvCxnSpPr/>
      </xdr:nvCxnSpPr>
      <xdr:spPr>
        <a:xfrm flipV="1">
          <a:off x="18656300" y="1337192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42" name="フローチャート: 判断 841"/>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43" name="テキスト ボックス 842"/>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4" name="フローチャート: 判断 843"/>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94442</xdr:rowOff>
    </xdr:from>
    <xdr:ext cx="469744" cy="259045"/>
    <xdr:sp macro="" textlink="">
      <xdr:nvSpPr>
        <xdr:cNvPr id="845" name="テキスト ボックス 844"/>
        <xdr:cNvSpPr txBox="1"/>
      </xdr:nvSpPr>
      <xdr:spPr>
        <a:xfrm>
          <a:off x="18421428" y="129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126905</xdr:rowOff>
    </xdr:from>
    <xdr:to>
      <xdr:col>116</xdr:col>
      <xdr:colOff>114300</xdr:colOff>
      <xdr:row>78</xdr:row>
      <xdr:rowOff>57055</xdr:rowOff>
    </xdr:to>
    <xdr:sp macro="" textlink="">
      <xdr:nvSpPr>
        <xdr:cNvPr id="851" name="楕円 850"/>
        <xdr:cNvSpPr/>
      </xdr:nvSpPr>
      <xdr:spPr>
        <a:xfrm>
          <a:off x="22110700" y="133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105332</xdr:rowOff>
    </xdr:from>
    <xdr:ext cx="469744" cy="259045"/>
    <xdr:sp macro="" textlink="">
      <xdr:nvSpPr>
        <xdr:cNvPr id="852" name="繰出金該当値テキスト"/>
        <xdr:cNvSpPr txBox="1"/>
      </xdr:nvSpPr>
      <xdr:spPr>
        <a:xfrm>
          <a:off x="22212300" y="133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109189</xdr:rowOff>
    </xdr:from>
    <xdr:to>
      <xdr:col>112</xdr:col>
      <xdr:colOff>38100</xdr:colOff>
      <xdr:row>78</xdr:row>
      <xdr:rowOff>39339</xdr:rowOff>
    </xdr:to>
    <xdr:sp macro="" textlink="">
      <xdr:nvSpPr>
        <xdr:cNvPr id="853" name="楕円 852"/>
        <xdr:cNvSpPr/>
      </xdr:nvSpPr>
      <xdr:spPr>
        <a:xfrm>
          <a:off x="21272500" y="133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30466</xdr:rowOff>
    </xdr:from>
    <xdr:ext cx="469744" cy="259045"/>
    <xdr:sp macro="" textlink="">
      <xdr:nvSpPr>
        <xdr:cNvPr id="854" name="テキスト ボックス 853"/>
        <xdr:cNvSpPr txBox="1"/>
      </xdr:nvSpPr>
      <xdr:spPr>
        <a:xfrm>
          <a:off x="21075728" y="1340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112046</xdr:rowOff>
    </xdr:from>
    <xdr:to>
      <xdr:col>107</xdr:col>
      <xdr:colOff>101600</xdr:colOff>
      <xdr:row>78</xdr:row>
      <xdr:rowOff>42196</xdr:rowOff>
    </xdr:to>
    <xdr:sp macro="" textlink="">
      <xdr:nvSpPr>
        <xdr:cNvPr id="855" name="楕円 854"/>
        <xdr:cNvSpPr/>
      </xdr:nvSpPr>
      <xdr:spPr>
        <a:xfrm>
          <a:off x="20383500" y="133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33323</xdr:rowOff>
    </xdr:from>
    <xdr:ext cx="469744" cy="259045"/>
    <xdr:sp macro="" textlink="">
      <xdr:nvSpPr>
        <xdr:cNvPr id="856" name="テキスト ボックス 855"/>
        <xdr:cNvSpPr txBox="1"/>
      </xdr:nvSpPr>
      <xdr:spPr>
        <a:xfrm>
          <a:off x="20199428" y="134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119475</xdr:rowOff>
    </xdr:from>
    <xdr:to>
      <xdr:col>102</xdr:col>
      <xdr:colOff>165100</xdr:colOff>
      <xdr:row>78</xdr:row>
      <xdr:rowOff>49625</xdr:rowOff>
    </xdr:to>
    <xdr:sp macro="" textlink="">
      <xdr:nvSpPr>
        <xdr:cNvPr id="857" name="楕円 856"/>
        <xdr:cNvSpPr/>
      </xdr:nvSpPr>
      <xdr:spPr>
        <a:xfrm>
          <a:off x="19494500" y="133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40752</xdr:rowOff>
    </xdr:from>
    <xdr:ext cx="469744" cy="259045"/>
    <xdr:sp macro="" textlink="">
      <xdr:nvSpPr>
        <xdr:cNvPr id="858" name="テキスト ボックス 857"/>
        <xdr:cNvSpPr txBox="1"/>
      </xdr:nvSpPr>
      <xdr:spPr>
        <a:xfrm>
          <a:off x="19310428" y="1341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120619</xdr:rowOff>
    </xdr:from>
    <xdr:to>
      <xdr:col>98</xdr:col>
      <xdr:colOff>38100</xdr:colOff>
      <xdr:row>78</xdr:row>
      <xdr:rowOff>50769</xdr:rowOff>
    </xdr:to>
    <xdr:sp macro="" textlink="">
      <xdr:nvSpPr>
        <xdr:cNvPr id="859" name="楕円 858"/>
        <xdr:cNvSpPr/>
      </xdr:nvSpPr>
      <xdr:spPr>
        <a:xfrm>
          <a:off x="18605500" y="133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41896</xdr:rowOff>
    </xdr:from>
    <xdr:ext cx="469744" cy="259045"/>
    <xdr:sp macro="" textlink="">
      <xdr:nvSpPr>
        <xdr:cNvPr id="860" name="テキスト ボックス 859"/>
        <xdr:cNvSpPr txBox="1"/>
      </xdr:nvSpPr>
      <xdr:spPr>
        <a:xfrm>
          <a:off x="18421428" y="134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・「人件費」は、近年横ばいで推移しているが、平成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年度は退職手当が減少したことなどで、前年度より減少した。</a:t>
          </a:r>
        </a:p>
        <a:p>
          <a:r>
            <a:rPr kumimoji="1" lang="ja-JP" altLang="en-US" sz="1300">
              <a:latin typeface="ＭＳ Ｐゴシック" panose="020B0600070205080204" pitchFamily="50" charset="-128"/>
              <a:ea typeface="ＭＳ Ｐゴシック" panose="020B0600070205080204" pitchFamily="50" charset="-128"/>
            </a:rPr>
            <a:t>・「扶助費」は、生活保護費等の社会保障関係経費の増加に伴い近年増加傾向にあり、平成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年度は障害児通所支援県費負担の増などにより、前年度より増加した。</a:t>
          </a:r>
        </a:p>
        <a:p>
          <a:r>
            <a:rPr kumimoji="1" lang="ja-JP" altLang="en-US" sz="1300">
              <a:latin typeface="ＭＳ Ｐゴシック" panose="020B0600070205080204" pitchFamily="50" charset="-128"/>
              <a:ea typeface="ＭＳ Ｐゴシック" panose="020B0600070205080204" pitchFamily="50" charset="-128"/>
            </a:rPr>
            <a:t>・「補助費等」は、保育給付費等負担等の社会保障関係関係経費の増加に伴い増加傾向にあり、平成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年度についても、前年度より増加した。</a:t>
          </a:r>
        </a:p>
        <a:p>
          <a:r>
            <a:rPr kumimoji="1" lang="ja-JP" altLang="en-US" sz="1300">
              <a:latin typeface="ＭＳ Ｐゴシック" panose="020B0600070205080204" pitchFamily="50" charset="-128"/>
              <a:ea typeface="ＭＳ Ｐゴシック" panose="020B0600070205080204" pitchFamily="50" charset="-128"/>
            </a:rPr>
            <a:t>・「普通建設事業費」は、国の経済対策による補正予算の増減により、各年度の決算額に増減がある状況であり、平成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年度は特別支援学校や高校整備のほか、国の経済対策等に関連した補助事業費が大幅に増加したため、前年度より増加した。</a:t>
          </a:r>
        </a:p>
        <a:p>
          <a:r>
            <a:rPr kumimoji="1" lang="ja-JP" altLang="en-US" sz="1300">
              <a:latin typeface="ＭＳ Ｐゴシック" panose="020B0600070205080204" pitchFamily="50" charset="-128"/>
              <a:ea typeface="ＭＳ Ｐゴシック" panose="020B0600070205080204" pitchFamily="50" charset="-128"/>
            </a:rPr>
            <a:t>・「公債費」は、臨時財政対策債償還費の増加により近年増加傾向にあり、平成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年度についても臨時財政対策債の償還費の増により、前年度より増加した。</a:t>
          </a:r>
        </a:p>
        <a:p>
          <a:r>
            <a:rPr kumimoji="1" lang="ja-JP" altLang="en-US" sz="1300">
              <a:latin typeface="ＭＳ Ｐゴシック" panose="020B0600070205080204" pitchFamily="50" charset="-128"/>
              <a:ea typeface="ＭＳ Ｐゴシック" panose="020B0600070205080204" pitchFamily="50" charset="-128"/>
            </a:rPr>
            <a:t>・「貸付金」は、制度融資額の減等により、近年減少傾向にあり、平成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年度についても制度融資額の減少により、前年度より減少した。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38735</xdr:rowOff>
    </xdr:from>
    <xdr:to>
      <xdr:col>24</xdr:col>
      <xdr:colOff>63500</xdr:colOff>
      <xdr:row>33</xdr:row>
      <xdr:rowOff>61595</xdr:rowOff>
    </xdr:to>
    <xdr:cxnSp macro="">
      <xdr:nvCxnSpPr>
        <xdr:cNvPr id="61" name="直線コネクタ 60"/>
        <xdr:cNvCxnSpPr/>
      </xdr:nvCxnSpPr>
      <xdr:spPr>
        <a:xfrm>
          <a:off x="3797300" y="56965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38735</xdr:rowOff>
    </xdr:from>
    <xdr:to>
      <xdr:col>19</xdr:col>
      <xdr:colOff>177800</xdr:colOff>
      <xdr:row>33</xdr:row>
      <xdr:rowOff>59690</xdr:rowOff>
    </xdr:to>
    <xdr:cxnSp macro="">
      <xdr:nvCxnSpPr>
        <xdr:cNvPr id="64" name="直線コネクタ 63"/>
        <xdr:cNvCxnSpPr/>
      </xdr:nvCxnSpPr>
      <xdr:spPr>
        <a:xfrm flipV="1">
          <a:off x="2908300" y="56965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59690</xdr:rowOff>
    </xdr:from>
    <xdr:to>
      <xdr:col>15</xdr:col>
      <xdr:colOff>50800</xdr:colOff>
      <xdr:row>33</xdr:row>
      <xdr:rowOff>90170</xdr:rowOff>
    </xdr:to>
    <xdr:cxnSp macro="">
      <xdr:nvCxnSpPr>
        <xdr:cNvPr id="67" name="直線コネクタ 66"/>
        <xdr:cNvCxnSpPr/>
      </xdr:nvCxnSpPr>
      <xdr:spPr>
        <a:xfrm flipV="1">
          <a:off x="2019300" y="5717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90170</xdr:rowOff>
    </xdr:from>
    <xdr:to>
      <xdr:col>10</xdr:col>
      <xdr:colOff>114300</xdr:colOff>
      <xdr:row>33</xdr:row>
      <xdr:rowOff>147320</xdr:rowOff>
    </xdr:to>
    <xdr:cxnSp macro="">
      <xdr:nvCxnSpPr>
        <xdr:cNvPr id="70" name="直線コネクタ 69"/>
        <xdr:cNvCxnSpPr/>
      </xdr:nvCxnSpPr>
      <xdr:spPr>
        <a:xfrm flipV="1">
          <a:off x="1130300" y="5748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53992</xdr:rowOff>
    </xdr:from>
    <xdr:ext cx="378565" cy="259045"/>
    <xdr:sp macro="" textlink="">
      <xdr:nvSpPr>
        <xdr:cNvPr id="72" name="テキスト ボックス 71"/>
        <xdr:cNvSpPr txBox="1"/>
      </xdr:nvSpPr>
      <xdr:spPr>
        <a:xfrm>
          <a:off x="1830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78757</xdr:rowOff>
    </xdr:from>
    <xdr:ext cx="378565" cy="259045"/>
    <xdr:sp macro="" textlink="">
      <xdr:nvSpPr>
        <xdr:cNvPr id="74" name="テキスト ボックス 73"/>
        <xdr:cNvSpPr txBox="1"/>
      </xdr:nvSpPr>
      <xdr:spPr>
        <a:xfrm>
          <a:off x="94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10795</xdr:rowOff>
    </xdr:from>
    <xdr:to>
      <xdr:col>24</xdr:col>
      <xdr:colOff>114300</xdr:colOff>
      <xdr:row>33</xdr:row>
      <xdr:rowOff>112395</xdr:rowOff>
    </xdr:to>
    <xdr:sp macro="" textlink="">
      <xdr:nvSpPr>
        <xdr:cNvPr id="80" name="楕円 79"/>
        <xdr:cNvSpPr/>
      </xdr:nvSpPr>
      <xdr:spPr>
        <a:xfrm>
          <a:off x="4584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33672</xdr:rowOff>
    </xdr:from>
    <xdr:ext cx="378565" cy="259045"/>
    <xdr:sp macro="" textlink="">
      <xdr:nvSpPr>
        <xdr:cNvPr id="81" name="議会費該当値テキスト"/>
        <xdr:cNvSpPr txBox="1"/>
      </xdr:nvSpPr>
      <xdr:spPr>
        <a:xfrm>
          <a:off x="4686300" y="552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159385</xdr:rowOff>
    </xdr:from>
    <xdr:to>
      <xdr:col>20</xdr:col>
      <xdr:colOff>38100</xdr:colOff>
      <xdr:row>33</xdr:row>
      <xdr:rowOff>89535</xdr:rowOff>
    </xdr:to>
    <xdr:sp macro="" textlink="">
      <xdr:nvSpPr>
        <xdr:cNvPr id="82" name="楕円 81"/>
        <xdr:cNvSpPr/>
      </xdr:nvSpPr>
      <xdr:spPr>
        <a:xfrm>
          <a:off x="3746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106062</xdr:rowOff>
    </xdr:from>
    <xdr:ext cx="378565" cy="259045"/>
    <xdr:sp macro="" textlink="">
      <xdr:nvSpPr>
        <xdr:cNvPr id="83" name="テキスト ボックス 82"/>
        <xdr:cNvSpPr txBox="1"/>
      </xdr:nvSpPr>
      <xdr:spPr>
        <a:xfrm>
          <a:off x="3595317" y="542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8890</xdr:rowOff>
    </xdr:from>
    <xdr:to>
      <xdr:col>15</xdr:col>
      <xdr:colOff>101600</xdr:colOff>
      <xdr:row>33</xdr:row>
      <xdr:rowOff>110490</xdr:rowOff>
    </xdr:to>
    <xdr:sp macro="" textlink="">
      <xdr:nvSpPr>
        <xdr:cNvPr id="84" name="楕円 83"/>
        <xdr:cNvSpPr/>
      </xdr:nvSpPr>
      <xdr:spPr>
        <a:xfrm>
          <a:off x="2857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127017</xdr:rowOff>
    </xdr:from>
    <xdr:ext cx="378565" cy="259045"/>
    <xdr:sp macro="" textlink="">
      <xdr:nvSpPr>
        <xdr:cNvPr id="85" name="テキスト ボックス 84"/>
        <xdr:cNvSpPr txBox="1"/>
      </xdr:nvSpPr>
      <xdr:spPr>
        <a:xfrm>
          <a:off x="2719017" y="544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39370</xdr:rowOff>
    </xdr:from>
    <xdr:to>
      <xdr:col>10</xdr:col>
      <xdr:colOff>165100</xdr:colOff>
      <xdr:row>33</xdr:row>
      <xdr:rowOff>140970</xdr:rowOff>
    </xdr:to>
    <xdr:sp macro="" textlink="">
      <xdr:nvSpPr>
        <xdr:cNvPr id="86" name="楕円 85"/>
        <xdr:cNvSpPr/>
      </xdr:nvSpPr>
      <xdr:spPr>
        <a:xfrm>
          <a:off x="1968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157497</xdr:rowOff>
    </xdr:from>
    <xdr:ext cx="378565" cy="259045"/>
    <xdr:sp macro="" textlink="">
      <xdr:nvSpPr>
        <xdr:cNvPr id="87" name="テキスト ボックス 86"/>
        <xdr:cNvSpPr txBox="1"/>
      </xdr:nvSpPr>
      <xdr:spPr>
        <a:xfrm>
          <a:off x="1830017" y="547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96520</xdr:rowOff>
    </xdr:from>
    <xdr:to>
      <xdr:col>6</xdr:col>
      <xdr:colOff>38100</xdr:colOff>
      <xdr:row>34</xdr:row>
      <xdr:rowOff>26670</xdr:rowOff>
    </xdr:to>
    <xdr:sp macro="" textlink="">
      <xdr:nvSpPr>
        <xdr:cNvPr id="88" name="楕円 87"/>
        <xdr:cNvSpPr/>
      </xdr:nvSpPr>
      <xdr:spPr>
        <a:xfrm>
          <a:off x="10795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43197</xdr:rowOff>
    </xdr:from>
    <xdr:ext cx="378565" cy="259045"/>
    <xdr:sp macro="" textlink="">
      <xdr:nvSpPr>
        <xdr:cNvPr id="89" name="テキスト ボックス 88"/>
        <xdr:cNvSpPr txBox="1"/>
      </xdr:nvSpPr>
      <xdr:spPr>
        <a:xfrm>
          <a:off x="941017" y="5529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110210</xdr:rowOff>
    </xdr:from>
    <xdr:to>
      <xdr:col>24</xdr:col>
      <xdr:colOff>63500</xdr:colOff>
      <xdr:row>56</xdr:row>
      <xdr:rowOff>139243</xdr:rowOff>
    </xdr:to>
    <xdr:cxnSp macro="">
      <xdr:nvCxnSpPr>
        <xdr:cNvPr id="114" name="直線コネクタ 113"/>
        <xdr:cNvCxnSpPr/>
      </xdr:nvCxnSpPr>
      <xdr:spPr>
        <a:xfrm flipV="1">
          <a:off x="3797300" y="9711410"/>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135105</xdr:rowOff>
    </xdr:from>
    <xdr:to>
      <xdr:col>19</xdr:col>
      <xdr:colOff>177800</xdr:colOff>
      <xdr:row>56</xdr:row>
      <xdr:rowOff>139243</xdr:rowOff>
    </xdr:to>
    <xdr:cxnSp macro="">
      <xdr:nvCxnSpPr>
        <xdr:cNvPr id="117" name="直線コネクタ 116"/>
        <xdr:cNvCxnSpPr/>
      </xdr:nvCxnSpPr>
      <xdr:spPr>
        <a:xfrm>
          <a:off x="2908300" y="9736305"/>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32903</xdr:rowOff>
    </xdr:from>
    <xdr:ext cx="534377" cy="259045"/>
    <xdr:sp macro="" textlink="">
      <xdr:nvSpPr>
        <xdr:cNvPr id="119" name="テキスト ボックス 118"/>
        <xdr:cNvSpPr txBox="1"/>
      </xdr:nvSpPr>
      <xdr:spPr>
        <a:xfrm>
          <a:off x="3517411" y="9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135105</xdr:rowOff>
    </xdr:from>
    <xdr:to>
      <xdr:col>15</xdr:col>
      <xdr:colOff>50800</xdr:colOff>
      <xdr:row>56</xdr:row>
      <xdr:rowOff>160823</xdr:rowOff>
    </xdr:to>
    <xdr:cxnSp macro="">
      <xdr:nvCxnSpPr>
        <xdr:cNvPr id="120" name="直線コネクタ 119"/>
        <xdr:cNvCxnSpPr/>
      </xdr:nvCxnSpPr>
      <xdr:spPr>
        <a:xfrm flipV="1">
          <a:off x="2019300" y="973630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170359</xdr:rowOff>
    </xdr:from>
    <xdr:ext cx="534377" cy="259045"/>
    <xdr:sp macro="" textlink="">
      <xdr:nvSpPr>
        <xdr:cNvPr id="122" name="テキスト ボックス 121"/>
        <xdr:cNvSpPr txBox="1"/>
      </xdr:nvSpPr>
      <xdr:spPr>
        <a:xfrm>
          <a:off x="2641111" y="94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58387</xdr:rowOff>
    </xdr:from>
    <xdr:to>
      <xdr:col>10</xdr:col>
      <xdr:colOff>114300</xdr:colOff>
      <xdr:row>56</xdr:row>
      <xdr:rowOff>160823</xdr:rowOff>
    </xdr:to>
    <xdr:cxnSp macro="">
      <xdr:nvCxnSpPr>
        <xdr:cNvPr id="123" name="直線コネクタ 122"/>
        <xdr:cNvCxnSpPr/>
      </xdr:nvCxnSpPr>
      <xdr:spPr>
        <a:xfrm>
          <a:off x="1130300" y="9659587"/>
          <a:ext cx="889000" cy="10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138995</xdr:rowOff>
    </xdr:from>
    <xdr:ext cx="534377" cy="259045"/>
    <xdr:sp macro="" textlink="">
      <xdr:nvSpPr>
        <xdr:cNvPr id="125" name="テキスト ボックス 124"/>
        <xdr:cNvSpPr txBox="1"/>
      </xdr:nvSpPr>
      <xdr:spPr>
        <a:xfrm>
          <a:off x="1752111" y="93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59410</xdr:rowOff>
    </xdr:from>
    <xdr:to>
      <xdr:col>24</xdr:col>
      <xdr:colOff>114300</xdr:colOff>
      <xdr:row>56</xdr:row>
      <xdr:rowOff>161010</xdr:rowOff>
    </xdr:to>
    <xdr:sp macro="" textlink="">
      <xdr:nvSpPr>
        <xdr:cNvPr id="133" name="楕円 132"/>
        <xdr:cNvSpPr/>
      </xdr:nvSpPr>
      <xdr:spPr>
        <a:xfrm>
          <a:off x="4584700" y="96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82287</xdr:rowOff>
    </xdr:from>
    <xdr:ext cx="534377" cy="259045"/>
    <xdr:sp macro="" textlink="">
      <xdr:nvSpPr>
        <xdr:cNvPr id="134" name="総務費該当値テキスト"/>
        <xdr:cNvSpPr txBox="1"/>
      </xdr:nvSpPr>
      <xdr:spPr>
        <a:xfrm>
          <a:off x="4686300" y="95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88443</xdr:rowOff>
    </xdr:from>
    <xdr:to>
      <xdr:col>20</xdr:col>
      <xdr:colOff>38100</xdr:colOff>
      <xdr:row>57</xdr:row>
      <xdr:rowOff>18593</xdr:rowOff>
    </xdr:to>
    <xdr:sp macro="" textlink="">
      <xdr:nvSpPr>
        <xdr:cNvPr id="135" name="楕円 134"/>
        <xdr:cNvSpPr/>
      </xdr:nvSpPr>
      <xdr:spPr>
        <a:xfrm>
          <a:off x="3746500" y="96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9720</xdr:rowOff>
    </xdr:from>
    <xdr:ext cx="534377" cy="259045"/>
    <xdr:sp macro="" textlink="">
      <xdr:nvSpPr>
        <xdr:cNvPr id="136" name="テキスト ボックス 135"/>
        <xdr:cNvSpPr txBox="1"/>
      </xdr:nvSpPr>
      <xdr:spPr>
        <a:xfrm>
          <a:off x="3517411" y="97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84305</xdr:rowOff>
    </xdr:from>
    <xdr:to>
      <xdr:col>15</xdr:col>
      <xdr:colOff>101600</xdr:colOff>
      <xdr:row>57</xdr:row>
      <xdr:rowOff>14455</xdr:rowOff>
    </xdr:to>
    <xdr:sp macro="" textlink="">
      <xdr:nvSpPr>
        <xdr:cNvPr id="137" name="楕円 136"/>
        <xdr:cNvSpPr/>
      </xdr:nvSpPr>
      <xdr:spPr>
        <a:xfrm>
          <a:off x="2857500" y="96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5582</xdr:rowOff>
    </xdr:from>
    <xdr:ext cx="534377" cy="259045"/>
    <xdr:sp macro="" textlink="">
      <xdr:nvSpPr>
        <xdr:cNvPr id="138" name="テキスト ボックス 137"/>
        <xdr:cNvSpPr txBox="1"/>
      </xdr:nvSpPr>
      <xdr:spPr>
        <a:xfrm>
          <a:off x="2641111" y="97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110023</xdr:rowOff>
    </xdr:from>
    <xdr:to>
      <xdr:col>10</xdr:col>
      <xdr:colOff>165100</xdr:colOff>
      <xdr:row>57</xdr:row>
      <xdr:rowOff>40173</xdr:rowOff>
    </xdr:to>
    <xdr:sp macro="" textlink="">
      <xdr:nvSpPr>
        <xdr:cNvPr id="139" name="楕円 138"/>
        <xdr:cNvSpPr/>
      </xdr:nvSpPr>
      <xdr:spPr>
        <a:xfrm>
          <a:off x="1968500" y="97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31300</xdr:rowOff>
    </xdr:from>
    <xdr:ext cx="534377" cy="259045"/>
    <xdr:sp macro="" textlink="">
      <xdr:nvSpPr>
        <xdr:cNvPr id="140" name="テキスト ボックス 139"/>
        <xdr:cNvSpPr txBox="1"/>
      </xdr:nvSpPr>
      <xdr:spPr>
        <a:xfrm>
          <a:off x="1752111" y="980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7587</xdr:rowOff>
    </xdr:from>
    <xdr:to>
      <xdr:col>6</xdr:col>
      <xdr:colOff>38100</xdr:colOff>
      <xdr:row>56</xdr:row>
      <xdr:rowOff>109187</xdr:rowOff>
    </xdr:to>
    <xdr:sp macro="" textlink="">
      <xdr:nvSpPr>
        <xdr:cNvPr id="141" name="楕円 140"/>
        <xdr:cNvSpPr/>
      </xdr:nvSpPr>
      <xdr:spPr>
        <a:xfrm>
          <a:off x="1079500" y="96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125714</xdr:rowOff>
    </xdr:from>
    <xdr:ext cx="534377" cy="259045"/>
    <xdr:sp macro="" textlink="">
      <xdr:nvSpPr>
        <xdr:cNvPr id="142" name="テキスト ボックス 141"/>
        <xdr:cNvSpPr txBox="1"/>
      </xdr:nvSpPr>
      <xdr:spPr>
        <a:xfrm>
          <a:off x="863111" y="93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12388</xdr:rowOff>
    </xdr:from>
    <xdr:to>
      <xdr:col>24</xdr:col>
      <xdr:colOff>63500</xdr:colOff>
      <xdr:row>78</xdr:row>
      <xdr:rowOff>35074</xdr:rowOff>
    </xdr:to>
    <xdr:cxnSp macro="">
      <xdr:nvCxnSpPr>
        <xdr:cNvPr id="168" name="直線コネクタ 167"/>
        <xdr:cNvCxnSpPr/>
      </xdr:nvCxnSpPr>
      <xdr:spPr>
        <a:xfrm flipV="1">
          <a:off x="3797300" y="13385488"/>
          <a:ext cx="838200" cy="2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35074</xdr:rowOff>
    </xdr:from>
    <xdr:to>
      <xdr:col>19</xdr:col>
      <xdr:colOff>177800</xdr:colOff>
      <xdr:row>78</xdr:row>
      <xdr:rowOff>61427</xdr:rowOff>
    </xdr:to>
    <xdr:cxnSp macro="">
      <xdr:nvCxnSpPr>
        <xdr:cNvPr id="171" name="直線コネクタ 170"/>
        <xdr:cNvCxnSpPr/>
      </xdr:nvCxnSpPr>
      <xdr:spPr>
        <a:xfrm flipV="1">
          <a:off x="2908300" y="13408174"/>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61427</xdr:rowOff>
    </xdr:from>
    <xdr:to>
      <xdr:col>15</xdr:col>
      <xdr:colOff>50800</xdr:colOff>
      <xdr:row>78</xdr:row>
      <xdr:rowOff>87598</xdr:rowOff>
    </xdr:to>
    <xdr:cxnSp macro="">
      <xdr:nvCxnSpPr>
        <xdr:cNvPr id="174" name="直線コネクタ 173"/>
        <xdr:cNvCxnSpPr/>
      </xdr:nvCxnSpPr>
      <xdr:spPr>
        <a:xfrm flipV="1">
          <a:off x="2019300" y="13434527"/>
          <a:ext cx="889000" cy="2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87598</xdr:rowOff>
    </xdr:from>
    <xdr:to>
      <xdr:col>10</xdr:col>
      <xdr:colOff>114300</xdr:colOff>
      <xdr:row>78</xdr:row>
      <xdr:rowOff>102310</xdr:rowOff>
    </xdr:to>
    <xdr:cxnSp macro="">
      <xdr:nvCxnSpPr>
        <xdr:cNvPr id="177" name="直線コネクタ 176"/>
        <xdr:cNvCxnSpPr/>
      </xdr:nvCxnSpPr>
      <xdr:spPr>
        <a:xfrm flipV="1">
          <a:off x="1130300" y="13460698"/>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15783</xdr:rowOff>
    </xdr:from>
    <xdr:ext cx="534377" cy="259045"/>
    <xdr:sp macro="" textlink="">
      <xdr:nvSpPr>
        <xdr:cNvPr id="179" name="テキスト ボックス 178"/>
        <xdr:cNvSpPr txBox="1"/>
      </xdr:nvSpPr>
      <xdr:spPr>
        <a:xfrm>
          <a:off x="1752111" y="135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19860</xdr:rowOff>
    </xdr:from>
    <xdr:ext cx="534377" cy="259045"/>
    <xdr:sp macro="" textlink="">
      <xdr:nvSpPr>
        <xdr:cNvPr id="181" name="テキスト ボックス 180"/>
        <xdr:cNvSpPr txBox="1"/>
      </xdr:nvSpPr>
      <xdr:spPr>
        <a:xfrm>
          <a:off x="863111" y="13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133038</xdr:rowOff>
    </xdr:from>
    <xdr:to>
      <xdr:col>24</xdr:col>
      <xdr:colOff>114300</xdr:colOff>
      <xdr:row>78</xdr:row>
      <xdr:rowOff>63188</xdr:rowOff>
    </xdr:to>
    <xdr:sp macro="" textlink="">
      <xdr:nvSpPr>
        <xdr:cNvPr id="187" name="楕円 186"/>
        <xdr:cNvSpPr/>
      </xdr:nvSpPr>
      <xdr:spPr>
        <a:xfrm>
          <a:off x="4584700" y="133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155915</xdr:rowOff>
    </xdr:from>
    <xdr:ext cx="534377" cy="259045"/>
    <xdr:sp macro="" textlink="">
      <xdr:nvSpPr>
        <xdr:cNvPr id="188" name="民生費該当値テキスト"/>
        <xdr:cNvSpPr txBox="1"/>
      </xdr:nvSpPr>
      <xdr:spPr>
        <a:xfrm>
          <a:off x="4686300" y="131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155724</xdr:rowOff>
    </xdr:from>
    <xdr:to>
      <xdr:col>20</xdr:col>
      <xdr:colOff>38100</xdr:colOff>
      <xdr:row>78</xdr:row>
      <xdr:rowOff>85874</xdr:rowOff>
    </xdr:to>
    <xdr:sp macro="" textlink="">
      <xdr:nvSpPr>
        <xdr:cNvPr id="189" name="楕円 188"/>
        <xdr:cNvSpPr/>
      </xdr:nvSpPr>
      <xdr:spPr>
        <a:xfrm>
          <a:off x="3746500" y="133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77001</xdr:rowOff>
    </xdr:from>
    <xdr:ext cx="534377" cy="259045"/>
    <xdr:sp macro="" textlink="">
      <xdr:nvSpPr>
        <xdr:cNvPr id="190" name="テキスト ボックス 189"/>
        <xdr:cNvSpPr txBox="1"/>
      </xdr:nvSpPr>
      <xdr:spPr>
        <a:xfrm>
          <a:off x="3517411" y="134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10627</xdr:rowOff>
    </xdr:from>
    <xdr:to>
      <xdr:col>15</xdr:col>
      <xdr:colOff>101600</xdr:colOff>
      <xdr:row>78</xdr:row>
      <xdr:rowOff>112227</xdr:rowOff>
    </xdr:to>
    <xdr:sp macro="" textlink="">
      <xdr:nvSpPr>
        <xdr:cNvPr id="191" name="楕円 190"/>
        <xdr:cNvSpPr/>
      </xdr:nvSpPr>
      <xdr:spPr>
        <a:xfrm>
          <a:off x="28575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103354</xdr:rowOff>
    </xdr:from>
    <xdr:ext cx="534377" cy="259045"/>
    <xdr:sp macro="" textlink="">
      <xdr:nvSpPr>
        <xdr:cNvPr id="192" name="テキスト ボックス 191"/>
        <xdr:cNvSpPr txBox="1"/>
      </xdr:nvSpPr>
      <xdr:spPr>
        <a:xfrm>
          <a:off x="2641111" y="134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36798</xdr:rowOff>
    </xdr:from>
    <xdr:to>
      <xdr:col>10</xdr:col>
      <xdr:colOff>165100</xdr:colOff>
      <xdr:row>78</xdr:row>
      <xdr:rowOff>138398</xdr:rowOff>
    </xdr:to>
    <xdr:sp macro="" textlink="">
      <xdr:nvSpPr>
        <xdr:cNvPr id="193" name="楕円 192"/>
        <xdr:cNvSpPr/>
      </xdr:nvSpPr>
      <xdr:spPr>
        <a:xfrm>
          <a:off x="1968500" y="134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154925</xdr:rowOff>
    </xdr:from>
    <xdr:ext cx="534377" cy="259045"/>
    <xdr:sp macro="" textlink="">
      <xdr:nvSpPr>
        <xdr:cNvPr id="194" name="テキスト ボックス 193"/>
        <xdr:cNvSpPr txBox="1"/>
      </xdr:nvSpPr>
      <xdr:spPr>
        <a:xfrm>
          <a:off x="1752111" y="131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51510</xdr:rowOff>
    </xdr:from>
    <xdr:to>
      <xdr:col>6</xdr:col>
      <xdr:colOff>38100</xdr:colOff>
      <xdr:row>78</xdr:row>
      <xdr:rowOff>153110</xdr:rowOff>
    </xdr:to>
    <xdr:sp macro="" textlink="">
      <xdr:nvSpPr>
        <xdr:cNvPr id="195" name="楕円 194"/>
        <xdr:cNvSpPr/>
      </xdr:nvSpPr>
      <xdr:spPr>
        <a:xfrm>
          <a:off x="1079500" y="134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169637</xdr:rowOff>
    </xdr:from>
    <xdr:ext cx="534377" cy="259045"/>
    <xdr:sp macro="" textlink="">
      <xdr:nvSpPr>
        <xdr:cNvPr id="196" name="テキスト ボックス 195"/>
        <xdr:cNvSpPr txBox="1"/>
      </xdr:nvSpPr>
      <xdr:spPr>
        <a:xfrm>
          <a:off x="863111" y="131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111392</xdr:rowOff>
    </xdr:from>
    <xdr:to>
      <xdr:col>24</xdr:col>
      <xdr:colOff>63500</xdr:colOff>
      <xdr:row>96</xdr:row>
      <xdr:rowOff>157302</xdr:rowOff>
    </xdr:to>
    <xdr:cxnSp macro="">
      <xdr:nvCxnSpPr>
        <xdr:cNvPr id="223" name="直線コネクタ 222"/>
        <xdr:cNvCxnSpPr/>
      </xdr:nvCxnSpPr>
      <xdr:spPr>
        <a:xfrm>
          <a:off x="3797300" y="16570592"/>
          <a:ext cx="8382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94780</xdr:rowOff>
    </xdr:from>
    <xdr:to>
      <xdr:col>19</xdr:col>
      <xdr:colOff>177800</xdr:colOff>
      <xdr:row>96</xdr:row>
      <xdr:rowOff>111392</xdr:rowOff>
    </xdr:to>
    <xdr:cxnSp macro="">
      <xdr:nvCxnSpPr>
        <xdr:cNvPr id="226" name="直線コネクタ 225"/>
        <xdr:cNvCxnSpPr/>
      </xdr:nvCxnSpPr>
      <xdr:spPr>
        <a:xfrm>
          <a:off x="2908300" y="16553980"/>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28" name="テキスト ボックス 227"/>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94780</xdr:rowOff>
    </xdr:from>
    <xdr:to>
      <xdr:col>15</xdr:col>
      <xdr:colOff>50800</xdr:colOff>
      <xdr:row>96</xdr:row>
      <xdr:rowOff>151358</xdr:rowOff>
    </xdr:to>
    <xdr:cxnSp macro="">
      <xdr:nvCxnSpPr>
        <xdr:cNvPr id="229" name="直線コネクタ 228"/>
        <xdr:cNvCxnSpPr/>
      </xdr:nvCxnSpPr>
      <xdr:spPr>
        <a:xfrm flipV="1">
          <a:off x="2019300" y="16553980"/>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1" name="テキスト ボックス 230"/>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151358</xdr:rowOff>
    </xdr:from>
    <xdr:to>
      <xdr:col>10</xdr:col>
      <xdr:colOff>114300</xdr:colOff>
      <xdr:row>96</xdr:row>
      <xdr:rowOff>151625</xdr:rowOff>
    </xdr:to>
    <xdr:cxnSp macro="">
      <xdr:nvCxnSpPr>
        <xdr:cNvPr id="232" name="直線コネクタ 231"/>
        <xdr:cNvCxnSpPr/>
      </xdr:nvCxnSpPr>
      <xdr:spPr>
        <a:xfrm flipV="1">
          <a:off x="1130300" y="1661055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60850</xdr:rowOff>
    </xdr:from>
    <xdr:ext cx="469744" cy="259045"/>
    <xdr:sp macro="" textlink="">
      <xdr:nvSpPr>
        <xdr:cNvPr id="236" name="テキスト ボックス 235"/>
        <xdr:cNvSpPr txBox="1"/>
      </xdr:nvSpPr>
      <xdr:spPr>
        <a:xfrm>
          <a:off x="895428"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106502</xdr:rowOff>
    </xdr:from>
    <xdr:to>
      <xdr:col>24</xdr:col>
      <xdr:colOff>114300</xdr:colOff>
      <xdr:row>97</xdr:row>
      <xdr:rowOff>36652</xdr:rowOff>
    </xdr:to>
    <xdr:sp macro="" textlink="">
      <xdr:nvSpPr>
        <xdr:cNvPr id="242" name="楕円 241"/>
        <xdr:cNvSpPr/>
      </xdr:nvSpPr>
      <xdr:spPr>
        <a:xfrm>
          <a:off x="45847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129379</xdr:rowOff>
    </xdr:from>
    <xdr:ext cx="534377" cy="259045"/>
    <xdr:sp macro="" textlink="">
      <xdr:nvSpPr>
        <xdr:cNvPr id="243" name="衛生費該当値テキスト"/>
        <xdr:cNvSpPr txBox="1"/>
      </xdr:nvSpPr>
      <xdr:spPr>
        <a:xfrm>
          <a:off x="4686300" y="164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60592</xdr:rowOff>
    </xdr:from>
    <xdr:to>
      <xdr:col>20</xdr:col>
      <xdr:colOff>38100</xdr:colOff>
      <xdr:row>96</xdr:row>
      <xdr:rowOff>162192</xdr:rowOff>
    </xdr:to>
    <xdr:sp macro="" textlink="">
      <xdr:nvSpPr>
        <xdr:cNvPr id="244" name="楕円 243"/>
        <xdr:cNvSpPr/>
      </xdr:nvSpPr>
      <xdr:spPr>
        <a:xfrm>
          <a:off x="3746500" y="165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7269</xdr:rowOff>
    </xdr:from>
    <xdr:ext cx="534377" cy="259045"/>
    <xdr:sp macro="" textlink="">
      <xdr:nvSpPr>
        <xdr:cNvPr id="245" name="テキスト ボックス 244"/>
        <xdr:cNvSpPr txBox="1"/>
      </xdr:nvSpPr>
      <xdr:spPr>
        <a:xfrm>
          <a:off x="3517411" y="162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43980</xdr:rowOff>
    </xdr:from>
    <xdr:to>
      <xdr:col>15</xdr:col>
      <xdr:colOff>101600</xdr:colOff>
      <xdr:row>96</xdr:row>
      <xdr:rowOff>145580</xdr:rowOff>
    </xdr:to>
    <xdr:sp macro="" textlink="">
      <xdr:nvSpPr>
        <xdr:cNvPr id="246" name="楕円 245"/>
        <xdr:cNvSpPr/>
      </xdr:nvSpPr>
      <xdr:spPr>
        <a:xfrm>
          <a:off x="2857500" y="1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162107</xdr:rowOff>
    </xdr:from>
    <xdr:ext cx="534377" cy="259045"/>
    <xdr:sp macro="" textlink="">
      <xdr:nvSpPr>
        <xdr:cNvPr id="247" name="テキスト ボックス 246"/>
        <xdr:cNvSpPr txBox="1"/>
      </xdr:nvSpPr>
      <xdr:spPr>
        <a:xfrm>
          <a:off x="2641111" y="1627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100558</xdr:rowOff>
    </xdr:from>
    <xdr:to>
      <xdr:col>10</xdr:col>
      <xdr:colOff>165100</xdr:colOff>
      <xdr:row>97</xdr:row>
      <xdr:rowOff>30708</xdr:rowOff>
    </xdr:to>
    <xdr:sp macro="" textlink="">
      <xdr:nvSpPr>
        <xdr:cNvPr id="248" name="楕円 247"/>
        <xdr:cNvSpPr/>
      </xdr:nvSpPr>
      <xdr:spPr>
        <a:xfrm>
          <a:off x="1968500" y="165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47235</xdr:rowOff>
    </xdr:from>
    <xdr:ext cx="534377" cy="259045"/>
    <xdr:sp macro="" textlink="">
      <xdr:nvSpPr>
        <xdr:cNvPr id="249" name="テキスト ボックス 248"/>
        <xdr:cNvSpPr txBox="1"/>
      </xdr:nvSpPr>
      <xdr:spPr>
        <a:xfrm>
          <a:off x="1752111" y="163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100825</xdr:rowOff>
    </xdr:from>
    <xdr:to>
      <xdr:col>6</xdr:col>
      <xdr:colOff>38100</xdr:colOff>
      <xdr:row>97</xdr:row>
      <xdr:rowOff>30975</xdr:rowOff>
    </xdr:to>
    <xdr:sp macro="" textlink="">
      <xdr:nvSpPr>
        <xdr:cNvPr id="250" name="楕円 249"/>
        <xdr:cNvSpPr/>
      </xdr:nvSpPr>
      <xdr:spPr>
        <a:xfrm>
          <a:off x="1079500" y="165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47502</xdr:rowOff>
    </xdr:from>
    <xdr:ext cx="534377" cy="259045"/>
    <xdr:sp macro="" textlink="">
      <xdr:nvSpPr>
        <xdr:cNvPr id="251" name="テキスト ボックス 250"/>
        <xdr:cNvSpPr txBox="1"/>
      </xdr:nvSpPr>
      <xdr:spPr>
        <a:xfrm>
          <a:off x="863111" y="163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3" name="直線コネクタ 272"/>
        <xdr:cNvCxnSpPr/>
      </xdr:nvCxnSpPr>
      <xdr:spPr>
        <a:xfrm flipV="1">
          <a:off x="10475595" y="5122418"/>
          <a:ext cx="127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50944</xdr:rowOff>
    </xdr:from>
    <xdr:ext cx="378565" cy="259045"/>
    <xdr:sp macro="" textlink="">
      <xdr:nvSpPr>
        <xdr:cNvPr id="274" name="労働費最小値テキスト"/>
        <xdr:cNvSpPr txBox="1"/>
      </xdr:nvSpPr>
      <xdr:spPr>
        <a:xfrm>
          <a:off x="10528300" y="65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5" name="直線コネクタ 274"/>
        <xdr:cNvCxnSpPr/>
      </xdr:nvCxnSpPr>
      <xdr:spPr>
        <a:xfrm>
          <a:off x="10388600" y="656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7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7" name="直線コネクタ 27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116840</xdr:rowOff>
    </xdr:from>
    <xdr:to>
      <xdr:col>55</xdr:col>
      <xdr:colOff>0</xdr:colOff>
      <xdr:row>37</xdr:row>
      <xdr:rowOff>2540</xdr:rowOff>
    </xdr:to>
    <xdr:cxnSp macro="">
      <xdr:nvCxnSpPr>
        <xdr:cNvPr id="278" name="直線コネクタ 277"/>
        <xdr:cNvCxnSpPr/>
      </xdr:nvCxnSpPr>
      <xdr:spPr>
        <a:xfrm>
          <a:off x="9639300" y="62890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106189</xdr:rowOff>
    </xdr:from>
    <xdr:ext cx="378565" cy="259045"/>
    <xdr:sp macro="" textlink="">
      <xdr:nvSpPr>
        <xdr:cNvPr id="279" name="労働費平均値テキスト"/>
        <xdr:cNvSpPr txBox="1"/>
      </xdr:nvSpPr>
      <xdr:spPr>
        <a:xfrm>
          <a:off x="10528300" y="6278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280" name="フローチャート: 判断 279"/>
        <xdr:cNvSpPr/>
      </xdr:nvSpPr>
      <xdr:spPr>
        <a:xfrm>
          <a:off x="104267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116459</xdr:rowOff>
    </xdr:from>
    <xdr:to>
      <xdr:col>50</xdr:col>
      <xdr:colOff>114300</xdr:colOff>
      <xdr:row>36</xdr:row>
      <xdr:rowOff>116840</xdr:rowOff>
    </xdr:to>
    <xdr:cxnSp macro="">
      <xdr:nvCxnSpPr>
        <xdr:cNvPr id="281" name="直線コネクタ 280"/>
        <xdr:cNvCxnSpPr/>
      </xdr:nvCxnSpPr>
      <xdr:spPr>
        <a:xfrm>
          <a:off x="8750300" y="6117209"/>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xdr:nvSpPr>
        <xdr:cNvPr id="282" name="フローチャート: 判断 281"/>
        <xdr:cNvSpPr/>
      </xdr:nvSpPr>
      <xdr:spPr>
        <a:xfrm>
          <a:off x="9588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1668</xdr:rowOff>
    </xdr:from>
    <xdr:ext cx="469744" cy="259045"/>
    <xdr:sp macro="" textlink="">
      <xdr:nvSpPr>
        <xdr:cNvPr id="283" name="テキスト ボックス 282"/>
        <xdr:cNvSpPr txBox="1"/>
      </xdr:nvSpPr>
      <xdr:spPr>
        <a:xfrm>
          <a:off x="93917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138557</xdr:rowOff>
    </xdr:from>
    <xdr:to>
      <xdr:col>45</xdr:col>
      <xdr:colOff>177800</xdr:colOff>
      <xdr:row>35</xdr:row>
      <xdr:rowOff>116459</xdr:rowOff>
    </xdr:to>
    <xdr:cxnSp macro="">
      <xdr:nvCxnSpPr>
        <xdr:cNvPr id="284" name="直線コネクタ 283"/>
        <xdr:cNvCxnSpPr/>
      </xdr:nvCxnSpPr>
      <xdr:spPr>
        <a:xfrm>
          <a:off x="7861300" y="5967857"/>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xdr:nvSpPr>
        <xdr:cNvPr id="285" name="フローチャート: 判断 284"/>
        <xdr:cNvSpPr/>
      </xdr:nvSpPr>
      <xdr:spPr>
        <a:xfrm>
          <a:off x="8699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4335</xdr:rowOff>
    </xdr:from>
    <xdr:ext cx="469744" cy="259045"/>
    <xdr:sp macro="" textlink="">
      <xdr:nvSpPr>
        <xdr:cNvPr id="286" name="テキスト ボックス 285"/>
        <xdr:cNvSpPr txBox="1"/>
      </xdr:nvSpPr>
      <xdr:spPr>
        <a:xfrm>
          <a:off x="8515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9398</xdr:rowOff>
    </xdr:from>
    <xdr:to>
      <xdr:col>41</xdr:col>
      <xdr:colOff>50800</xdr:colOff>
      <xdr:row>34</xdr:row>
      <xdr:rowOff>138557</xdr:rowOff>
    </xdr:to>
    <xdr:cxnSp macro="">
      <xdr:nvCxnSpPr>
        <xdr:cNvPr id="287" name="直線コネクタ 286"/>
        <xdr:cNvCxnSpPr/>
      </xdr:nvCxnSpPr>
      <xdr:spPr>
        <a:xfrm>
          <a:off x="6972300" y="5495798"/>
          <a:ext cx="889000" cy="4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xdr:nvSpPr>
        <xdr:cNvPr id="288" name="フローチャート: 判断 287"/>
        <xdr:cNvSpPr/>
      </xdr:nvSpPr>
      <xdr:spPr>
        <a:xfrm>
          <a:off x="7810500" y="588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169689</xdr:rowOff>
    </xdr:from>
    <xdr:ext cx="469744" cy="259045"/>
    <xdr:sp macro="" textlink="">
      <xdr:nvSpPr>
        <xdr:cNvPr id="289" name="テキスト ボックス 288"/>
        <xdr:cNvSpPr txBox="1"/>
      </xdr:nvSpPr>
      <xdr:spPr>
        <a:xfrm>
          <a:off x="7626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xdr:nvSpPr>
        <xdr:cNvPr id="290" name="フローチャート: 判断 289"/>
        <xdr:cNvSpPr/>
      </xdr:nvSpPr>
      <xdr:spPr>
        <a:xfrm>
          <a:off x="69215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89044</xdr:rowOff>
    </xdr:from>
    <xdr:ext cx="469744" cy="259045"/>
    <xdr:sp macro="" textlink="">
      <xdr:nvSpPr>
        <xdr:cNvPr id="291" name="テキスト ボックス 290"/>
        <xdr:cNvSpPr txBox="1"/>
      </xdr:nvSpPr>
      <xdr:spPr>
        <a:xfrm>
          <a:off x="6737428" y="557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97" name="楕円 296"/>
        <xdr:cNvSpPr/>
      </xdr:nvSpPr>
      <xdr:spPr>
        <a:xfrm>
          <a:off x="10426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146067</xdr:rowOff>
    </xdr:from>
    <xdr:ext cx="469744" cy="259045"/>
    <xdr:sp macro="" textlink="">
      <xdr:nvSpPr>
        <xdr:cNvPr id="298" name="労働費該当値テキスト"/>
        <xdr:cNvSpPr txBox="1"/>
      </xdr:nvSpPr>
      <xdr:spPr>
        <a:xfrm>
          <a:off x="10528300"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66040</xdr:rowOff>
    </xdr:from>
    <xdr:to>
      <xdr:col>50</xdr:col>
      <xdr:colOff>165100</xdr:colOff>
      <xdr:row>36</xdr:row>
      <xdr:rowOff>167640</xdr:rowOff>
    </xdr:to>
    <xdr:sp macro="" textlink="">
      <xdr:nvSpPr>
        <xdr:cNvPr id="299" name="楕円 298"/>
        <xdr:cNvSpPr/>
      </xdr:nvSpPr>
      <xdr:spPr>
        <a:xfrm>
          <a:off x="9588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158767</xdr:rowOff>
    </xdr:from>
    <xdr:ext cx="469744" cy="259045"/>
    <xdr:sp macro="" textlink="">
      <xdr:nvSpPr>
        <xdr:cNvPr id="300" name="テキスト ボックス 299"/>
        <xdr:cNvSpPr txBox="1"/>
      </xdr:nvSpPr>
      <xdr:spPr>
        <a:xfrm>
          <a:off x="93917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65659</xdr:rowOff>
    </xdr:from>
    <xdr:to>
      <xdr:col>46</xdr:col>
      <xdr:colOff>38100</xdr:colOff>
      <xdr:row>35</xdr:row>
      <xdr:rowOff>167259</xdr:rowOff>
    </xdr:to>
    <xdr:sp macro="" textlink="">
      <xdr:nvSpPr>
        <xdr:cNvPr id="301" name="楕円 300"/>
        <xdr:cNvSpPr/>
      </xdr:nvSpPr>
      <xdr:spPr>
        <a:xfrm>
          <a:off x="8699500" y="60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158386</xdr:rowOff>
    </xdr:from>
    <xdr:ext cx="469744" cy="259045"/>
    <xdr:sp macro="" textlink="">
      <xdr:nvSpPr>
        <xdr:cNvPr id="302" name="テキスト ボックス 301"/>
        <xdr:cNvSpPr txBox="1"/>
      </xdr:nvSpPr>
      <xdr:spPr>
        <a:xfrm>
          <a:off x="851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87757</xdr:rowOff>
    </xdr:from>
    <xdr:to>
      <xdr:col>41</xdr:col>
      <xdr:colOff>101600</xdr:colOff>
      <xdr:row>35</xdr:row>
      <xdr:rowOff>17907</xdr:rowOff>
    </xdr:to>
    <xdr:sp macro="" textlink="">
      <xdr:nvSpPr>
        <xdr:cNvPr id="303" name="楕円 302"/>
        <xdr:cNvSpPr/>
      </xdr:nvSpPr>
      <xdr:spPr>
        <a:xfrm>
          <a:off x="7810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9034</xdr:rowOff>
    </xdr:from>
    <xdr:ext cx="469744" cy="259045"/>
    <xdr:sp macro="" textlink="">
      <xdr:nvSpPr>
        <xdr:cNvPr id="304" name="テキスト ボックス 303"/>
        <xdr:cNvSpPr txBox="1"/>
      </xdr:nvSpPr>
      <xdr:spPr>
        <a:xfrm>
          <a:off x="7626428" y="60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130048</xdr:rowOff>
    </xdr:from>
    <xdr:to>
      <xdr:col>36</xdr:col>
      <xdr:colOff>165100</xdr:colOff>
      <xdr:row>32</xdr:row>
      <xdr:rowOff>60198</xdr:rowOff>
    </xdr:to>
    <xdr:sp macro="" textlink="">
      <xdr:nvSpPr>
        <xdr:cNvPr id="305" name="楕円 304"/>
        <xdr:cNvSpPr/>
      </xdr:nvSpPr>
      <xdr:spPr>
        <a:xfrm>
          <a:off x="6921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76725</xdr:rowOff>
    </xdr:from>
    <xdr:ext cx="469744" cy="259045"/>
    <xdr:sp macro="" textlink="">
      <xdr:nvSpPr>
        <xdr:cNvPr id="306" name="テキスト ボックス 305"/>
        <xdr:cNvSpPr txBox="1"/>
      </xdr:nvSpPr>
      <xdr:spPr>
        <a:xfrm>
          <a:off x="6737428"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92951</xdr:rowOff>
    </xdr:from>
    <xdr:to>
      <xdr:col>55</xdr:col>
      <xdr:colOff>0</xdr:colOff>
      <xdr:row>56</xdr:row>
      <xdr:rowOff>120338</xdr:rowOff>
    </xdr:to>
    <xdr:cxnSp macro="">
      <xdr:nvCxnSpPr>
        <xdr:cNvPr id="331" name="直線コネクタ 330"/>
        <xdr:cNvCxnSpPr/>
      </xdr:nvCxnSpPr>
      <xdr:spPr>
        <a:xfrm flipV="1">
          <a:off x="9639300" y="9694151"/>
          <a:ext cx="8382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98666</xdr:rowOff>
    </xdr:from>
    <xdr:to>
      <xdr:col>50</xdr:col>
      <xdr:colOff>114300</xdr:colOff>
      <xdr:row>56</xdr:row>
      <xdr:rowOff>120338</xdr:rowOff>
    </xdr:to>
    <xdr:cxnSp macro="">
      <xdr:nvCxnSpPr>
        <xdr:cNvPr id="334" name="直線コネクタ 333"/>
        <xdr:cNvCxnSpPr/>
      </xdr:nvCxnSpPr>
      <xdr:spPr>
        <a:xfrm>
          <a:off x="8750300" y="9528416"/>
          <a:ext cx="889000" cy="1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6" name="テキスト ボックス 335"/>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98666</xdr:rowOff>
    </xdr:from>
    <xdr:to>
      <xdr:col>45</xdr:col>
      <xdr:colOff>177800</xdr:colOff>
      <xdr:row>56</xdr:row>
      <xdr:rowOff>37036</xdr:rowOff>
    </xdr:to>
    <xdr:cxnSp macro="">
      <xdr:nvCxnSpPr>
        <xdr:cNvPr id="337" name="直線コネクタ 336"/>
        <xdr:cNvCxnSpPr/>
      </xdr:nvCxnSpPr>
      <xdr:spPr>
        <a:xfrm flipV="1">
          <a:off x="7861300" y="9528416"/>
          <a:ext cx="889000" cy="10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9" name="テキスト ボックス 338"/>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37036</xdr:rowOff>
    </xdr:from>
    <xdr:to>
      <xdr:col>41</xdr:col>
      <xdr:colOff>50800</xdr:colOff>
      <xdr:row>56</xdr:row>
      <xdr:rowOff>56832</xdr:rowOff>
    </xdr:to>
    <xdr:cxnSp macro="">
      <xdr:nvCxnSpPr>
        <xdr:cNvPr id="340" name="直線コネクタ 339"/>
        <xdr:cNvCxnSpPr/>
      </xdr:nvCxnSpPr>
      <xdr:spPr>
        <a:xfrm flipV="1">
          <a:off x="6972300" y="9638236"/>
          <a:ext cx="8890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1" name="フローチャート: 判断 340"/>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42" name="テキスト ボックス 341"/>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3" name="フローチャート: 判断 342"/>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103034</xdr:rowOff>
    </xdr:from>
    <xdr:ext cx="534377" cy="259045"/>
    <xdr:sp macro="" textlink="">
      <xdr:nvSpPr>
        <xdr:cNvPr id="344" name="テキスト ボックス 343"/>
        <xdr:cNvSpPr txBox="1"/>
      </xdr:nvSpPr>
      <xdr:spPr>
        <a:xfrm>
          <a:off x="6705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42151</xdr:rowOff>
    </xdr:from>
    <xdr:to>
      <xdr:col>55</xdr:col>
      <xdr:colOff>50800</xdr:colOff>
      <xdr:row>56</xdr:row>
      <xdr:rowOff>143751</xdr:rowOff>
    </xdr:to>
    <xdr:sp macro="" textlink="">
      <xdr:nvSpPr>
        <xdr:cNvPr id="350" name="楕円 349"/>
        <xdr:cNvSpPr/>
      </xdr:nvSpPr>
      <xdr:spPr>
        <a:xfrm>
          <a:off x="10426700" y="96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65028</xdr:rowOff>
    </xdr:from>
    <xdr:ext cx="534377" cy="259045"/>
    <xdr:sp macro="" textlink="">
      <xdr:nvSpPr>
        <xdr:cNvPr id="351" name="農林水産業費該当値テキスト"/>
        <xdr:cNvSpPr txBox="1"/>
      </xdr:nvSpPr>
      <xdr:spPr>
        <a:xfrm>
          <a:off x="10528300" y="94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69538</xdr:rowOff>
    </xdr:from>
    <xdr:to>
      <xdr:col>50</xdr:col>
      <xdr:colOff>165100</xdr:colOff>
      <xdr:row>56</xdr:row>
      <xdr:rowOff>171138</xdr:rowOff>
    </xdr:to>
    <xdr:sp macro="" textlink="">
      <xdr:nvSpPr>
        <xdr:cNvPr id="352" name="楕円 351"/>
        <xdr:cNvSpPr/>
      </xdr:nvSpPr>
      <xdr:spPr>
        <a:xfrm>
          <a:off x="9588500" y="96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16215</xdr:rowOff>
    </xdr:from>
    <xdr:ext cx="534377" cy="259045"/>
    <xdr:sp macro="" textlink="">
      <xdr:nvSpPr>
        <xdr:cNvPr id="353" name="テキスト ボックス 352"/>
        <xdr:cNvSpPr txBox="1"/>
      </xdr:nvSpPr>
      <xdr:spPr>
        <a:xfrm>
          <a:off x="9359411" y="94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47866</xdr:rowOff>
    </xdr:from>
    <xdr:to>
      <xdr:col>46</xdr:col>
      <xdr:colOff>38100</xdr:colOff>
      <xdr:row>55</xdr:row>
      <xdr:rowOff>149466</xdr:rowOff>
    </xdr:to>
    <xdr:sp macro="" textlink="">
      <xdr:nvSpPr>
        <xdr:cNvPr id="354" name="楕円 353"/>
        <xdr:cNvSpPr/>
      </xdr:nvSpPr>
      <xdr:spPr>
        <a:xfrm>
          <a:off x="8699500" y="94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165993</xdr:rowOff>
    </xdr:from>
    <xdr:ext cx="534377" cy="259045"/>
    <xdr:sp macro="" textlink="">
      <xdr:nvSpPr>
        <xdr:cNvPr id="355" name="テキスト ボックス 354"/>
        <xdr:cNvSpPr txBox="1"/>
      </xdr:nvSpPr>
      <xdr:spPr>
        <a:xfrm>
          <a:off x="8483111" y="92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157686</xdr:rowOff>
    </xdr:from>
    <xdr:to>
      <xdr:col>41</xdr:col>
      <xdr:colOff>101600</xdr:colOff>
      <xdr:row>56</xdr:row>
      <xdr:rowOff>87836</xdr:rowOff>
    </xdr:to>
    <xdr:sp macro="" textlink="">
      <xdr:nvSpPr>
        <xdr:cNvPr id="356" name="楕円 355"/>
        <xdr:cNvSpPr/>
      </xdr:nvSpPr>
      <xdr:spPr>
        <a:xfrm>
          <a:off x="7810500" y="9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104363</xdr:rowOff>
    </xdr:from>
    <xdr:ext cx="534377" cy="259045"/>
    <xdr:sp macro="" textlink="">
      <xdr:nvSpPr>
        <xdr:cNvPr id="357" name="テキスト ボックス 356"/>
        <xdr:cNvSpPr txBox="1"/>
      </xdr:nvSpPr>
      <xdr:spPr>
        <a:xfrm>
          <a:off x="7594111" y="93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6032</xdr:rowOff>
    </xdr:from>
    <xdr:to>
      <xdr:col>36</xdr:col>
      <xdr:colOff>165100</xdr:colOff>
      <xdr:row>56</xdr:row>
      <xdr:rowOff>107632</xdr:rowOff>
    </xdr:to>
    <xdr:sp macro="" textlink="">
      <xdr:nvSpPr>
        <xdr:cNvPr id="358" name="楕円 357"/>
        <xdr:cNvSpPr/>
      </xdr:nvSpPr>
      <xdr:spPr>
        <a:xfrm>
          <a:off x="6921500" y="96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124159</xdr:rowOff>
    </xdr:from>
    <xdr:ext cx="534377" cy="259045"/>
    <xdr:sp macro="" textlink="">
      <xdr:nvSpPr>
        <xdr:cNvPr id="359" name="テキスト ボックス 358"/>
        <xdr:cNvSpPr txBox="1"/>
      </xdr:nvSpPr>
      <xdr:spPr>
        <a:xfrm>
          <a:off x="6705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39665</xdr:rowOff>
    </xdr:from>
    <xdr:to>
      <xdr:col>55</xdr:col>
      <xdr:colOff>0</xdr:colOff>
      <xdr:row>75</xdr:row>
      <xdr:rowOff>144158</xdr:rowOff>
    </xdr:to>
    <xdr:cxnSp macro="">
      <xdr:nvCxnSpPr>
        <xdr:cNvPr id="384" name="直線コネクタ 383"/>
        <xdr:cNvCxnSpPr/>
      </xdr:nvCxnSpPr>
      <xdr:spPr>
        <a:xfrm>
          <a:off x="9639300" y="12898415"/>
          <a:ext cx="838200" cy="10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98096</xdr:rowOff>
    </xdr:from>
    <xdr:ext cx="534377" cy="259045"/>
    <xdr:sp macro="" textlink="">
      <xdr:nvSpPr>
        <xdr:cNvPr id="385" name="商工費平均値テキスト"/>
        <xdr:cNvSpPr txBox="1"/>
      </xdr:nvSpPr>
      <xdr:spPr>
        <a:xfrm>
          <a:off x="10528300" y="1295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82916</xdr:rowOff>
    </xdr:from>
    <xdr:to>
      <xdr:col>50</xdr:col>
      <xdr:colOff>114300</xdr:colOff>
      <xdr:row>75</xdr:row>
      <xdr:rowOff>39665</xdr:rowOff>
    </xdr:to>
    <xdr:cxnSp macro="">
      <xdr:nvCxnSpPr>
        <xdr:cNvPr id="387" name="直線コネクタ 386"/>
        <xdr:cNvCxnSpPr/>
      </xdr:nvCxnSpPr>
      <xdr:spPr>
        <a:xfrm>
          <a:off x="8750300" y="12770216"/>
          <a:ext cx="889000" cy="1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8896</xdr:rowOff>
    </xdr:from>
    <xdr:ext cx="534377" cy="259045"/>
    <xdr:sp macro="" textlink="">
      <xdr:nvSpPr>
        <xdr:cNvPr id="389" name="テキスト ボックス 388"/>
        <xdr:cNvSpPr txBox="1"/>
      </xdr:nvSpPr>
      <xdr:spPr>
        <a:xfrm>
          <a:off x="93594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144112</xdr:rowOff>
    </xdr:from>
    <xdr:to>
      <xdr:col>45</xdr:col>
      <xdr:colOff>177800</xdr:colOff>
      <xdr:row>74</xdr:row>
      <xdr:rowOff>82916</xdr:rowOff>
    </xdr:to>
    <xdr:cxnSp macro="">
      <xdr:nvCxnSpPr>
        <xdr:cNvPr id="390" name="直線コネクタ 389"/>
        <xdr:cNvCxnSpPr/>
      </xdr:nvCxnSpPr>
      <xdr:spPr>
        <a:xfrm>
          <a:off x="7861300" y="12659962"/>
          <a:ext cx="889000" cy="1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119037</xdr:rowOff>
    </xdr:from>
    <xdr:ext cx="534377" cy="259045"/>
    <xdr:sp macro="" textlink="">
      <xdr:nvSpPr>
        <xdr:cNvPr id="392" name="テキスト ボックス 391"/>
        <xdr:cNvSpPr txBox="1"/>
      </xdr:nvSpPr>
      <xdr:spPr>
        <a:xfrm>
          <a:off x="8483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154445</xdr:rowOff>
    </xdr:from>
    <xdr:to>
      <xdr:col>41</xdr:col>
      <xdr:colOff>50800</xdr:colOff>
      <xdr:row>73</xdr:row>
      <xdr:rowOff>144112</xdr:rowOff>
    </xdr:to>
    <xdr:cxnSp macro="">
      <xdr:nvCxnSpPr>
        <xdr:cNvPr id="393" name="直線コネクタ 392"/>
        <xdr:cNvCxnSpPr/>
      </xdr:nvCxnSpPr>
      <xdr:spPr>
        <a:xfrm>
          <a:off x="6972300" y="12498845"/>
          <a:ext cx="889000" cy="16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4" name="フローチャート: 判断 393"/>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125506</xdr:rowOff>
    </xdr:from>
    <xdr:ext cx="534377" cy="259045"/>
    <xdr:sp macro="" textlink="">
      <xdr:nvSpPr>
        <xdr:cNvPr id="395" name="テキスト ボックス 394"/>
        <xdr:cNvSpPr txBox="1"/>
      </xdr:nvSpPr>
      <xdr:spPr>
        <a:xfrm>
          <a:off x="7594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6" name="フローチャート: 判断 395"/>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54731</xdr:rowOff>
    </xdr:from>
    <xdr:ext cx="534377" cy="259045"/>
    <xdr:sp macro="" textlink="">
      <xdr:nvSpPr>
        <xdr:cNvPr id="397" name="テキスト ボックス 396"/>
        <xdr:cNvSpPr txBox="1"/>
      </xdr:nvSpPr>
      <xdr:spPr>
        <a:xfrm>
          <a:off x="6705111" y="129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93358</xdr:rowOff>
    </xdr:from>
    <xdr:to>
      <xdr:col>55</xdr:col>
      <xdr:colOff>50800</xdr:colOff>
      <xdr:row>76</xdr:row>
      <xdr:rowOff>23509</xdr:rowOff>
    </xdr:to>
    <xdr:sp macro="" textlink="">
      <xdr:nvSpPr>
        <xdr:cNvPr id="403" name="楕円 402"/>
        <xdr:cNvSpPr/>
      </xdr:nvSpPr>
      <xdr:spPr>
        <a:xfrm>
          <a:off x="10426700" y="12952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116235</xdr:rowOff>
    </xdr:from>
    <xdr:ext cx="534377" cy="259045"/>
    <xdr:sp macro="" textlink="">
      <xdr:nvSpPr>
        <xdr:cNvPr id="404" name="商工費該当値テキスト"/>
        <xdr:cNvSpPr txBox="1"/>
      </xdr:nvSpPr>
      <xdr:spPr>
        <a:xfrm>
          <a:off x="10528300" y="128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160315</xdr:rowOff>
    </xdr:from>
    <xdr:to>
      <xdr:col>50</xdr:col>
      <xdr:colOff>165100</xdr:colOff>
      <xdr:row>75</xdr:row>
      <xdr:rowOff>90465</xdr:rowOff>
    </xdr:to>
    <xdr:sp macro="" textlink="">
      <xdr:nvSpPr>
        <xdr:cNvPr id="405" name="楕円 404"/>
        <xdr:cNvSpPr/>
      </xdr:nvSpPr>
      <xdr:spPr>
        <a:xfrm>
          <a:off x="9588500" y="12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106992</xdr:rowOff>
    </xdr:from>
    <xdr:ext cx="534377" cy="259045"/>
    <xdr:sp macro="" textlink="">
      <xdr:nvSpPr>
        <xdr:cNvPr id="406" name="テキスト ボックス 405"/>
        <xdr:cNvSpPr txBox="1"/>
      </xdr:nvSpPr>
      <xdr:spPr>
        <a:xfrm>
          <a:off x="9359411" y="126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32116</xdr:rowOff>
    </xdr:from>
    <xdr:to>
      <xdr:col>46</xdr:col>
      <xdr:colOff>38100</xdr:colOff>
      <xdr:row>74</xdr:row>
      <xdr:rowOff>133716</xdr:rowOff>
    </xdr:to>
    <xdr:sp macro="" textlink="">
      <xdr:nvSpPr>
        <xdr:cNvPr id="407" name="楕円 406"/>
        <xdr:cNvSpPr/>
      </xdr:nvSpPr>
      <xdr:spPr>
        <a:xfrm>
          <a:off x="8699500" y="127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150243</xdr:rowOff>
    </xdr:from>
    <xdr:ext cx="534377" cy="259045"/>
    <xdr:sp macro="" textlink="">
      <xdr:nvSpPr>
        <xdr:cNvPr id="408" name="テキスト ボックス 407"/>
        <xdr:cNvSpPr txBox="1"/>
      </xdr:nvSpPr>
      <xdr:spPr>
        <a:xfrm>
          <a:off x="8483111" y="124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93312</xdr:rowOff>
    </xdr:from>
    <xdr:to>
      <xdr:col>41</xdr:col>
      <xdr:colOff>101600</xdr:colOff>
      <xdr:row>74</xdr:row>
      <xdr:rowOff>23462</xdr:rowOff>
    </xdr:to>
    <xdr:sp macro="" textlink="">
      <xdr:nvSpPr>
        <xdr:cNvPr id="409" name="楕円 408"/>
        <xdr:cNvSpPr/>
      </xdr:nvSpPr>
      <xdr:spPr>
        <a:xfrm>
          <a:off x="7810500" y="126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39989</xdr:rowOff>
    </xdr:from>
    <xdr:ext cx="534377" cy="259045"/>
    <xdr:sp macro="" textlink="">
      <xdr:nvSpPr>
        <xdr:cNvPr id="410" name="テキスト ボックス 409"/>
        <xdr:cNvSpPr txBox="1"/>
      </xdr:nvSpPr>
      <xdr:spPr>
        <a:xfrm>
          <a:off x="7594111" y="123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103645</xdr:rowOff>
    </xdr:from>
    <xdr:to>
      <xdr:col>36</xdr:col>
      <xdr:colOff>165100</xdr:colOff>
      <xdr:row>73</xdr:row>
      <xdr:rowOff>33795</xdr:rowOff>
    </xdr:to>
    <xdr:sp macro="" textlink="">
      <xdr:nvSpPr>
        <xdr:cNvPr id="411" name="楕円 410"/>
        <xdr:cNvSpPr/>
      </xdr:nvSpPr>
      <xdr:spPr>
        <a:xfrm>
          <a:off x="6921500" y="124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50322</xdr:rowOff>
    </xdr:from>
    <xdr:ext cx="534377" cy="259045"/>
    <xdr:sp macro="" textlink="">
      <xdr:nvSpPr>
        <xdr:cNvPr id="412" name="テキスト ボックス 411"/>
        <xdr:cNvSpPr txBox="1"/>
      </xdr:nvSpPr>
      <xdr:spPr>
        <a:xfrm>
          <a:off x="6705111" y="122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147865</xdr:rowOff>
    </xdr:from>
    <xdr:to>
      <xdr:col>55</xdr:col>
      <xdr:colOff>0</xdr:colOff>
      <xdr:row>95</xdr:row>
      <xdr:rowOff>148907</xdr:rowOff>
    </xdr:to>
    <xdr:cxnSp macro="">
      <xdr:nvCxnSpPr>
        <xdr:cNvPr id="439" name="直線コネクタ 438"/>
        <xdr:cNvCxnSpPr/>
      </xdr:nvCxnSpPr>
      <xdr:spPr>
        <a:xfrm flipV="1">
          <a:off x="9639300" y="16435615"/>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148907</xdr:rowOff>
    </xdr:from>
    <xdr:to>
      <xdr:col>50</xdr:col>
      <xdr:colOff>114300</xdr:colOff>
      <xdr:row>96</xdr:row>
      <xdr:rowOff>1409</xdr:rowOff>
    </xdr:to>
    <xdr:cxnSp macro="">
      <xdr:nvCxnSpPr>
        <xdr:cNvPr id="442" name="直線コネクタ 441"/>
        <xdr:cNvCxnSpPr/>
      </xdr:nvCxnSpPr>
      <xdr:spPr>
        <a:xfrm flipV="1">
          <a:off x="8750300" y="16436657"/>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129096</xdr:rowOff>
    </xdr:from>
    <xdr:to>
      <xdr:col>45</xdr:col>
      <xdr:colOff>177800</xdr:colOff>
      <xdr:row>96</xdr:row>
      <xdr:rowOff>1409</xdr:rowOff>
    </xdr:to>
    <xdr:cxnSp macro="">
      <xdr:nvCxnSpPr>
        <xdr:cNvPr id="445" name="直線コネクタ 444"/>
        <xdr:cNvCxnSpPr/>
      </xdr:nvCxnSpPr>
      <xdr:spPr>
        <a:xfrm>
          <a:off x="7861300" y="16416846"/>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97231</xdr:rowOff>
    </xdr:from>
    <xdr:to>
      <xdr:col>41</xdr:col>
      <xdr:colOff>50800</xdr:colOff>
      <xdr:row>95</xdr:row>
      <xdr:rowOff>129096</xdr:rowOff>
    </xdr:to>
    <xdr:cxnSp macro="">
      <xdr:nvCxnSpPr>
        <xdr:cNvPr id="448" name="直線コネクタ 447"/>
        <xdr:cNvCxnSpPr/>
      </xdr:nvCxnSpPr>
      <xdr:spPr>
        <a:xfrm>
          <a:off x="6972300" y="16384981"/>
          <a:ext cx="889000" cy="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0" name="テキスト ボックス 449"/>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1" name="フローチャート: 判断 450"/>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68890</xdr:rowOff>
    </xdr:from>
    <xdr:ext cx="534377" cy="259045"/>
    <xdr:sp macro="" textlink="">
      <xdr:nvSpPr>
        <xdr:cNvPr id="452" name="テキスト ボックス 451"/>
        <xdr:cNvSpPr txBox="1"/>
      </xdr:nvSpPr>
      <xdr:spPr>
        <a:xfrm>
          <a:off x="6705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97065</xdr:rowOff>
    </xdr:from>
    <xdr:to>
      <xdr:col>55</xdr:col>
      <xdr:colOff>50800</xdr:colOff>
      <xdr:row>96</xdr:row>
      <xdr:rowOff>27215</xdr:rowOff>
    </xdr:to>
    <xdr:sp macro="" textlink="">
      <xdr:nvSpPr>
        <xdr:cNvPr id="458" name="楕円 457"/>
        <xdr:cNvSpPr/>
      </xdr:nvSpPr>
      <xdr:spPr>
        <a:xfrm>
          <a:off x="10426700" y="163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119942</xdr:rowOff>
    </xdr:from>
    <xdr:ext cx="534377" cy="259045"/>
    <xdr:sp macro="" textlink="">
      <xdr:nvSpPr>
        <xdr:cNvPr id="459" name="土木費該当値テキスト"/>
        <xdr:cNvSpPr txBox="1"/>
      </xdr:nvSpPr>
      <xdr:spPr>
        <a:xfrm>
          <a:off x="10528300" y="162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98107</xdr:rowOff>
    </xdr:from>
    <xdr:to>
      <xdr:col>50</xdr:col>
      <xdr:colOff>165100</xdr:colOff>
      <xdr:row>96</xdr:row>
      <xdr:rowOff>28257</xdr:rowOff>
    </xdr:to>
    <xdr:sp macro="" textlink="">
      <xdr:nvSpPr>
        <xdr:cNvPr id="460" name="楕円 459"/>
        <xdr:cNvSpPr/>
      </xdr:nvSpPr>
      <xdr:spPr>
        <a:xfrm>
          <a:off x="9588500" y="163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44784</xdr:rowOff>
    </xdr:from>
    <xdr:ext cx="534377" cy="259045"/>
    <xdr:sp macro="" textlink="">
      <xdr:nvSpPr>
        <xdr:cNvPr id="461" name="テキスト ボックス 460"/>
        <xdr:cNvSpPr txBox="1"/>
      </xdr:nvSpPr>
      <xdr:spPr>
        <a:xfrm>
          <a:off x="9359411" y="1616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122059</xdr:rowOff>
    </xdr:from>
    <xdr:to>
      <xdr:col>46</xdr:col>
      <xdr:colOff>38100</xdr:colOff>
      <xdr:row>96</xdr:row>
      <xdr:rowOff>52209</xdr:rowOff>
    </xdr:to>
    <xdr:sp macro="" textlink="">
      <xdr:nvSpPr>
        <xdr:cNvPr id="462" name="楕円 461"/>
        <xdr:cNvSpPr/>
      </xdr:nvSpPr>
      <xdr:spPr>
        <a:xfrm>
          <a:off x="8699500" y="164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68736</xdr:rowOff>
    </xdr:from>
    <xdr:ext cx="534377" cy="259045"/>
    <xdr:sp macro="" textlink="">
      <xdr:nvSpPr>
        <xdr:cNvPr id="463" name="テキスト ボックス 462"/>
        <xdr:cNvSpPr txBox="1"/>
      </xdr:nvSpPr>
      <xdr:spPr>
        <a:xfrm>
          <a:off x="8483111" y="161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78296</xdr:rowOff>
    </xdr:from>
    <xdr:to>
      <xdr:col>41</xdr:col>
      <xdr:colOff>101600</xdr:colOff>
      <xdr:row>96</xdr:row>
      <xdr:rowOff>8446</xdr:rowOff>
    </xdr:to>
    <xdr:sp macro="" textlink="">
      <xdr:nvSpPr>
        <xdr:cNvPr id="464" name="楕円 463"/>
        <xdr:cNvSpPr/>
      </xdr:nvSpPr>
      <xdr:spPr>
        <a:xfrm>
          <a:off x="7810500" y="163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24973</xdr:rowOff>
    </xdr:from>
    <xdr:ext cx="534377" cy="259045"/>
    <xdr:sp macro="" textlink="">
      <xdr:nvSpPr>
        <xdr:cNvPr id="465" name="テキスト ボックス 464"/>
        <xdr:cNvSpPr txBox="1"/>
      </xdr:nvSpPr>
      <xdr:spPr>
        <a:xfrm>
          <a:off x="7594111" y="161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46431</xdr:rowOff>
    </xdr:from>
    <xdr:to>
      <xdr:col>36</xdr:col>
      <xdr:colOff>165100</xdr:colOff>
      <xdr:row>95</xdr:row>
      <xdr:rowOff>148031</xdr:rowOff>
    </xdr:to>
    <xdr:sp macro="" textlink="">
      <xdr:nvSpPr>
        <xdr:cNvPr id="466" name="楕円 465"/>
        <xdr:cNvSpPr/>
      </xdr:nvSpPr>
      <xdr:spPr>
        <a:xfrm>
          <a:off x="6921500" y="163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164558</xdr:rowOff>
    </xdr:from>
    <xdr:ext cx="534377" cy="259045"/>
    <xdr:sp macro="" textlink="">
      <xdr:nvSpPr>
        <xdr:cNvPr id="467" name="テキスト ボックス 466"/>
        <xdr:cNvSpPr txBox="1"/>
      </xdr:nvSpPr>
      <xdr:spPr>
        <a:xfrm>
          <a:off x="6705111" y="161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152019</xdr:rowOff>
    </xdr:from>
    <xdr:to>
      <xdr:col>85</xdr:col>
      <xdr:colOff>127000</xdr:colOff>
      <xdr:row>37</xdr:row>
      <xdr:rowOff>38354</xdr:rowOff>
    </xdr:to>
    <xdr:cxnSp macro="">
      <xdr:nvCxnSpPr>
        <xdr:cNvPr id="495" name="直線コネクタ 494"/>
        <xdr:cNvCxnSpPr/>
      </xdr:nvCxnSpPr>
      <xdr:spPr>
        <a:xfrm>
          <a:off x="15481300" y="6324219"/>
          <a:ext cx="838200" cy="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152019</xdr:rowOff>
    </xdr:from>
    <xdr:to>
      <xdr:col>81</xdr:col>
      <xdr:colOff>50800</xdr:colOff>
      <xdr:row>37</xdr:row>
      <xdr:rowOff>50292</xdr:rowOff>
    </xdr:to>
    <xdr:cxnSp macro="">
      <xdr:nvCxnSpPr>
        <xdr:cNvPr id="498" name="直線コネクタ 497"/>
        <xdr:cNvCxnSpPr/>
      </xdr:nvCxnSpPr>
      <xdr:spPr>
        <a:xfrm flipV="1">
          <a:off x="14592300" y="6324219"/>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0" name="テキスト ボックス 499"/>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84328</xdr:rowOff>
    </xdr:from>
    <xdr:to>
      <xdr:col>76</xdr:col>
      <xdr:colOff>114300</xdr:colOff>
      <xdr:row>37</xdr:row>
      <xdr:rowOff>50292</xdr:rowOff>
    </xdr:to>
    <xdr:cxnSp macro="">
      <xdr:nvCxnSpPr>
        <xdr:cNvPr id="501" name="直線コネクタ 500"/>
        <xdr:cNvCxnSpPr/>
      </xdr:nvCxnSpPr>
      <xdr:spPr>
        <a:xfrm>
          <a:off x="13703300" y="6256528"/>
          <a:ext cx="889000" cy="1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3" name="テキスト ボックス 502"/>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84328</xdr:rowOff>
    </xdr:from>
    <xdr:to>
      <xdr:col>71</xdr:col>
      <xdr:colOff>177800</xdr:colOff>
      <xdr:row>37</xdr:row>
      <xdr:rowOff>94996</xdr:rowOff>
    </xdr:to>
    <xdr:cxnSp macro="">
      <xdr:nvCxnSpPr>
        <xdr:cNvPr id="504" name="直線コネクタ 503"/>
        <xdr:cNvCxnSpPr/>
      </xdr:nvCxnSpPr>
      <xdr:spPr>
        <a:xfrm flipV="1">
          <a:off x="12814300" y="6256528"/>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71645</xdr:rowOff>
    </xdr:from>
    <xdr:ext cx="534377" cy="259045"/>
    <xdr:sp macro="" textlink="">
      <xdr:nvSpPr>
        <xdr:cNvPr id="506" name="テキスト ボックス 505"/>
        <xdr:cNvSpPr txBox="1"/>
      </xdr:nvSpPr>
      <xdr:spPr>
        <a:xfrm>
          <a:off x="13436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7" name="フローチャート: 判断 506"/>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12463</xdr:rowOff>
    </xdr:from>
    <xdr:ext cx="534377" cy="259045"/>
    <xdr:sp macro="" textlink="">
      <xdr:nvSpPr>
        <xdr:cNvPr id="508" name="テキスト ボックス 507"/>
        <xdr:cNvSpPr txBox="1"/>
      </xdr:nvSpPr>
      <xdr:spPr>
        <a:xfrm>
          <a:off x="12547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159004</xdr:rowOff>
    </xdr:from>
    <xdr:to>
      <xdr:col>85</xdr:col>
      <xdr:colOff>177800</xdr:colOff>
      <xdr:row>37</xdr:row>
      <xdr:rowOff>89154</xdr:rowOff>
    </xdr:to>
    <xdr:sp macro="" textlink="">
      <xdr:nvSpPr>
        <xdr:cNvPr id="514" name="楕円 513"/>
        <xdr:cNvSpPr/>
      </xdr:nvSpPr>
      <xdr:spPr>
        <a:xfrm>
          <a:off x="162687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73931</xdr:rowOff>
    </xdr:from>
    <xdr:ext cx="534377" cy="259045"/>
    <xdr:sp macro="" textlink="">
      <xdr:nvSpPr>
        <xdr:cNvPr id="515" name="警察費該当値テキスト"/>
        <xdr:cNvSpPr txBox="1"/>
      </xdr:nvSpPr>
      <xdr:spPr>
        <a:xfrm>
          <a:off x="16370300" y="62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101219</xdr:rowOff>
    </xdr:from>
    <xdr:to>
      <xdr:col>81</xdr:col>
      <xdr:colOff>101600</xdr:colOff>
      <xdr:row>37</xdr:row>
      <xdr:rowOff>31369</xdr:rowOff>
    </xdr:to>
    <xdr:sp macro="" textlink="">
      <xdr:nvSpPr>
        <xdr:cNvPr id="516" name="楕円 515"/>
        <xdr:cNvSpPr/>
      </xdr:nvSpPr>
      <xdr:spPr>
        <a:xfrm>
          <a:off x="15430500" y="62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22496</xdr:rowOff>
    </xdr:from>
    <xdr:ext cx="534377" cy="259045"/>
    <xdr:sp macro="" textlink="">
      <xdr:nvSpPr>
        <xdr:cNvPr id="517" name="テキスト ボックス 516"/>
        <xdr:cNvSpPr txBox="1"/>
      </xdr:nvSpPr>
      <xdr:spPr>
        <a:xfrm>
          <a:off x="15201411" y="63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170942</xdr:rowOff>
    </xdr:from>
    <xdr:to>
      <xdr:col>76</xdr:col>
      <xdr:colOff>165100</xdr:colOff>
      <xdr:row>37</xdr:row>
      <xdr:rowOff>101092</xdr:rowOff>
    </xdr:to>
    <xdr:sp macro="" textlink="">
      <xdr:nvSpPr>
        <xdr:cNvPr id="518" name="楕円 517"/>
        <xdr:cNvSpPr/>
      </xdr:nvSpPr>
      <xdr:spPr>
        <a:xfrm>
          <a:off x="14541500" y="63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92219</xdr:rowOff>
    </xdr:from>
    <xdr:ext cx="534377" cy="259045"/>
    <xdr:sp macro="" textlink="">
      <xdr:nvSpPr>
        <xdr:cNvPr id="519" name="テキスト ボックス 518"/>
        <xdr:cNvSpPr txBox="1"/>
      </xdr:nvSpPr>
      <xdr:spPr>
        <a:xfrm>
          <a:off x="14325111" y="64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33528</xdr:rowOff>
    </xdr:from>
    <xdr:to>
      <xdr:col>72</xdr:col>
      <xdr:colOff>38100</xdr:colOff>
      <xdr:row>36</xdr:row>
      <xdr:rowOff>135128</xdr:rowOff>
    </xdr:to>
    <xdr:sp macro="" textlink="">
      <xdr:nvSpPr>
        <xdr:cNvPr id="520" name="楕円 519"/>
        <xdr:cNvSpPr/>
      </xdr:nvSpPr>
      <xdr:spPr>
        <a:xfrm>
          <a:off x="13652500" y="62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126255</xdr:rowOff>
    </xdr:from>
    <xdr:ext cx="534377" cy="259045"/>
    <xdr:sp macro="" textlink="">
      <xdr:nvSpPr>
        <xdr:cNvPr id="521" name="テキスト ボックス 520"/>
        <xdr:cNvSpPr txBox="1"/>
      </xdr:nvSpPr>
      <xdr:spPr>
        <a:xfrm>
          <a:off x="13436111" y="629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44196</xdr:rowOff>
    </xdr:from>
    <xdr:to>
      <xdr:col>67</xdr:col>
      <xdr:colOff>101600</xdr:colOff>
      <xdr:row>37</xdr:row>
      <xdr:rowOff>145796</xdr:rowOff>
    </xdr:to>
    <xdr:sp macro="" textlink="">
      <xdr:nvSpPr>
        <xdr:cNvPr id="522" name="楕円 521"/>
        <xdr:cNvSpPr/>
      </xdr:nvSpPr>
      <xdr:spPr>
        <a:xfrm>
          <a:off x="12763500" y="63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136923</xdr:rowOff>
    </xdr:from>
    <xdr:ext cx="534377" cy="259045"/>
    <xdr:sp macro="" textlink="">
      <xdr:nvSpPr>
        <xdr:cNvPr id="523" name="テキスト ボックス 522"/>
        <xdr:cNvSpPr txBox="1"/>
      </xdr:nvSpPr>
      <xdr:spPr>
        <a:xfrm>
          <a:off x="12547111" y="64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92875</xdr:rowOff>
    </xdr:from>
    <xdr:to>
      <xdr:col>85</xdr:col>
      <xdr:colOff>127000</xdr:colOff>
      <xdr:row>53</xdr:row>
      <xdr:rowOff>108420</xdr:rowOff>
    </xdr:to>
    <xdr:cxnSp macro="">
      <xdr:nvCxnSpPr>
        <xdr:cNvPr id="551" name="直線コネクタ 550"/>
        <xdr:cNvCxnSpPr/>
      </xdr:nvCxnSpPr>
      <xdr:spPr>
        <a:xfrm flipV="1">
          <a:off x="15481300" y="917972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101524</xdr:rowOff>
    </xdr:from>
    <xdr:to>
      <xdr:col>81</xdr:col>
      <xdr:colOff>50800</xdr:colOff>
      <xdr:row>53</xdr:row>
      <xdr:rowOff>108420</xdr:rowOff>
    </xdr:to>
    <xdr:cxnSp macro="">
      <xdr:nvCxnSpPr>
        <xdr:cNvPr id="554" name="直線コネクタ 553"/>
        <xdr:cNvCxnSpPr/>
      </xdr:nvCxnSpPr>
      <xdr:spPr>
        <a:xfrm>
          <a:off x="14592300" y="9188374"/>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101524</xdr:rowOff>
    </xdr:from>
    <xdr:to>
      <xdr:col>76</xdr:col>
      <xdr:colOff>114300</xdr:colOff>
      <xdr:row>53</xdr:row>
      <xdr:rowOff>128651</xdr:rowOff>
    </xdr:to>
    <xdr:cxnSp macro="">
      <xdr:nvCxnSpPr>
        <xdr:cNvPr id="557" name="直線コネクタ 556"/>
        <xdr:cNvCxnSpPr/>
      </xdr:nvCxnSpPr>
      <xdr:spPr>
        <a:xfrm flipV="1">
          <a:off x="13703300" y="9188374"/>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128651</xdr:rowOff>
    </xdr:from>
    <xdr:to>
      <xdr:col>71</xdr:col>
      <xdr:colOff>177800</xdr:colOff>
      <xdr:row>54</xdr:row>
      <xdr:rowOff>14275</xdr:rowOff>
    </xdr:to>
    <xdr:cxnSp macro="">
      <xdr:nvCxnSpPr>
        <xdr:cNvPr id="560" name="直線コネクタ 559"/>
        <xdr:cNvCxnSpPr/>
      </xdr:nvCxnSpPr>
      <xdr:spPr>
        <a:xfrm flipV="1">
          <a:off x="12814300" y="9215501"/>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2" name="テキスト ボックス 561"/>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3" name="フローチャート: 判断 562"/>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91635</xdr:rowOff>
    </xdr:from>
    <xdr:ext cx="534377" cy="259045"/>
    <xdr:sp macro="" textlink="">
      <xdr:nvSpPr>
        <xdr:cNvPr id="564" name="テキスト ボックス 563"/>
        <xdr:cNvSpPr txBox="1"/>
      </xdr:nvSpPr>
      <xdr:spPr>
        <a:xfrm>
          <a:off x="12547111" y="9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42075</xdr:rowOff>
    </xdr:from>
    <xdr:to>
      <xdr:col>85</xdr:col>
      <xdr:colOff>177800</xdr:colOff>
      <xdr:row>53</xdr:row>
      <xdr:rowOff>143675</xdr:rowOff>
    </xdr:to>
    <xdr:sp macro="" textlink="">
      <xdr:nvSpPr>
        <xdr:cNvPr id="570" name="楕円 569"/>
        <xdr:cNvSpPr/>
      </xdr:nvSpPr>
      <xdr:spPr>
        <a:xfrm>
          <a:off x="16268700" y="91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64952</xdr:rowOff>
    </xdr:from>
    <xdr:ext cx="534377" cy="259045"/>
    <xdr:sp macro="" textlink="">
      <xdr:nvSpPr>
        <xdr:cNvPr id="571" name="教育費該当値テキスト"/>
        <xdr:cNvSpPr txBox="1"/>
      </xdr:nvSpPr>
      <xdr:spPr>
        <a:xfrm>
          <a:off x="16370300" y="898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57620</xdr:rowOff>
    </xdr:from>
    <xdr:to>
      <xdr:col>81</xdr:col>
      <xdr:colOff>101600</xdr:colOff>
      <xdr:row>53</xdr:row>
      <xdr:rowOff>159220</xdr:rowOff>
    </xdr:to>
    <xdr:sp macro="" textlink="">
      <xdr:nvSpPr>
        <xdr:cNvPr id="572" name="楕円 571"/>
        <xdr:cNvSpPr/>
      </xdr:nvSpPr>
      <xdr:spPr>
        <a:xfrm>
          <a:off x="15430500" y="91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4297</xdr:rowOff>
    </xdr:from>
    <xdr:ext cx="534377" cy="259045"/>
    <xdr:sp macro="" textlink="">
      <xdr:nvSpPr>
        <xdr:cNvPr id="573" name="テキスト ボックス 572"/>
        <xdr:cNvSpPr txBox="1"/>
      </xdr:nvSpPr>
      <xdr:spPr>
        <a:xfrm>
          <a:off x="15201411" y="89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50724</xdr:rowOff>
    </xdr:from>
    <xdr:to>
      <xdr:col>76</xdr:col>
      <xdr:colOff>165100</xdr:colOff>
      <xdr:row>53</xdr:row>
      <xdr:rowOff>152324</xdr:rowOff>
    </xdr:to>
    <xdr:sp macro="" textlink="">
      <xdr:nvSpPr>
        <xdr:cNvPr id="574" name="楕円 573"/>
        <xdr:cNvSpPr/>
      </xdr:nvSpPr>
      <xdr:spPr>
        <a:xfrm>
          <a:off x="14541500" y="91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168851</xdr:rowOff>
    </xdr:from>
    <xdr:ext cx="534377" cy="259045"/>
    <xdr:sp macro="" textlink="">
      <xdr:nvSpPr>
        <xdr:cNvPr id="575" name="テキスト ボックス 574"/>
        <xdr:cNvSpPr txBox="1"/>
      </xdr:nvSpPr>
      <xdr:spPr>
        <a:xfrm>
          <a:off x="14325111" y="89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77851</xdr:rowOff>
    </xdr:from>
    <xdr:to>
      <xdr:col>72</xdr:col>
      <xdr:colOff>38100</xdr:colOff>
      <xdr:row>54</xdr:row>
      <xdr:rowOff>8001</xdr:rowOff>
    </xdr:to>
    <xdr:sp macro="" textlink="">
      <xdr:nvSpPr>
        <xdr:cNvPr id="576" name="楕円 575"/>
        <xdr:cNvSpPr/>
      </xdr:nvSpPr>
      <xdr:spPr>
        <a:xfrm>
          <a:off x="13652500" y="91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24528</xdr:rowOff>
    </xdr:from>
    <xdr:ext cx="534377" cy="259045"/>
    <xdr:sp macro="" textlink="">
      <xdr:nvSpPr>
        <xdr:cNvPr id="577" name="テキスト ボックス 576"/>
        <xdr:cNvSpPr txBox="1"/>
      </xdr:nvSpPr>
      <xdr:spPr>
        <a:xfrm>
          <a:off x="13436111" y="89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134925</xdr:rowOff>
    </xdr:from>
    <xdr:to>
      <xdr:col>67</xdr:col>
      <xdr:colOff>101600</xdr:colOff>
      <xdr:row>54</xdr:row>
      <xdr:rowOff>65075</xdr:rowOff>
    </xdr:to>
    <xdr:sp macro="" textlink="">
      <xdr:nvSpPr>
        <xdr:cNvPr id="578" name="楕円 577"/>
        <xdr:cNvSpPr/>
      </xdr:nvSpPr>
      <xdr:spPr>
        <a:xfrm>
          <a:off x="12763500" y="92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81602</xdr:rowOff>
    </xdr:from>
    <xdr:ext cx="534377" cy="259045"/>
    <xdr:sp macro="" textlink="">
      <xdr:nvSpPr>
        <xdr:cNvPr id="579" name="テキスト ボックス 578"/>
        <xdr:cNvSpPr txBox="1"/>
      </xdr:nvSpPr>
      <xdr:spPr>
        <a:xfrm>
          <a:off x="12547111" y="89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34964</xdr:rowOff>
    </xdr:from>
    <xdr:to>
      <xdr:col>85</xdr:col>
      <xdr:colOff>127000</xdr:colOff>
      <xdr:row>79</xdr:row>
      <xdr:rowOff>36240</xdr:rowOff>
    </xdr:to>
    <xdr:cxnSp macro="">
      <xdr:nvCxnSpPr>
        <xdr:cNvPr id="606" name="直線コネクタ 605"/>
        <xdr:cNvCxnSpPr/>
      </xdr:nvCxnSpPr>
      <xdr:spPr>
        <a:xfrm flipV="1">
          <a:off x="15481300" y="13579514"/>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35249</xdr:rowOff>
    </xdr:from>
    <xdr:to>
      <xdr:col>81</xdr:col>
      <xdr:colOff>50800</xdr:colOff>
      <xdr:row>79</xdr:row>
      <xdr:rowOff>36240</xdr:rowOff>
    </xdr:to>
    <xdr:cxnSp macro="">
      <xdr:nvCxnSpPr>
        <xdr:cNvPr id="609" name="直線コネクタ 608"/>
        <xdr:cNvCxnSpPr/>
      </xdr:nvCxnSpPr>
      <xdr:spPr>
        <a:xfrm>
          <a:off x="14592300" y="1357979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1" name="テキスト ボックス 610"/>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32638</xdr:rowOff>
    </xdr:from>
    <xdr:to>
      <xdr:col>76</xdr:col>
      <xdr:colOff>114300</xdr:colOff>
      <xdr:row>79</xdr:row>
      <xdr:rowOff>35249</xdr:rowOff>
    </xdr:to>
    <xdr:cxnSp macro="">
      <xdr:nvCxnSpPr>
        <xdr:cNvPr id="612" name="直線コネクタ 611"/>
        <xdr:cNvCxnSpPr/>
      </xdr:nvCxnSpPr>
      <xdr:spPr>
        <a:xfrm>
          <a:off x="13703300" y="13577188"/>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4" name="テキスト ボックス 613"/>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32638</xdr:rowOff>
    </xdr:from>
    <xdr:to>
      <xdr:col>71</xdr:col>
      <xdr:colOff>177800</xdr:colOff>
      <xdr:row>79</xdr:row>
      <xdr:rowOff>38088</xdr:rowOff>
    </xdr:to>
    <xdr:cxnSp macro="">
      <xdr:nvCxnSpPr>
        <xdr:cNvPr id="615" name="直線コネクタ 614"/>
        <xdr:cNvCxnSpPr/>
      </xdr:nvCxnSpPr>
      <xdr:spPr>
        <a:xfrm flipV="1">
          <a:off x="12814300" y="13577188"/>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63676</xdr:rowOff>
    </xdr:from>
    <xdr:ext cx="469744" cy="259045"/>
    <xdr:sp macro="" textlink="">
      <xdr:nvSpPr>
        <xdr:cNvPr id="617" name="テキスト ボックス 616"/>
        <xdr:cNvSpPr txBox="1"/>
      </xdr:nvSpPr>
      <xdr:spPr>
        <a:xfrm>
          <a:off x="13468428"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8" name="フローチャート: 判断 617"/>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60723</xdr:rowOff>
    </xdr:from>
    <xdr:ext cx="469744" cy="259045"/>
    <xdr:sp macro="" textlink="">
      <xdr:nvSpPr>
        <xdr:cNvPr id="619" name="テキスト ボックス 618"/>
        <xdr:cNvSpPr txBox="1"/>
      </xdr:nvSpPr>
      <xdr:spPr>
        <a:xfrm>
          <a:off x="12579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155614</xdr:rowOff>
    </xdr:from>
    <xdr:to>
      <xdr:col>85</xdr:col>
      <xdr:colOff>177800</xdr:colOff>
      <xdr:row>79</xdr:row>
      <xdr:rowOff>85764</xdr:rowOff>
    </xdr:to>
    <xdr:sp macro="" textlink="">
      <xdr:nvSpPr>
        <xdr:cNvPr id="625" name="楕円 624"/>
        <xdr:cNvSpPr/>
      </xdr:nvSpPr>
      <xdr:spPr>
        <a:xfrm>
          <a:off x="16268700" y="135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79158</xdr:rowOff>
    </xdr:from>
    <xdr:ext cx="378565" cy="259045"/>
    <xdr:sp macro="" textlink="">
      <xdr:nvSpPr>
        <xdr:cNvPr id="626" name="災害復旧費該当値テキスト"/>
        <xdr:cNvSpPr txBox="1"/>
      </xdr:nvSpPr>
      <xdr:spPr>
        <a:xfrm>
          <a:off x="16370300" y="1345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156890</xdr:rowOff>
    </xdr:from>
    <xdr:to>
      <xdr:col>81</xdr:col>
      <xdr:colOff>101600</xdr:colOff>
      <xdr:row>79</xdr:row>
      <xdr:rowOff>87040</xdr:rowOff>
    </xdr:to>
    <xdr:sp macro="" textlink="">
      <xdr:nvSpPr>
        <xdr:cNvPr id="627" name="楕円 626"/>
        <xdr:cNvSpPr/>
      </xdr:nvSpPr>
      <xdr:spPr>
        <a:xfrm>
          <a:off x="15430500" y="135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78167</xdr:rowOff>
    </xdr:from>
    <xdr:ext cx="378565" cy="259045"/>
    <xdr:sp macro="" textlink="">
      <xdr:nvSpPr>
        <xdr:cNvPr id="628" name="テキスト ボックス 627"/>
        <xdr:cNvSpPr txBox="1"/>
      </xdr:nvSpPr>
      <xdr:spPr>
        <a:xfrm>
          <a:off x="15279317" y="1362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155899</xdr:rowOff>
    </xdr:from>
    <xdr:to>
      <xdr:col>76</xdr:col>
      <xdr:colOff>165100</xdr:colOff>
      <xdr:row>79</xdr:row>
      <xdr:rowOff>86049</xdr:rowOff>
    </xdr:to>
    <xdr:sp macro="" textlink="">
      <xdr:nvSpPr>
        <xdr:cNvPr id="629" name="楕円 628"/>
        <xdr:cNvSpPr/>
      </xdr:nvSpPr>
      <xdr:spPr>
        <a:xfrm>
          <a:off x="14541500" y="135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77176</xdr:rowOff>
    </xdr:from>
    <xdr:ext cx="378565" cy="259045"/>
    <xdr:sp macro="" textlink="">
      <xdr:nvSpPr>
        <xdr:cNvPr id="630" name="テキスト ボックス 629"/>
        <xdr:cNvSpPr txBox="1"/>
      </xdr:nvSpPr>
      <xdr:spPr>
        <a:xfrm>
          <a:off x="14403017" y="1362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153288</xdr:rowOff>
    </xdr:from>
    <xdr:to>
      <xdr:col>72</xdr:col>
      <xdr:colOff>38100</xdr:colOff>
      <xdr:row>79</xdr:row>
      <xdr:rowOff>83438</xdr:rowOff>
    </xdr:to>
    <xdr:sp macro="" textlink="">
      <xdr:nvSpPr>
        <xdr:cNvPr id="631" name="楕円 630"/>
        <xdr:cNvSpPr/>
      </xdr:nvSpPr>
      <xdr:spPr>
        <a:xfrm>
          <a:off x="13652500" y="135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74565</xdr:rowOff>
    </xdr:from>
    <xdr:ext cx="378565" cy="259045"/>
    <xdr:sp macro="" textlink="">
      <xdr:nvSpPr>
        <xdr:cNvPr id="632" name="テキスト ボックス 631"/>
        <xdr:cNvSpPr txBox="1"/>
      </xdr:nvSpPr>
      <xdr:spPr>
        <a:xfrm>
          <a:off x="13514017" y="1361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158738</xdr:rowOff>
    </xdr:from>
    <xdr:to>
      <xdr:col>67</xdr:col>
      <xdr:colOff>101600</xdr:colOff>
      <xdr:row>79</xdr:row>
      <xdr:rowOff>88888</xdr:rowOff>
    </xdr:to>
    <xdr:sp macro="" textlink="">
      <xdr:nvSpPr>
        <xdr:cNvPr id="633" name="楕円 632"/>
        <xdr:cNvSpPr/>
      </xdr:nvSpPr>
      <xdr:spPr>
        <a:xfrm>
          <a:off x="12763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80015</xdr:rowOff>
    </xdr:from>
    <xdr:ext cx="378565" cy="259045"/>
    <xdr:sp macro="" textlink="">
      <xdr:nvSpPr>
        <xdr:cNvPr id="634" name="テキスト ボックス 633"/>
        <xdr:cNvSpPr txBox="1"/>
      </xdr:nvSpPr>
      <xdr:spPr>
        <a:xfrm>
          <a:off x="12625017" y="1362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3" name="テキスト ボックス 64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5" name="テキスト ボックス 64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0"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2"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19686</xdr:rowOff>
    </xdr:from>
    <xdr:to>
      <xdr:col>85</xdr:col>
      <xdr:colOff>127000</xdr:colOff>
      <xdr:row>95</xdr:row>
      <xdr:rowOff>38757</xdr:rowOff>
    </xdr:to>
    <xdr:cxnSp macro="">
      <xdr:nvCxnSpPr>
        <xdr:cNvPr id="664" name="直線コネクタ 663"/>
        <xdr:cNvCxnSpPr/>
      </xdr:nvCxnSpPr>
      <xdr:spPr>
        <a:xfrm flipV="1">
          <a:off x="15481300" y="16307436"/>
          <a:ext cx="8382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138747</xdr:rowOff>
    </xdr:from>
    <xdr:ext cx="534377" cy="259045"/>
    <xdr:sp macro="" textlink="">
      <xdr:nvSpPr>
        <xdr:cNvPr id="665" name="公債費平均値テキスト"/>
        <xdr:cNvSpPr txBox="1"/>
      </xdr:nvSpPr>
      <xdr:spPr>
        <a:xfrm>
          <a:off x="16370300" y="16426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6" name="フローチャート: 判断 665"/>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38757</xdr:rowOff>
    </xdr:from>
    <xdr:to>
      <xdr:col>81</xdr:col>
      <xdr:colOff>50800</xdr:colOff>
      <xdr:row>95</xdr:row>
      <xdr:rowOff>74549</xdr:rowOff>
    </xdr:to>
    <xdr:cxnSp macro="">
      <xdr:nvCxnSpPr>
        <xdr:cNvPr id="667" name="直線コネクタ 666"/>
        <xdr:cNvCxnSpPr/>
      </xdr:nvCxnSpPr>
      <xdr:spPr>
        <a:xfrm flipV="1">
          <a:off x="14592300" y="16326507"/>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68" name="フローチャート: 判断 667"/>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151027</xdr:rowOff>
    </xdr:from>
    <xdr:ext cx="534377" cy="259045"/>
    <xdr:sp macro="" textlink="">
      <xdr:nvSpPr>
        <xdr:cNvPr id="669" name="テキスト ボックス 668"/>
        <xdr:cNvSpPr txBox="1"/>
      </xdr:nvSpPr>
      <xdr:spPr>
        <a:xfrm>
          <a:off x="152014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74549</xdr:rowOff>
    </xdr:from>
    <xdr:to>
      <xdr:col>76</xdr:col>
      <xdr:colOff>114300</xdr:colOff>
      <xdr:row>95</xdr:row>
      <xdr:rowOff>117754</xdr:rowOff>
    </xdr:to>
    <xdr:cxnSp macro="">
      <xdr:nvCxnSpPr>
        <xdr:cNvPr id="670" name="直線コネクタ 669"/>
        <xdr:cNvCxnSpPr/>
      </xdr:nvCxnSpPr>
      <xdr:spPr>
        <a:xfrm flipV="1">
          <a:off x="13703300" y="16362299"/>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1" name="フローチャート: 判断 670"/>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130748</xdr:rowOff>
    </xdr:from>
    <xdr:ext cx="534377" cy="259045"/>
    <xdr:sp macro="" textlink="">
      <xdr:nvSpPr>
        <xdr:cNvPr id="672" name="テキスト ボックス 671"/>
        <xdr:cNvSpPr txBox="1"/>
      </xdr:nvSpPr>
      <xdr:spPr>
        <a:xfrm>
          <a:off x="14325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117754</xdr:rowOff>
    </xdr:from>
    <xdr:to>
      <xdr:col>71</xdr:col>
      <xdr:colOff>177800</xdr:colOff>
      <xdr:row>95</xdr:row>
      <xdr:rowOff>168635</xdr:rowOff>
    </xdr:to>
    <xdr:cxnSp macro="">
      <xdr:nvCxnSpPr>
        <xdr:cNvPr id="673" name="直線コネクタ 672"/>
        <xdr:cNvCxnSpPr/>
      </xdr:nvCxnSpPr>
      <xdr:spPr>
        <a:xfrm flipV="1">
          <a:off x="12814300" y="16405504"/>
          <a:ext cx="8890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4" name="フローチャート: 判断 673"/>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5" name="テキスト ボックス 674"/>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xdr:nvSpPr>
        <xdr:cNvPr id="676" name="フローチャート: 判断 675"/>
        <xdr:cNvSpPr/>
      </xdr:nvSpPr>
      <xdr:spPr>
        <a:xfrm>
          <a:off x="12763500" y="165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170524</xdr:rowOff>
    </xdr:from>
    <xdr:ext cx="534377" cy="259045"/>
    <xdr:sp macro="" textlink="">
      <xdr:nvSpPr>
        <xdr:cNvPr id="677" name="テキスト ボックス 676"/>
        <xdr:cNvSpPr txBox="1"/>
      </xdr:nvSpPr>
      <xdr:spPr>
        <a:xfrm>
          <a:off x="12547111" y="166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140336</xdr:rowOff>
    </xdr:from>
    <xdr:to>
      <xdr:col>85</xdr:col>
      <xdr:colOff>177800</xdr:colOff>
      <xdr:row>95</xdr:row>
      <xdr:rowOff>70486</xdr:rowOff>
    </xdr:to>
    <xdr:sp macro="" textlink="">
      <xdr:nvSpPr>
        <xdr:cNvPr id="683" name="楕円 682"/>
        <xdr:cNvSpPr/>
      </xdr:nvSpPr>
      <xdr:spPr>
        <a:xfrm>
          <a:off x="16268700" y="16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163213</xdr:rowOff>
    </xdr:from>
    <xdr:ext cx="534377" cy="259045"/>
    <xdr:sp macro="" textlink="">
      <xdr:nvSpPr>
        <xdr:cNvPr id="684" name="公債費該当値テキスト"/>
        <xdr:cNvSpPr txBox="1"/>
      </xdr:nvSpPr>
      <xdr:spPr>
        <a:xfrm>
          <a:off x="16370300" y="161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159407</xdr:rowOff>
    </xdr:from>
    <xdr:to>
      <xdr:col>81</xdr:col>
      <xdr:colOff>101600</xdr:colOff>
      <xdr:row>95</xdr:row>
      <xdr:rowOff>89557</xdr:rowOff>
    </xdr:to>
    <xdr:sp macro="" textlink="">
      <xdr:nvSpPr>
        <xdr:cNvPr id="685" name="楕円 684"/>
        <xdr:cNvSpPr/>
      </xdr:nvSpPr>
      <xdr:spPr>
        <a:xfrm>
          <a:off x="15430500" y="162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106084</xdr:rowOff>
    </xdr:from>
    <xdr:ext cx="534377" cy="259045"/>
    <xdr:sp macro="" textlink="">
      <xdr:nvSpPr>
        <xdr:cNvPr id="686" name="テキスト ボックス 685"/>
        <xdr:cNvSpPr txBox="1"/>
      </xdr:nvSpPr>
      <xdr:spPr>
        <a:xfrm>
          <a:off x="15201411" y="160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23749</xdr:rowOff>
    </xdr:from>
    <xdr:to>
      <xdr:col>76</xdr:col>
      <xdr:colOff>165100</xdr:colOff>
      <xdr:row>95</xdr:row>
      <xdr:rowOff>125349</xdr:rowOff>
    </xdr:to>
    <xdr:sp macro="" textlink="">
      <xdr:nvSpPr>
        <xdr:cNvPr id="687" name="楕円 686"/>
        <xdr:cNvSpPr/>
      </xdr:nvSpPr>
      <xdr:spPr>
        <a:xfrm>
          <a:off x="14541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141876</xdr:rowOff>
    </xdr:from>
    <xdr:ext cx="534377" cy="259045"/>
    <xdr:sp macro="" textlink="">
      <xdr:nvSpPr>
        <xdr:cNvPr id="688" name="テキスト ボックス 687"/>
        <xdr:cNvSpPr txBox="1"/>
      </xdr:nvSpPr>
      <xdr:spPr>
        <a:xfrm>
          <a:off x="14325111" y="16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66954</xdr:rowOff>
    </xdr:from>
    <xdr:to>
      <xdr:col>72</xdr:col>
      <xdr:colOff>38100</xdr:colOff>
      <xdr:row>95</xdr:row>
      <xdr:rowOff>168554</xdr:rowOff>
    </xdr:to>
    <xdr:sp macro="" textlink="">
      <xdr:nvSpPr>
        <xdr:cNvPr id="689" name="楕円 688"/>
        <xdr:cNvSpPr/>
      </xdr:nvSpPr>
      <xdr:spPr>
        <a:xfrm>
          <a:off x="13652500" y="163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13631</xdr:rowOff>
    </xdr:from>
    <xdr:ext cx="534377" cy="259045"/>
    <xdr:sp macro="" textlink="">
      <xdr:nvSpPr>
        <xdr:cNvPr id="690" name="テキスト ボックス 689"/>
        <xdr:cNvSpPr txBox="1"/>
      </xdr:nvSpPr>
      <xdr:spPr>
        <a:xfrm>
          <a:off x="13436111" y="161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117835</xdr:rowOff>
    </xdr:from>
    <xdr:to>
      <xdr:col>67</xdr:col>
      <xdr:colOff>101600</xdr:colOff>
      <xdr:row>96</xdr:row>
      <xdr:rowOff>47985</xdr:rowOff>
    </xdr:to>
    <xdr:sp macro="" textlink="">
      <xdr:nvSpPr>
        <xdr:cNvPr id="691" name="楕円 690"/>
        <xdr:cNvSpPr/>
      </xdr:nvSpPr>
      <xdr:spPr>
        <a:xfrm>
          <a:off x="12763500" y="164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64512</xdr:rowOff>
    </xdr:from>
    <xdr:ext cx="534377" cy="259045"/>
    <xdr:sp macro="" textlink="">
      <xdr:nvSpPr>
        <xdr:cNvPr id="692" name="テキスト ボックス 691"/>
        <xdr:cNvSpPr txBox="1"/>
      </xdr:nvSpPr>
      <xdr:spPr>
        <a:xfrm>
          <a:off x="12547111" y="161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6" name="テキスト ボックス 70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8" name="テキスト ボックス 70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5"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9" name="フローチャート: 判断 71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1" name="フローチャート: 判断 720"/>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2" name="テキスト ボックス 72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4" name="フローチャート: 判断 72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5" name="テキスト ボックス 72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7" name="フローチャート: 判断 72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8" name="テキスト ボックス 72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9" name="フローチャート: 判断 728"/>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30" name="テキスト ボックス 729"/>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9" name="テキスト ボックス 738"/>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1" name="テキスト ボックス 74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3" name="テキスト ボックス 74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楕円 74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・「総務費」は、県税過誤納還付金の増やぐんま未来創生基金積立の増などにより、「民生費」は、国民健康保険財政安定化基金積立の増や市町村保育所等運営費負担の増などにより、平成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年度は前年度より増加した。</a:t>
          </a:r>
        </a:p>
        <a:p>
          <a:r>
            <a:rPr kumimoji="1" lang="ja-JP" altLang="en-US" sz="1300">
              <a:latin typeface="ＭＳ Ｐゴシック" panose="020B0600070205080204" pitchFamily="50" charset="-128"/>
              <a:ea typeface="ＭＳ Ｐゴシック" panose="020B0600070205080204" pitchFamily="50" charset="-128"/>
            </a:rPr>
            <a:t>・「衛生費」は、地域医療介護総合確保基金積立の減などにより、平成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年度は前年度より減少した。</a:t>
          </a:r>
        </a:p>
        <a:p>
          <a:r>
            <a:rPr kumimoji="1" lang="ja-JP" altLang="en-US" sz="1300">
              <a:latin typeface="ＭＳ Ｐゴシック" panose="020B0600070205080204" pitchFamily="50" charset="-128"/>
              <a:ea typeface="ＭＳ Ｐゴシック" panose="020B0600070205080204" pitchFamily="50" charset="-128"/>
            </a:rPr>
            <a:t>・「農林水産業費」は、地方創生拠点整備交付金事業の皆増などにより、平成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・「商工費」は、制度融資に係る貸付金の減などにより、平成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年度は前年度より減少した。</a:t>
          </a:r>
        </a:p>
        <a:p>
          <a:r>
            <a:rPr kumimoji="1" lang="ja-JP" altLang="en-US" sz="1300">
              <a:latin typeface="ＭＳ Ｐゴシック" panose="020B0600070205080204" pitchFamily="50" charset="-128"/>
              <a:ea typeface="ＭＳ Ｐゴシック" panose="020B0600070205080204" pitchFamily="50" charset="-128"/>
            </a:rPr>
            <a:t>・「土木費」は、県単事業の減などにより、総額では前年度より減少したが、それを上回るかたちで人口が減少したため、平成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年度は前年度より増加した。</a:t>
          </a:r>
        </a:p>
        <a:p>
          <a:r>
            <a:rPr kumimoji="1" lang="ja-JP" altLang="en-US" sz="1300">
              <a:latin typeface="ＭＳ Ｐゴシック" panose="020B0600070205080204" pitchFamily="50" charset="-128"/>
              <a:ea typeface="ＭＳ Ｐゴシック" panose="020B0600070205080204" pitchFamily="50" charset="-128"/>
            </a:rPr>
            <a:t>・「教育費」は、高等学校・特別支援学校施設整備工事の増などにより、平成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ポイント増加したものの、減債基金を含む財政調整的な基金は引き続き減少した。</a:t>
          </a:r>
        </a:p>
        <a:p>
          <a:r>
            <a:rPr kumimoji="1" lang="ja-JP" altLang="en-US" sz="1400">
              <a:latin typeface="ＭＳ ゴシック" pitchFamily="49" charset="-128"/>
              <a:ea typeface="ＭＳ ゴシック" pitchFamily="49" charset="-128"/>
            </a:rPr>
            <a:t>　実質収支額は、平成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年度も約</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億円の黒字であり、</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年連続で黒字となった。</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年度から赤字に転じていたが、財政調整基金を取り崩さなかったことなどにより、平成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群馬県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県営競輪特別会計が平成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年度で廃止になって以降、すべての会計において赤字は発生していない。</a:t>
          </a:r>
        </a:p>
        <a:p>
          <a:r>
            <a:rPr kumimoji="1" lang="ja-JP" altLang="en-US" sz="1400">
              <a:latin typeface="ＭＳ ゴシック" pitchFamily="49" charset="-128"/>
              <a:ea typeface="ＭＳ ゴシック" pitchFamily="49" charset="-128"/>
            </a:rPr>
            <a:t>　黒字の構成比率については、団地造成事業会計が当該年度の土地分譲の進み具合等により多少の増減があるものの、平成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年度から大幅な変動はない。</a:t>
          </a:r>
        </a:p>
        <a:p>
          <a:r>
            <a:rPr kumimoji="1" lang="ja-JP" altLang="en-US" sz="1400">
              <a:latin typeface="ＭＳ ゴシック" pitchFamily="49" charset="-128"/>
              <a:ea typeface="ＭＳ ゴシック" pitchFamily="49" charset="-128"/>
            </a:rPr>
            <a:t>　今後も引き続き、各会計において適切な運営に努める。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72</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74</v>
      </c>
      <c r="C3" s="533"/>
      <c r="D3" s="534"/>
      <c r="E3" s="534"/>
      <c r="F3" s="534"/>
      <c r="G3" s="534"/>
      <c r="H3" s="534"/>
      <c r="I3" s="534"/>
      <c r="J3" s="534"/>
      <c r="K3" s="534"/>
      <c r="L3" s="534" t="s">
        <v>75</v>
      </c>
      <c r="M3" s="534"/>
      <c r="N3" s="534"/>
      <c r="O3" s="534"/>
      <c r="P3" s="534"/>
      <c r="Q3" s="534"/>
      <c r="R3" s="535"/>
      <c r="S3" s="535"/>
      <c r="T3" s="535"/>
      <c r="U3" s="535"/>
      <c r="V3" s="536"/>
      <c r="W3" s="564" t="s">
        <v>76</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77</v>
      </c>
      <c r="BO3" s="532"/>
      <c r="BP3" s="532"/>
      <c r="BQ3" s="532"/>
      <c r="BR3" s="532"/>
      <c r="BS3" s="532"/>
      <c r="BT3" s="532"/>
      <c r="BU3" s="568"/>
      <c r="BV3" s="531" t="s">
        <v>78</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79</v>
      </c>
      <c r="CU3" s="532"/>
      <c r="CV3" s="532"/>
      <c r="CW3" s="532"/>
      <c r="CX3" s="532"/>
      <c r="CY3" s="532"/>
      <c r="CZ3" s="532"/>
      <c r="DA3" s="568"/>
      <c r="DB3" s="531" t="s">
        <v>80</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81</v>
      </c>
      <c r="X4" s="484"/>
      <c r="Y4" s="485"/>
      <c r="Z4" s="492" t="s">
        <v>1</v>
      </c>
      <c r="AA4" s="493"/>
      <c r="AB4" s="493"/>
      <c r="AC4" s="493"/>
      <c r="AD4" s="493"/>
      <c r="AE4" s="493"/>
      <c r="AF4" s="493"/>
      <c r="AG4" s="493"/>
      <c r="AH4" s="494"/>
      <c r="AI4" s="492" t="s">
        <v>82</v>
      </c>
      <c r="AJ4" s="542"/>
      <c r="AK4" s="542"/>
      <c r="AL4" s="542"/>
      <c r="AM4" s="542"/>
      <c r="AN4" s="542"/>
      <c r="AO4" s="542"/>
      <c r="AP4" s="543"/>
      <c r="AQ4" s="498" t="s">
        <v>83</v>
      </c>
      <c r="AR4" s="499"/>
      <c r="AS4" s="542"/>
      <c r="AT4" s="542"/>
      <c r="AU4" s="542"/>
      <c r="AV4" s="542"/>
      <c r="AW4" s="542"/>
      <c r="AX4" s="542"/>
      <c r="AY4" s="547"/>
      <c r="AZ4" s="404" t="s">
        <v>84</v>
      </c>
      <c r="BA4" s="405"/>
      <c r="BB4" s="405"/>
      <c r="BC4" s="405"/>
      <c r="BD4" s="405"/>
      <c r="BE4" s="405"/>
      <c r="BF4" s="405"/>
      <c r="BG4" s="405"/>
      <c r="BH4" s="405"/>
      <c r="BI4" s="405"/>
      <c r="BJ4" s="405"/>
      <c r="BK4" s="405"/>
      <c r="BL4" s="405"/>
      <c r="BM4" s="406"/>
      <c r="BN4" s="407">
        <v>736480225</v>
      </c>
      <c r="BO4" s="408"/>
      <c r="BP4" s="408"/>
      <c r="BQ4" s="408"/>
      <c r="BR4" s="408"/>
      <c r="BS4" s="408"/>
      <c r="BT4" s="408"/>
      <c r="BU4" s="409"/>
      <c r="BV4" s="407">
        <v>736096433</v>
      </c>
      <c r="BW4" s="408"/>
      <c r="BX4" s="408"/>
      <c r="BY4" s="408"/>
      <c r="BZ4" s="408"/>
      <c r="CA4" s="408"/>
      <c r="CB4" s="408"/>
      <c r="CC4" s="409"/>
      <c r="CD4" s="516" t="s">
        <v>85</v>
      </c>
      <c r="CE4" s="517"/>
      <c r="CF4" s="517"/>
      <c r="CG4" s="517"/>
      <c r="CH4" s="517"/>
      <c r="CI4" s="517"/>
      <c r="CJ4" s="517"/>
      <c r="CK4" s="517"/>
      <c r="CL4" s="517"/>
      <c r="CM4" s="517"/>
      <c r="CN4" s="517"/>
      <c r="CO4" s="517"/>
      <c r="CP4" s="517"/>
      <c r="CQ4" s="517"/>
      <c r="CR4" s="517"/>
      <c r="CS4" s="518"/>
      <c r="CT4" s="569">
        <v>0.9</v>
      </c>
      <c r="CU4" s="570"/>
      <c r="CV4" s="570"/>
      <c r="CW4" s="570"/>
      <c r="CX4" s="570"/>
      <c r="CY4" s="570"/>
      <c r="CZ4" s="570"/>
      <c r="DA4" s="571"/>
      <c r="DB4" s="569">
        <v>0.9</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86</v>
      </c>
      <c r="BA5" s="411"/>
      <c r="BB5" s="411"/>
      <c r="BC5" s="411"/>
      <c r="BD5" s="411"/>
      <c r="BE5" s="411"/>
      <c r="BF5" s="411"/>
      <c r="BG5" s="411"/>
      <c r="BH5" s="411"/>
      <c r="BI5" s="411"/>
      <c r="BJ5" s="411"/>
      <c r="BK5" s="411"/>
      <c r="BL5" s="411"/>
      <c r="BM5" s="412"/>
      <c r="BN5" s="413">
        <v>727342685</v>
      </c>
      <c r="BO5" s="414"/>
      <c r="BP5" s="414"/>
      <c r="BQ5" s="414"/>
      <c r="BR5" s="414"/>
      <c r="BS5" s="414"/>
      <c r="BT5" s="414"/>
      <c r="BU5" s="415"/>
      <c r="BV5" s="413">
        <v>725831981</v>
      </c>
      <c r="BW5" s="414"/>
      <c r="BX5" s="414"/>
      <c r="BY5" s="414"/>
      <c r="BZ5" s="414"/>
      <c r="CA5" s="414"/>
      <c r="CB5" s="414"/>
      <c r="CC5" s="415"/>
      <c r="CD5" s="460" t="s">
        <v>87</v>
      </c>
      <c r="CE5" s="461"/>
      <c r="CF5" s="461"/>
      <c r="CG5" s="461"/>
      <c r="CH5" s="461"/>
      <c r="CI5" s="461"/>
      <c r="CJ5" s="461"/>
      <c r="CK5" s="461"/>
      <c r="CL5" s="461"/>
      <c r="CM5" s="461"/>
      <c r="CN5" s="461"/>
      <c r="CO5" s="461"/>
      <c r="CP5" s="461"/>
      <c r="CQ5" s="461"/>
      <c r="CR5" s="461"/>
      <c r="CS5" s="462"/>
      <c r="CT5" s="392">
        <v>96.6</v>
      </c>
      <c r="CU5" s="393"/>
      <c r="CV5" s="393"/>
      <c r="CW5" s="393"/>
      <c r="CX5" s="393"/>
      <c r="CY5" s="393"/>
      <c r="CZ5" s="393"/>
      <c r="DA5" s="394"/>
      <c r="DB5" s="392">
        <v>98.2</v>
      </c>
      <c r="DC5" s="393"/>
      <c r="DD5" s="393"/>
      <c r="DE5" s="393"/>
      <c r="DF5" s="393"/>
      <c r="DG5" s="393"/>
      <c r="DH5" s="393"/>
      <c r="DI5" s="394"/>
      <c r="DJ5" s="140"/>
      <c r="DK5" s="140"/>
      <c r="DL5" s="140"/>
      <c r="DM5" s="140"/>
      <c r="DN5" s="140"/>
      <c r="DO5" s="140"/>
    </row>
    <row r="6" spans="1:119" ht="18.75" customHeight="1" x14ac:dyDescent="0.2">
      <c r="A6" s="141"/>
      <c r="B6" s="531" t="s">
        <v>88</v>
      </c>
      <c r="C6" s="532"/>
      <c r="D6" s="532"/>
      <c r="E6" s="532"/>
      <c r="F6" s="532"/>
      <c r="G6" s="532"/>
      <c r="H6" s="532"/>
      <c r="I6" s="532"/>
      <c r="J6" s="532"/>
      <c r="K6" s="533"/>
      <c r="L6" s="534" t="s">
        <v>89</v>
      </c>
      <c r="M6" s="534"/>
      <c r="N6" s="534"/>
      <c r="O6" s="534"/>
      <c r="P6" s="534"/>
      <c r="Q6" s="534"/>
      <c r="R6" s="535"/>
      <c r="S6" s="535"/>
      <c r="T6" s="535"/>
      <c r="U6" s="535"/>
      <c r="V6" s="536"/>
      <c r="W6" s="486"/>
      <c r="X6" s="487"/>
      <c r="Y6" s="488"/>
      <c r="Z6" s="513" t="s">
        <v>90</v>
      </c>
      <c r="AA6" s="514"/>
      <c r="AB6" s="514"/>
      <c r="AC6" s="514"/>
      <c r="AD6" s="514"/>
      <c r="AE6" s="514"/>
      <c r="AF6" s="514"/>
      <c r="AG6" s="514"/>
      <c r="AH6" s="515"/>
      <c r="AI6" s="438">
        <v>1</v>
      </c>
      <c r="AJ6" s="439"/>
      <c r="AK6" s="439"/>
      <c r="AL6" s="439"/>
      <c r="AM6" s="439"/>
      <c r="AN6" s="439"/>
      <c r="AO6" s="439"/>
      <c r="AP6" s="440"/>
      <c r="AQ6" s="438">
        <v>13100</v>
      </c>
      <c r="AR6" s="439"/>
      <c r="AS6" s="439"/>
      <c r="AT6" s="439"/>
      <c r="AU6" s="439"/>
      <c r="AV6" s="439"/>
      <c r="AW6" s="439"/>
      <c r="AX6" s="439"/>
      <c r="AY6" s="441"/>
      <c r="AZ6" s="410" t="s">
        <v>91</v>
      </c>
      <c r="BA6" s="411"/>
      <c r="BB6" s="411"/>
      <c r="BC6" s="411"/>
      <c r="BD6" s="411"/>
      <c r="BE6" s="411"/>
      <c r="BF6" s="411"/>
      <c r="BG6" s="411"/>
      <c r="BH6" s="411"/>
      <c r="BI6" s="411"/>
      <c r="BJ6" s="411"/>
      <c r="BK6" s="411"/>
      <c r="BL6" s="411"/>
      <c r="BM6" s="412"/>
      <c r="BN6" s="413">
        <v>9137540</v>
      </c>
      <c r="BO6" s="414"/>
      <c r="BP6" s="414"/>
      <c r="BQ6" s="414"/>
      <c r="BR6" s="414"/>
      <c r="BS6" s="414"/>
      <c r="BT6" s="414"/>
      <c r="BU6" s="415"/>
      <c r="BV6" s="413">
        <v>10264452</v>
      </c>
      <c r="BW6" s="414"/>
      <c r="BX6" s="414"/>
      <c r="BY6" s="414"/>
      <c r="BZ6" s="414"/>
      <c r="CA6" s="414"/>
      <c r="CB6" s="414"/>
      <c r="CC6" s="415"/>
      <c r="CD6" s="460" t="s">
        <v>92</v>
      </c>
      <c r="CE6" s="461"/>
      <c r="CF6" s="461"/>
      <c r="CG6" s="461"/>
      <c r="CH6" s="461"/>
      <c r="CI6" s="461"/>
      <c r="CJ6" s="461"/>
      <c r="CK6" s="461"/>
      <c r="CL6" s="461"/>
      <c r="CM6" s="461"/>
      <c r="CN6" s="461"/>
      <c r="CO6" s="461"/>
      <c r="CP6" s="461"/>
      <c r="CQ6" s="461"/>
      <c r="CR6" s="461"/>
      <c r="CS6" s="462"/>
      <c r="CT6" s="558">
        <v>112.1</v>
      </c>
      <c r="CU6" s="559"/>
      <c r="CV6" s="559"/>
      <c r="CW6" s="559"/>
      <c r="CX6" s="559"/>
      <c r="CY6" s="559"/>
      <c r="CZ6" s="559"/>
      <c r="DA6" s="560"/>
      <c r="DB6" s="558">
        <v>107.7</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93</v>
      </c>
      <c r="AA7" s="514"/>
      <c r="AB7" s="514"/>
      <c r="AC7" s="514"/>
      <c r="AD7" s="514"/>
      <c r="AE7" s="514"/>
      <c r="AF7" s="514"/>
      <c r="AG7" s="514"/>
      <c r="AH7" s="515"/>
      <c r="AI7" s="438">
        <v>2</v>
      </c>
      <c r="AJ7" s="439"/>
      <c r="AK7" s="439"/>
      <c r="AL7" s="439"/>
      <c r="AM7" s="439"/>
      <c r="AN7" s="439"/>
      <c r="AO7" s="439"/>
      <c r="AP7" s="440"/>
      <c r="AQ7" s="438">
        <v>10600</v>
      </c>
      <c r="AR7" s="439"/>
      <c r="AS7" s="439"/>
      <c r="AT7" s="439"/>
      <c r="AU7" s="439"/>
      <c r="AV7" s="439"/>
      <c r="AW7" s="439"/>
      <c r="AX7" s="439"/>
      <c r="AY7" s="441"/>
      <c r="AZ7" s="410" t="s">
        <v>94</v>
      </c>
      <c r="BA7" s="411"/>
      <c r="BB7" s="411"/>
      <c r="BC7" s="411"/>
      <c r="BD7" s="411"/>
      <c r="BE7" s="411"/>
      <c r="BF7" s="411"/>
      <c r="BG7" s="411"/>
      <c r="BH7" s="411"/>
      <c r="BI7" s="411"/>
      <c r="BJ7" s="411"/>
      <c r="BK7" s="411"/>
      <c r="BL7" s="411"/>
      <c r="BM7" s="412"/>
      <c r="BN7" s="413">
        <v>5065481</v>
      </c>
      <c r="BO7" s="414"/>
      <c r="BP7" s="414"/>
      <c r="BQ7" s="414"/>
      <c r="BR7" s="414"/>
      <c r="BS7" s="414"/>
      <c r="BT7" s="414"/>
      <c r="BU7" s="415"/>
      <c r="BV7" s="413">
        <v>6114282</v>
      </c>
      <c r="BW7" s="414"/>
      <c r="BX7" s="414"/>
      <c r="BY7" s="414"/>
      <c r="BZ7" s="414"/>
      <c r="CA7" s="414"/>
      <c r="CB7" s="414"/>
      <c r="CC7" s="415"/>
      <c r="CD7" s="460" t="s">
        <v>95</v>
      </c>
      <c r="CE7" s="461"/>
      <c r="CF7" s="461"/>
      <c r="CG7" s="461"/>
      <c r="CH7" s="461"/>
      <c r="CI7" s="461"/>
      <c r="CJ7" s="461"/>
      <c r="CK7" s="461"/>
      <c r="CL7" s="461"/>
      <c r="CM7" s="461"/>
      <c r="CN7" s="461"/>
      <c r="CO7" s="461"/>
      <c r="CP7" s="461"/>
      <c r="CQ7" s="461"/>
      <c r="CR7" s="461"/>
      <c r="CS7" s="462"/>
      <c r="CT7" s="413">
        <v>443455698</v>
      </c>
      <c r="CU7" s="414"/>
      <c r="CV7" s="414"/>
      <c r="CW7" s="414"/>
      <c r="CX7" s="414"/>
      <c r="CY7" s="414"/>
      <c r="CZ7" s="414"/>
      <c r="DA7" s="415"/>
      <c r="DB7" s="413">
        <v>439443882</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96</v>
      </c>
      <c r="AA8" s="514"/>
      <c r="AB8" s="514"/>
      <c r="AC8" s="514"/>
      <c r="AD8" s="514"/>
      <c r="AE8" s="514"/>
      <c r="AF8" s="514"/>
      <c r="AG8" s="514"/>
      <c r="AH8" s="515"/>
      <c r="AI8" s="438">
        <v>1</v>
      </c>
      <c r="AJ8" s="439"/>
      <c r="AK8" s="439"/>
      <c r="AL8" s="439"/>
      <c r="AM8" s="439"/>
      <c r="AN8" s="439"/>
      <c r="AO8" s="439"/>
      <c r="AP8" s="440"/>
      <c r="AQ8" s="438">
        <v>9300</v>
      </c>
      <c r="AR8" s="439"/>
      <c r="AS8" s="439"/>
      <c r="AT8" s="439"/>
      <c r="AU8" s="439"/>
      <c r="AV8" s="439"/>
      <c r="AW8" s="439"/>
      <c r="AX8" s="439"/>
      <c r="AY8" s="441"/>
      <c r="AZ8" s="410" t="s">
        <v>97</v>
      </c>
      <c r="BA8" s="411"/>
      <c r="BB8" s="411"/>
      <c r="BC8" s="411"/>
      <c r="BD8" s="411"/>
      <c r="BE8" s="411"/>
      <c r="BF8" s="411"/>
      <c r="BG8" s="411"/>
      <c r="BH8" s="411"/>
      <c r="BI8" s="411"/>
      <c r="BJ8" s="411"/>
      <c r="BK8" s="411"/>
      <c r="BL8" s="411"/>
      <c r="BM8" s="412"/>
      <c r="BN8" s="413">
        <v>4072059</v>
      </c>
      <c r="BO8" s="414"/>
      <c r="BP8" s="414"/>
      <c r="BQ8" s="414"/>
      <c r="BR8" s="414"/>
      <c r="BS8" s="414"/>
      <c r="BT8" s="414"/>
      <c r="BU8" s="415"/>
      <c r="BV8" s="413">
        <v>4150170</v>
      </c>
      <c r="BW8" s="414"/>
      <c r="BX8" s="414"/>
      <c r="BY8" s="414"/>
      <c r="BZ8" s="414"/>
      <c r="CA8" s="414"/>
      <c r="CB8" s="414"/>
      <c r="CC8" s="415"/>
      <c r="CD8" s="460" t="s">
        <v>98</v>
      </c>
      <c r="CE8" s="461"/>
      <c r="CF8" s="461"/>
      <c r="CG8" s="461"/>
      <c r="CH8" s="461"/>
      <c r="CI8" s="461"/>
      <c r="CJ8" s="461"/>
      <c r="CK8" s="461"/>
      <c r="CL8" s="461"/>
      <c r="CM8" s="461"/>
      <c r="CN8" s="461"/>
      <c r="CO8" s="461"/>
      <c r="CP8" s="461"/>
      <c r="CQ8" s="461"/>
      <c r="CR8" s="461"/>
      <c r="CS8" s="462"/>
      <c r="CT8" s="555">
        <v>0.64895000000000003</v>
      </c>
      <c r="CU8" s="556"/>
      <c r="CV8" s="556"/>
      <c r="CW8" s="556"/>
      <c r="CX8" s="556"/>
      <c r="CY8" s="556"/>
      <c r="CZ8" s="556"/>
      <c r="DA8" s="557"/>
      <c r="DB8" s="555">
        <v>0.62458999999999998</v>
      </c>
      <c r="DC8" s="556"/>
      <c r="DD8" s="556"/>
      <c r="DE8" s="556"/>
      <c r="DF8" s="556"/>
      <c r="DG8" s="556"/>
      <c r="DH8" s="556"/>
      <c r="DI8" s="557"/>
      <c r="DJ8" s="140"/>
      <c r="DK8" s="140"/>
      <c r="DL8" s="140"/>
      <c r="DM8" s="140"/>
      <c r="DN8" s="140"/>
      <c r="DO8" s="140"/>
    </row>
    <row r="9" spans="1:119" ht="18.75" customHeight="1" thickBot="1" x14ac:dyDescent="0.25">
      <c r="A9" s="141"/>
      <c r="B9" s="519" t="s">
        <v>99</v>
      </c>
      <c r="C9" s="493"/>
      <c r="D9" s="493"/>
      <c r="E9" s="493"/>
      <c r="F9" s="493"/>
      <c r="G9" s="493"/>
      <c r="H9" s="493"/>
      <c r="I9" s="493"/>
      <c r="J9" s="493"/>
      <c r="K9" s="494"/>
      <c r="L9" s="525" t="s">
        <v>100</v>
      </c>
      <c r="M9" s="526"/>
      <c r="N9" s="526"/>
      <c r="O9" s="526"/>
      <c r="P9" s="526"/>
      <c r="Q9" s="527"/>
      <c r="R9" s="528">
        <v>1973115</v>
      </c>
      <c r="S9" s="529"/>
      <c r="T9" s="529"/>
      <c r="U9" s="529"/>
      <c r="V9" s="530"/>
      <c r="W9" s="486"/>
      <c r="X9" s="487"/>
      <c r="Y9" s="488"/>
      <c r="Z9" s="513" t="s">
        <v>101</v>
      </c>
      <c r="AA9" s="514"/>
      <c r="AB9" s="514"/>
      <c r="AC9" s="514"/>
      <c r="AD9" s="514"/>
      <c r="AE9" s="514"/>
      <c r="AF9" s="514"/>
      <c r="AG9" s="514"/>
      <c r="AH9" s="515"/>
      <c r="AI9" s="438">
        <v>1</v>
      </c>
      <c r="AJ9" s="439"/>
      <c r="AK9" s="439"/>
      <c r="AL9" s="439"/>
      <c r="AM9" s="439"/>
      <c r="AN9" s="439"/>
      <c r="AO9" s="439"/>
      <c r="AP9" s="440"/>
      <c r="AQ9" s="438">
        <v>9800</v>
      </c>
      <c r="AR9" s="439"/>
      <c r="AS9" s="439"/>
      <c r="AT9" s="439"/>
      <c r="AU9" s="439"/>
      <c r="AV9" s="439"/>
      <c r="AW9" s="439"/>
      <c r="AX9" s="439"/>
      <c r="AY9" s="441"/>
      <c r="AZ9" s="410" t="s">
        <v>102</v>
      </c>
      <c r="BA9" s="411"/>
      <c r="BB9" s="411"/>
      <c r="BC9" s="411"/>
      <c r="BD9" s="411"/>
      <c r="BE9" s="411"/>
      <c r="BF9" s="411"/>
      <c r="BG9" s="411"/>
      <c r="BH9" s="411"/>
      <c r="BI9" s="411"/>
      <c r="BJ9" s="411"/>
      <c r="BK9" s="411"/>
      <c r="BL9" s="411"/>
      <c r="BM9" s="412"/>
      <c r="BN9" s="413">
        <v>-78111</v>
      </c>
      <c r="BO9" s="414"/>
      <c r="BP9" s="414"/>
      <c r="BQ9" s="414"/>
      <c r="BR9" s="414"/>
      <c r="BS9" s="414"/>
      <c r="BT9" s="414"/>
      <c r="BU9" s="415"/>
      <c r="BV9" s="413">
        <v>-173506</v>
      </c>
      <c r="BW9" s="414"/>
      <c r="BX9" s="414"/>
      <c r="BY9" s="414"/>
      <c r="BZ9" s="414"/>
      <c r="CA9" s="414"/>
      <c r="CB9" s="414"/>
      <c r="CC9" s="415"/>
      <c r="CD9" s="384" t="s">
        <v>103</v>
      </c>
      <c r="CE9" s="385"/>
      <c r="CF9" s="385"/>
      <c r="CG9" s="385"/>
      <c r="CH9" s="385"/>
      <c r="CI9" s="385"/>
      <c r="CJ9" s="385"/>
      <c r="CK9" s="385"/>
      <c r="CL9" s="385"/>
      <c r="CM9" s="385"/>
      <c r="CN9" s="385"/>
      <c r="CO9" s="385"/>
      <c r="CP9" s="385"/>
      <c r="CQ9" s="385"/>
      <c r="CR9" s="385"/>
      <c r="CS9" s="386"/>
      <c r="CT9" s="392">
        <v>20.3</v>
      </c>
      <c r="CU9" s="393"/>
      <c r="CV9" s="393"/>
      <c r="CW9" s="393"/>
      <c r="CX9" s="393"/>
      <c r="CY9" s="393"/>
      <c r="CZ9" s="393"/>
      <c r="DA9" s="394"/>
      <c r="DB9" s="392">
        <v>20.2</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104</v>
      </c>
      <c r="M10" s="436"/>
      <c r="N10" s="436"/>
      <c r="O10" s="436"/>
      <c r="P10" s="436"/>
      <c r="Q10" s="437"/>
      <c r="R10" s="438">
        <v>2008068</v>
      </c>
      <c r="S10" s="439"/>
      <c r="T10" s="439"/>
      <c r="U10" s="439"/>
      <c r="V10" s="441"/>
      <c r="W10" s="486"/>
      <c r="X10" s="487"/>
      <c r="Y10" s="488"/>
      <c r="Z10" s="513" t="s">
        <v>105</v>
      </c>
      <c r="AA10" s="514"/>
      <c r="AB10" s="514"/>
      <c r="AC10" s="514"/>
      <c r="AD10" s="514"/>
      <c r="AE10" s="514"/>
      <c r="AF10" s="514"/>
      <c r="AG10" s="514"/>
      <c r="AH10" s="515"/>
      <c r="AI10" s="438">
        <v>1</v>
      </c>
      <c r="AJ10" s="439"/>
      <c r="AK10" s="439"/>
      <c r="AL10" s="439"/>
      <c r="AM10" s="439"/>
      <c r="AN10" s="439"/>
      <c r="AO10" s="439"/>
      <c r="AP10" s="440"/>
      <c r="AQ10" s="438">
        <v>9200</v>
      </c>
      <c r="AR10" s="439"/>
      <c r="AS10" s="439"/>
      <c r="AT10" s="439"/>
      <c r="AU10" s="439"/>
      <c r="AV10" s="439"/>
      <c r="AW10" s="439"/>
      <c r="AX10" s="439"/>
      <c r="AY10" s="441"/>
      <c r="AZ10" s="410" t="s">
        <v>106</v>
      </c>
      <c r="BA10" s="411"/>
      <c r="BB10" s="411"/>
      <c r="BC10" s="411"/>
      <c r="BD10" s="411"/>
      <c r="BE10" s="411"/>
      <c r="BF10" s="411"/>
      <c r="BG10" s="411"/>
      <c r="BH10" s="411"/>
      <c r="BI10" s="411"/>
      <c r="BJ10" s="411"/>
      <c r="BK10" s="411"/>
      <c r="BL10" s="411"/>
      <c r="BM10" s="412"/>
      <c r="BN10" s="413">
        <v>1647364</v>
      </c>
      <c r="BO10" s="414"/>
      <c r="BP10" s="414"/>
      <c r="BQ10" s="414"/>
      <c r="BR10" s="414"/>
      <c r="BS10" s="414"/>
      <c r="BT10" s="414"/>
      <c r="BU10" s="415"/>
      <c r="BV10" s="413">
        <v>1715673</v>
      </c>
      <c r="BW10" s="414"/>
      <c r="BX10" s="414"/>
      <c r="BY10" s="414"/>
      <c r="BZ10" s="414"/>
      <c r="CA10" s="414"/>
      <c r="CB10" s="414"/>
      <c r="CC10" s="415"/>
      <c r="CD10" s="516" t="s">
        <v>107</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108</v>
      </c>
      <c r="M11" s="550"/>
      <c r="N11" s="550"/>
      <c r="O11" s="550"/>
      <c r="P11" s="550"/>
      <c r="Q11" s="551"/>
      <c r="R11" s="552" t="s">
        <v>109</v>
      </c>
      <c r="S11" s="553"/>
      <c r="T11" s="553"/>
      <c r="U11" s="553"/>
      <c r="V11" s="554"/>
      <c r="W11" s="489"/>
      <c r="X11" s="490"/>
      <c r="Y11" s="491"/>
      <c r="Z11" s="513" t="s">
        <v>110</v>
      </c>
      <c r="AA11" s="514"/>
      <c r="AB11" s="514"/>
      <c r="AC11" s="514"/>
      <c r="AD11" s="514"/>
      <c r="AE11" s="514"/>
      <c r="AF11" s="514"/>
      <c r="AG11" s="514"/>
      <c r="AH11" s="515"/>
      <c r="AI11" s="438">
        <v>48</v>
      </c>
      <c r="AJ11" s="439"/>
      <c r="AK11" s="439"/>
      <c r="AL11" s="439"/>
      <c r="AM11" s="439"/>
      <c r="AN11" s="439"/>
      <c r="AO11" s="439"/>
      <c r="AP11" s="440"/>
      <c r="AQ11" s="438">
        <v>8300</v>
      </c>
      <c r="AR11" s="439"/>
      <c r="AS11" s="439"/>
      <c r="AT11" s="439"/>
      <c r="AU11" s="439"/>
      <c r="AV11" s="439"/>
      <c r="AW11" s="439"/>
      <c r="AX11" s="439"/>
      <c r="AY11" s="44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60" t="s">
        <v>112</v>
      </c>
      <c r="CE11" s="461"/>
      <c r="CF11" s="461"/>
      <c r="CG11" s="461"/>
      <c r="CH11" s="461"/>
      <c r="CI11" s="461"/>
      <c r="CJ11" s="461"/>
      <c r="CK11" s="461"/>
      <c r="CL11" s="461"/>
      <c r="CM11" s="461"/>
      <c r="CN11" s="461"/>
      <c r="CO11" s="461"/>
      <c r="CP11" s="461"/>
      <c r="CQ11" s="461"/>
      <c r="CR11" s="461"/>
      <c r="CS11" s="462"/>
      <c r="CT11" s="463" t="s">
        <v>113</v>
      </c>
      <c r="CU11" s="464"/>
      <c r="CV11" s="464"/>
      <c r="CW11" s="464"/>
      <c r="CX11" s="464"/>
      <c r="CY11" s="464"/>
      <c r="CZ11" s="464"/>
      <c r="DA11" s="465"/>
      <c r="DB11" s="463" t="s">
        <v>113</v>
      </c>
      <c r="DC11" s="464"/>
      <c r="DD11" s="464"/>
      <c r="DE11" s="464"/>
      <c r="DF11" s="464"/>
      <c r="DG11" s="464"/>
      <c r="DH11" s="464"/>
      <c r="DI11" s="465"/>
      <c r="DJ11" s="140"/>
      <c r="DK11" s="140"/>
      <c r="DL11" s="140"/>
      <c r="DM11" s="140"/>
      <c r="DN11" s="140"/>
      <c r="DO11" s="140"/>
    </row>
    <row r="12" spans="1:119" ht="18.75" customHeight="1" x14ac:dyDescent="0.2">
      <c r="A12" s="141"/>
      <c r="B12" s="468" t="s">
        <v>114</v>
      </c>
      <c r="C12" s="469"/>
      <c r="D12" s="469"/>
      <c r="E12" s="469"/>
      <c r="F12" s="469"/>
      <c r="G12" s="469"/>
      <c r="H12" s="469"/>
      <c r="I12" s="469"/>
      <c r="J12" s="469"/>
      <c r="K12" s="470"/>
      <c r="L12" s="477" t="s">
        <v>115</v>
      </c>
      <c r="M12" s="478"/>
      <c r="N12" s="478"/>
      <c r="O12" s="478"/>
      <c r="P12" s="478"/>
      <c r="Q12" s="479"/>
      <c r="R12" s="480">
        <v>1990584</v>
      </c>
      <c r="S12" s="481"/>
      <c r="T12" s="481"/>
      <c r="U12" s="481"/>
      <c r="V12" s="482"/>
      <c r="W12" s="483" t="s">
        <v>116</v>
      </c>
      <c r="X12" s="484"/>
      <c r="Y12" s="485"/>
      <c r="Z12" s="492" t="s">
        <v>1</v>
      </c>
      <c r="AA12" s="493"/>
      <c r="AB12" s="493"/>
      <c r="AC12" s="493"/>
      <c r="AD12" s="493"/>
      <c r="AE12" s="493"/>
      <c r="AF12" s="493"/>
      <c r="AG12" s="493"/>
      <c r="AH12" s="494"/>
      <c r="AI12" s="498" t="s">
        <v>117</v>
      </c>
      <c r="AJ12" s="493"/>
      <c r="AK12" s="493"/>
      <c r="AL12" s="493"/>
      <c r="AM12" s="494"/>
      <c r="AN12" s="498" t="s">
        <v>118</v>
      </c>
      <c r="AO12" s="499"/>
      <c r="AP12" s="499"/>
      <c r="AQ12" s="499"/>
      <c r="AR12" s="499"/>
      <c r="AS12" s="500"/>
      <c r="AT12" s="507" t="s">
        <v>119</v>
      </c>
      <c r="AU12" s="508"/>
      <c r="AV12" s="508"/>
      <c r="AW12" s="508"/>
      <c r="AX12" s="508"/>
      <c r="AY12" s="509"/>
      <c r="AZ12" s="410" t="s">
        <v>120</v>
      </c>
      <c r="BA12" s="411"/>
      <c r="BB12" s="411"/>
      <c r="BC12" s="411"/>
      <c r="BD12" s="411"/>
      <c r="BE12" s="411"/>
      <c r="BF12" s="411"/>
      <c r="BG12" s="411"/>
      <c r="BH12" s="411"/>
      <c r="BI12" s="411"/>
      <c r="BJ12" s="411"/>
      <c r="BK12" s="411"/>
      <c r="BL12" s="411"/>
      <c r="BM12" s="412"/>
      <c r="BN12" s="413">
        <v>0</v>
      </c>
      <c r="BO12" s="414"/>
      <c r="BP12" s="414"/>
      <c r="BQ12" s="414"/>
      <c r="BR12" s="414"/>
      <c r="BS12" s="414"/>
      <c r="BT12" s="414"/>
      <c r="BU12" s="415"/>
      <c r="BV12" s="413">
        <v>5415411</v>
      </c>
      <c r="BW12" s="414"/>
      <c r="BX12" s="414"/>
      <c r="BY12" s="414"/>
      <c r="BZ12" s="414"/>
      <c r="CA12" s="414"/>
      <c r="CB12" s="414"/>
      <c r="CC12" s="415"/>
      <c r="CD12" s="460" t="s">
        <v>121</v>
      </c>
      <c r="CE12" s="461"/>
      <c r="CF12" s="461"/>
      <c r="CG12" s="461"/>
      <c r="CH12" s="461"/>
      <c r="CI12" s="461"/>
      <c r="CJ12" s="461"/>
      <c r="CK12" s="461"/>
      <c r="CL12" s="461"/>
      <c r="CM12" s="461"/>
      <c r="CN12" s="461"/>
      <c r="CO12" s="461"/>
      <c r="CP12" s="461"/>
      <c r="CQ12" s="461"/>
      <c r="CR12" s="461"/>
      <c r="CS12" s="462"/>
      <c r="CT12" s="463" t="s">
        <v>113</v>
      </c>
      <c r="CU12" s="464"/>
      <c r="CV12" s="464"/>
      <c r="CW12" s="464"/>
      <c r="CX12" s="464"/>
      <c r="CY12" s="464"/>
      <c r="CZ12" s="464"/>
      <c r="DA12" s="465"/>
      <c r="DB12" s="463" t="s">
        <v>122</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123</v>
      </c>
      <c r="N13" s="455"/>
      <c r="O13" s="455"/>
      <c r="P13" s="455"/>
      <c r="Q13" s="456"/>
      <c r="R13" s="504">
        <v>1937076</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124</v>
      </c>
      <c r="BA13" s="422"/>
      <c r="BB13" s="422"/>
      <c r="BC13" s="422"/>
      <c r="BD13" s="422"/>
      <c r="BE13" s="422"/>
      <c r="BF13" s="422"/>
      <c r="BG13" s="422"/>
      <c r="BH13" s="422"/>
      <c r="BI13" s="422"/>
      <c r="BJ13" s="422"/>
      <c r="BK13" s="422"/>
      <c r="BL13" s="422"/>
      <c r="BM13" s="423"/>
      <c r="BN13" s="413">
        <v>1569253</v>
      </c>
      <c r="BO13" s="414"/>
      <c r="BP13" s="414"/>
      <c r="BQ13" s="414"/>
      <c r="BR13" s="414"/>
      <c r="BS13" s="414"/>
      <c r="BT13" s="414"/>
      <c r="BU13" s="415"/>
      <c r="BV13" s="413">
        <v>-3873244</v>
      </c>
      <c r="BW13" s="414"/>
      <c r="BX13" s="414"/>
      <c r="BY13" s="414"/>
      <c r="BZ13" s="414"/>
      <c r="CA13" s="414"/>
      <c r="CB13" s="414"/>
      <c r="CC13" s="415"/>
      <c r="CD13" s="460" t="s">
        <v>125</v>
      </c>
      <c r="CE13" s="461"/>
      <c r="CF13" s="461"/>
      <c r="CG13" s="461"/>
      <c r="CH13" s="461"/>
      <c r="CI13" s="461"/>
      <c r="CJ13" s="461"/>
      <c r="CK13" s="461"/>
      <c r="CL13" s="461"/>
      <c r="CM13" s="461"/>
      <c r="CN13" s="461"/>
      <c r="CO13" s="461"/>
      <c r="CP13" s="461"/>
      <c r="CQ13" s="461"/>
      <c r="CR13" s="461"/>
      <c r="CS13" s="462"/>
      <c r="CT13" s="392">
        <v>11.5</v>
      </c>
      <c r="CU13" s="393"/>
      <c r="CV13" s="393"/>
      <c r="CW13" s="393"/>
      <c r="CX13" s="393"/>
      <c r="CY13" s="393"/>
      <c r="CZ13" s="393"/>
      <c r="DA13" s="394"/>
      <c r="DB13" s="392">
        <v>11.7</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126</v>
      </c>
      <c r="M14" s="466"/>
      <c r="N14" s="466"/>
      <c r="O14" s="466"/>
      <c r="P14" s="466"/>
      <c r="Q14" s="467"/>
      <c r="R14" s="457">
        <v>1998275</v>
      </c>
      <c r="S14" s="458"/>
      <c r="T14" s="458"/>
      <c r="U14" s="458"/>
      <c r="V14" s="459"/>
      <c r="W14" s="486"/>
      <c r="X14" s="487"/>
      <c r="Y14" s="488"/>
      <c r="Z14" s="435" t="s">
        <v>127</v>
      </c>
      <c r="AA14" s="436"/>
      <c r="AB14" s="436"/>
      <c r="AC14" s="436"/>
      <c r="AD14" s="436"/>
      <c r="AE14" s="436"/>
      <c r="AF14" s="436"/>
      <c r="AG14" s="436"/>
      <c r="AH14" s="437"/>
      <c r="AI14" s="438">
        <v>5693</v>
      </c>
      <c r="AJ14" s="439"/>
      <c r="AK14" s="439"/>
      <c r="AL14" s="439"/>
      <c r="AM14" s="440"/>
      <c r="AN14" s="438">
        <v>19327735</v>
      </c>
      <c r="AO14" s="439"/>
      <c r="AP14" s="439"/>
      <c r="AQ14" s="439"/>
      <c r="AR14" s="439"/>
      <c r="AS14" s="440"/>
      <c r="AT14" s="438">
        <v>3395</v>
      </c>
      <c r="AU14" s="439"/>
      <c r="AV14" s="439"/>
      <c r="AW14" s="439"/>
      <c r="AX14" s="439"/>
      <c r="AY14" s="441"/>
      <c r="AZ14" s="404" t="s">
        <v>128</v>
      </c>
      <c r="BA14" s="405"/>
      <c r="BB14" s="405"/>
      <c r="BC14" s="405"/>
      <c r="BD14" s="405"/>
      <c r="BE14" s="405"/>
      <c r="BF14" s="405"/>
      <c r="BG14" s="405"/>
      <c r="BH14" s="405"/>
      <c r="BI14" s="405"/>
      <c r="BJ14" s="405"/>
      <c r="BK14" s="405"/>
      <c r="BL14" s="405"/>
      <c r="BM14" s="406"/>
      <c r="BN14" s="407">
        <v>225839838</v>
      </c>
      <c r="BO14" s="408"/>
      <c r="BP14" s="408"/>
      <c r="BQ14" s="408"/>
      <c r="BR14" s="408"/>
      <c r="BS14" s="408"/>
      <c r="BT14" s="408"/>
      <c r="BU14" s="409"/>
      <c r="BV14" s="407">
        <v>220677827</v>
      </c>
      <c r="BW14" s="408"/>
      <c r="BX14" s="408"/>
      <c r="BY14" s="408"/>
      <c r="BZ14" s="408"/>
      <c r="CA14" s="408"/>
      <c r="CB14" s="408"/>
      <c r="CC14" s="409"/>
      <c r="CD14" s="384" t="s">
        <v>129</v>
      </c>
      <c r="CE14" s="385"/>
      <c r="CF14" s="385"/>
      <c r="CG14" s="385"/>
      <c r="CH14" s="385"/>
      <c r="CI14" s="385"/>
      <c r="CJ14" s="385"/>
      <c r="CK14" s="385"/>
      <c r="CL14" s="385"/>
      <c r="CM14" s="385"/>
      <c r="CN14" s="385"/>
      <c r="CO14" s="385"/>
      <c r="CP14" s="385"/>
      <c r="CQ14" s="385"/>
      <c r="CR14" s="385"/>
      <c r="CS14" s="386"/>
      <c r="CT14" s="418">
        <v>159.4</v>
      </c>
      <c r="CU14" s="419"/>
      <c r="CV14" s="419"/>
      <c r="CW14" s="419"/>
      <c r="CX14" s="419"/>
      <c r="CY14" s="419"/>
      <c r="CZ14" s="419"/>
      <c r="DA14" s="420"/>
      <c r="DB14" s="418">
        <v>160.19999999999999</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130</v>
      </c>
      <c r="N15" s="455"/>
      <c r="O15" s="455"/>
      <c r="P15" s="455"/>
      <c r="Q15" s="456"/>
      <c r="R15" s="457">
        <v>1949754</v>
      </c>
      <c r="S15" s="458"/>
      <c r="T15" s="458"/>
      <c r="U15" s="458"/>
      <c r="V15" s="459"/>
      <c r="W15" s="486"/>
      <c r="X15" s="487"/>
      <c r="Y15" s="488"/>
      <c r="Z15" s="435" t="s">
        <v>131</v>
      </c>
      <c r="AA15" s="436"/>
      <c r="AB15" s="436"/>
      <c r="AC15" s="436"/>
      <c r="AD15" s="436"/>
      <c r="AE15" s="436"/>
      <c r="AF15" s="436"/>
      <c r="AG15" s="436"/>
      <c r="AH15" s="437"/>
      <c r="AI15" s="438" t="s">
        <v>113</v>
      </c>
      <c r="AJ15" s="439"/>
      <c r="AK15" s="439"/>
      <c r="AL15" s="439"/>
      <c r="AM15" s="440"/>
      <c r="AN15" s="438" t="s">
        <v>113</v>
      </c>
      <c r="AO15" s="439"/>
      <c r="AP15" s="439"/>
      <c r="AQ15" s="439"/>
      <c r="AR15" s="439"/>
      <c r="AS15" s="440"/>
      <c r="AT15" s="438" t="s">
        <v>113</v>
      </c>
      <c r="AU15" s="439"/>
      <c r="AV15" s="439"/>
      <c r="AW15" s="439"/>
      <c r="AX15" s="439"/>
      <c r="AY15" s="441"/>
      <c r="AZ15" s="410" t="s">
        <v>132</v>
      </c>
      <c r="BA15" s="411"/>
      <c r="BB15" s="411"/>
      <c r="BC15" s="411"/>
      <c r="BD15" s="411"/>
      <c r="BE15" s="411"/>
      <c r="BF15" s="411"/>
      <c r="BG15" s="411"/>
      <c r="BH15" s="411"/>
      <c r="BI15" s="411"/>
      <c r="BJ15" s="411"/>
      <c r="BK15" s="411"/>
      <c r="BL15" s="411"/>
      <c r="BM15" s="412"/>
      <c r="BN15" s="413">
        <v>342958825</v>
      </c>
      <c r="BO15" s="414"/>
      <c r="BP15" s="414"/>
      <c r="BQ15" s="414"/>
      <c r="BR15" s="414"/>
      <c r="BS15" s="414"/>
      <c r="BT15" s="414"/>
      <c r="BU15" s="415"/>
      <c r="BV15" s="413">
        <v>344089769</v>
      </c>
      <c r="BW15" s="414"/>
      <c r="BX15" s="414"/>
      <c r="BY15" s="414"/>
      <c r="BZ15" s="414"/>
      <c r="CA15" s="414"/>
      <c r="CB15" s="414"/>
      <c r="CC15" s="415"/>
      <c r="CD15" s="451" t="s">
        <v>133</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134</v>
      </c>
      <c r="M16" s="449"/>
      <c r="N16" s="449"/>
      <c r="O16" s="449"/>
      <c r="P16" s="449"/>
      <c r="Q16" s="450"/>
      <c r="R16" s="445" t="s">
        <v>135</v>
      </c>
      <c r="S16" s="446"/>
      <c r="T16" s="446"/>
      <c r="U16" s="446"/>
      <c r="V16" s="447"/>
      <c r="W16" s="486"/>
      <c r="X16" s="487"/>
      <c r="Y16" s="488"/>
      <c r="Z16" s="435" t="s">
        <v>136</v>
      </c>
      <c r="AA16" s="436"/>
      <c r="AB16" s="436"/>
      <c r="AC16" s="436"/>
      <c r="AD16" s="436"/>
      <c r="AE16" s="436"/>
      <c r="AF16" s="436"/>
      <c r="AG16" s="436"/>
      <c r="AH16" s="437"/>
      <c r="AI16" s="438">
        <v>85</v>
      </c>
      <c r="AJ16" s="439"/>
      <c r="AK16" s="439"/>
      <c r="AL16" s="439"/>
      <c r="AM16" s="440"/>
      <c r="AN16" s="438">
        <v>290020</v>
      </c>
      <c r="AO16" s="439"/>
      <c r="AP16" s="439"/>
      <c r="AQ16" s="439"/>
      <c r="AR16" s="439"/>
      <c r="AS16" s="440"/>
      <c r="AT16" s="438">
        <v>3412</v>
      </c>
      <c r="AU16" s="439"/>
      <c r="AV16" s="439"/>
      <c r="AW16" s="439"/>
      <c r="AX16" s="439"/>
      <c r="AY16" s="441"/>
      <c r="AZ16" s="410" t="s">
        <v>137</v>
      </c>
      <c r="BA16" s="411"/>
      <c r="BB16" s="411"/>
      <c r="BC16" s="411"/>
      <c r="BD16" s="411"/>
      <c r="BE16" s="411"/>
      <c r="BF16" s="411"/>
      <c r="BG16" s="411"/>
      <c r="BH16" s="411"/>
      <c r="BI16" s="411"/>
      <c r="BJ16" s="411"/>
      <c r="BK16" s="411"/>
      <c r="BL16" s="411"/>
      <c r="BM16" s="412"/>
      <c r="BN16" s="413">
        <v>284720665</v>
      </c>
      <c r="BO16" s="414"/>
      <c r="BP16" s="414"/>
      <c r="BQ16" s="414"/>
      <c r="BR16" s="414"/>
      <c r="BS16" s="414"/>
      <c r="BT16" s="414"/>
      <c r="BU16" s="415"/>
      <c r="BV16" s="413">
        <v>278019896</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138</v>
      </c>
      <c r="N17" s="443"/>
      <c r="O17" s="443"/>
      <c r="P17" s="443"/>
      <c r="Q17" s="444"/>
      <c r="R17" s="445" t="s">
        <v>139</v>
      </c>
      <c r="S17" s="446"/>
      <c r="T17" s="446"/>
      <c r="U17" s="446"/>
      <c r="V17" s="447"/>
      <c r="W17" s="486"/>
      <c r="X17" s="487"/>
      <c r="Y17" s="488"/>
      <c r="Z17" s="435" t="s">
        <v>140</v>
      </c>
      <c r="AA17" s="436"/>
      <c r="AB17" s="436"/>
      <c r="AC17" s="436"/>
      <c r="AD17" s="436"/>
      <c r="AE17" s="436"/>
      <c r="AF17" s="436"/>
      <c r="AG17" s="436"/>
      <c r="AH17" s="437"/>
      <c r="AI17" s="438">
        <v>3479</v>
      </c>
      <c r="AJ17" s="439"/>
      <c r="AK17" s="439"/>
      <c r="AL17" s="439"/>
      <c r="AM17" s="440"/>
      <c r="AN17" s="438">
        <v>11045825</v>
      </c>
      <c r="AO17" s="439"/>
      <c r="AP17" s="439"/>
      <c r="AQ17" s="439"/>
      <c r="AR17" s="439"/>
      <c r="AS17" s="440"/>
      <c r="AT17" s="438">
        <v>3175</v>
      </c>
      <c r="AU17" s="439"/>
      <c r="AV17" s="439"/>
      <c r="AW17" s="439"/>
      <c r="AX17" s="439"/>
      <c r="AY17" s="441"/>
      <c r="AZ17" s="410" t="s">
        <v>141</v>
      </c>
      <c r="BA17" s="411"/>
      <c r="BB17" s="411"/>
      <c r="BC17" s="411"/>
      <c r="BD17" s="411"/>
      <c r="BE17" s="411"/>
      <c r="BF17" s="411"/>
      <c r="BG17" s="411"/>
      <c r="BH17" s="411"/>
      <c r="BI17" s="411"/>
      <c r="BJ17" s="411"/>
      <c r="BK17" s="411"/>
      <c r="BL17" s="411"/>
      <c r="BM17" s="412"/>
      <c r="BN17" s="413">
        <v>429483515</v>
      </c>
      <c r="BO17" s="414"/>
      <c r="BP17" s="414"/>
      <c r="BQ17" s="414"/>
      <c r="BR17" s="414"/>
      <c r="BS17" s="414"/>
      <c r="BT17" s="414"/>
      <c r="BU17" s="415"/>
      <c r="BV17" s="413">
        <v>427332632</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142</v>
      </c>
      <c r="C18" s="431"/>
      <c r="D18" s="431"/>
      <c r="E18" s="431"/>
      <c r="F18" s="431"/>
      <c r="G18" s="431"/>
      <c r="H18" s="431"/>
      <c r="I18" s="431"/>
      <c r="J18" s="431"/>
      <c r="K18" s="432"/>
      <c r="L18" s="433">
        <v>6362</v>
      </c>
      <c r="M18" s="434"/>
      <c r="N18" s="434"/>
      <c r="O18" s="434"/>
      <c r="P18" s="434"/>
      <c r="Q18" s="434"/>
      <c r="R18" s="434"/>
      <c r="S18" s="434"/>
      <c r="T18" s="434"/>
      <c r="U18" s="434"/>
      <c r="V18" s="434"/>
      <c r="W18" s="486"/>
      <c r="X18" s="487"/>
      <c r="Y18" s="488"/>
      <c r="Z18" s="435" t="s">
        <v>143</v>
      </c>
      <c r="AA18" s="436"/>
      <c r="AB18" s="436"/>
      <c r="AC18" s="436"/>
      <c r="AD18" s="436"/>
      <c r="AE18" s="436"/>
      <c r="AF18" s="436"/>
      <c r="AG18" s="436"/>
      <c r="AH18" s="437"/>
      <c r="AI18" s="438">
        <v>13968</v>
      </c>
      <c r="AJ18" s="439"/>
      <c r="AK18" s="439"/>
      <c r="AL18" s="439"/>
      <c r="AM18" s="440"/>
      <c r="AN18" s="438">
        <v>52874221</v>
      </c>
      <c r="AO18" s="439"/>
      <c r="AP18" s="439"/>
      <c r="AQ18" s="439"/>
      <c r="AR18" s="439"/>
      <c r="AS18" s="440"/>
      <c r="AT18" s="438">
        <v>3785</v>
      </c>
      <c r="AU18" s="439"/>
      <c r="AV18" s="439"/>
      <c r="AW18" s="439"/>
      <c r="AX18" s="439"/>
      <c r="AY18" s="441"/>
      <c r="AZ18" s="421" t="s">
        <v>144</v>
      </c>
      <c r="BA18" s="422"/>
      <c r="BB18" s="422"/>
      <c r="BC18" s="422"/>
      <c r="BD18" s="422"/>
      <c r="BE18" s="422"/>
      <c r="BF18" s="422"/>
      <c r="BG18" s="422"/>
      <c r="BH18" s="422"/>
      <c r="BI18" s="422"/>
      <c r="BJ18" s="422"/>
      <c r="BK18" s="422"/>
      <c r="BL18" s="422"/>
      <c r="BM18" s="423"/>
      <c r="BN18" s="387">
        <v>511916286</v>
      </c>
      <c r="BO18" s="388"/>
      <c r="BP18" s="388"/>
      <c r="BQ18" s="388"/>
      <c r="BR18" s="388"/>
      <c r="BS18" s="388"/>
      <c r="BT18" s="388"/>
      <c r="BU18" s="389"/>
      <c r="BV18" s="387">
        <v>508802891</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145</v>
      </c>
      <c r="C19" s="431"/>
      <c r="D19" s="431"/>
      <c r="E19" s="431"/>
      <c r="F19" s="431"/>
      <c r="G19" s="431"/>
      <c r="H19" s="431"/>
      <c r="I19" s="431"/>
      <c r="J19" s="431"/>
      <c r="K19" s="432"/>
      <c r="L19" s="433">
        <v>313</v>
      </c>
      <c r="M19" s="434"/>
      <c r="N19" s="434"/>
      <c r="O19" s="434"/>
      <c r="P19" s="434"/>
      <c r="Q19" s="434"/>
      <c r="R19" s="434"/>
      <c r="S19" s="434"/>
      <c r="T19" s="434"/>
      <c r="U19" s="434"/>
      <c r="V19" s="434"/>
      <c r="W19" s="486"/>
      <c r="X19" s="487"/>
      <c r="Y19" s="488"/>
      <c r="Z19" s="435" t="s">
        <v>146</v>
      </c>
      <c r="AA19" s="436"/>
      <c r="AB19" s="436"/>
      <c r="AC19" s="436"/>
      <c r="AD19" s="436"/>
      <c r="AE19" s="436"/>
      <c r="AF19" s="436"/>
      <c r="AG19" s="436"/>
      <c r="AH19" s="437"/>
      <c r="AI19" s="438" t="s">
        <v>113</v>
      </c>
      <c r="AJ19" s="439"/>
      <c r="AK19" s="439"/>
      <c r="AL19" s="439"/>
      <c r="AM19" s="440"/>
      <c r="AN19" s="438" t="s">
        <v>113</v>
      </c>
      <c r="AO19" s="439"/>
      <c r="AP19" s="439"/>
      <c r="AQ19" s="439"/>
      <c r="AR19" s="439"/>
      <c r="AS19" s="440"/>
      <c r="AT19" s="438" t="s">
        <v>147</v>
      </c>
      <c r="AU19" s="439"/>
      <c r="AV19" s="439"/>
      <c r="AW19" s="439"/>
      <c r="AX19" s="439"/>
      <c r="AY19" s="441"/>
      <c r="AZ19" s="404" t="s">
        <v>148</v>
      </c>
      <c r="BA19" s="405"/>
      <c r="BB19" s="405"/>
      <c r="BC19" s="405"/>
      <c r="BD19" s="405"/>
      <c r="BE19" s="405"/>
      <c r="BF19" s="405"/>
      <c r="BG19" s="405"/>
      <c r="BH19" s="405"/>
      <c r="BI19" s="405"/>
      <c r="BJ19" s="405"/>
      <c r="BK19" s="405"/>
      <c r="BL19" s="405"/>
      <c r="BM19" s="406"/>
      <c r="BN19" s="407">
        <v>1230421595</v>
      </c>
      <c r="BO19" s="408"/>
      <c r="BP19" s="408"/>
      <c r="BQ19" s="408"/>
      <c r="BR19" s="408"/>
      <c r="BS19" s="408"/>
      <c r="BT19" s="408"/>
      <c r="BU19" s="409"/>
      <c r="BV19" s="407">
        <v>1204508430</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149</v>
      </c>
      <c r="C20" s="431"/>
      <c r="D20" s="431"/>
      <c r="E20" s="431"/>
      <c r="F20" s="431"/>
      <c r="G20" s="431"/>
      <c r="H20" s="431"/>
      <c r="I20" s="431"/>
      <c r="J20" s="431"/>
      <c r="K20" s="432"/>
      <c r="L20" s="433">
        <v>773952</v>
      </c>
      <c r="M20" s="434"/>
      <c r="N20" s="434"/>
      <c r="O20" s="434"/>
      <c r="P20" s="434"/>
      <c r="Q20" s="434"/>
      <c r="R20" s="434"/>
      <c r="S20" s="434"/>
      <c r="T20" s="434"/>
      <c r="U20" s="434"/>
      <c r="V20" s="434"/>
      <c r="W20" s="489"/>
      <c r="X20" s="490"/>
      <c r="Y20" s="491"/>
      <c r="Z20" s="435" t="s">
        <v>150</v>
      </c>
      <c r="AA20" s="436"/>
      <c r="AB20" s="436"/>
      <c r="AC20" s="436"/>
      <c r="AD20" s="436"/>
      <c r="AE20" s="436"/>
      <c r="AF20" s="436"/>
      <c r="AG20" s="436"/>
      <c r="AH20" s="437"/>
      <c r="AI20" s="438">
        <v>23140</v>
      </c>
      <c r="AJ20" s="439"/>
      <c r="AK20" s="439"/>
      <c r="AL20" s="439"/>
      <c r="AM20" s="440"/>
      <c r="AN20" s="438">
        <v>83247781</v>
      </c>
      <c r="AO20" s="439"/>
      <c r="AP20" s="439"/>
      <c r="AQ20" s="439"/>
      <c r="AR20" s="439"/>
      <c r="AS20" s="440"/>
      <c r="AT20" s="438">
        <v>3598</v>
      </c>
      <c r="AU20" s="439"/>
      <c r="AV20" s="439"/>
      <c r="AW20" s="439"/>
      <c r="AX20" s="439"/>
      <c r="AY20" s="441"/>
      <c r="AZ20" s="421" t="s">
        <v>151</v>
      </c>
      <c r="BA20" s="422"/>
      <c r="BB20" s="422"/>
      <c r="BC20" s="422"/>
      <c r="BD20" s="422"/>
      <c r="BE20" s="422"/>
      <c r="BF20" s="422"/>
      <c r="BG20" s="422"/>
      <c r="BH20" s="422"/>
      <c r="BI20" s="422"/>
      <c r="BJ20" s="422"/>
      <c r="BK20" s="422"/>
      <c r="BL20" s="422"/>
      <c r="BM20" s="423"/>
      <c r="BN20" s="387">
        <v>118486810</v>
      </c>
      <c r="BO20" s="388"/>
      <c r="BP20" s="388"/>
      <c r="BQ20" s="388"/>
      <c r="BR20" s="388"/>
      <c r="BS20" s="388"/>
      <c r="BT20" s="388"/>
      <c r="BU20" s="389"/>
      <c r="BV20" s="387">
        <v>143043598</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152</v>
      </c>
      <c r="X21" s="425"/>
      <c r="Y21" s="425"/>
      <c r="Z21" s="425"/>
      <c r="AA21" s="425"/>
      <c r="AB21" s="425"/>
      <c r="AC21" s="425"/>
      <c r="AD21" s="425"/>
      <c r="AE21" s="425"/>
      <c r="AF21" s="425"/>
      <c r="AG21" s="425"/>
      <c r="AH21" s="426"/>
      <c r="AI21" s="427">
        <v>100.9</v>
      </c>
      <c r="AJ21" s="428"/>
      <c r="AK21" s="428"/>
      <c r="AL21" s="428"/>
      <c r="AM21" s="428"/>
      <c r="AN21" s="428"/>
      <c r="AO21" s="428"/>
      <c r="AP21" s="428"/>
      <c r="AQ21" s="428"/>
      <c r="AR21" s="428"/>
      <c r="AS21" s="428"/>
      <c r="AT21" s="428"/>
      <c r="AU21" s="428"/>
      <c r="AV21" s="428"/>
      <c r="AW21" s="428"/>
      <c r="AX21" s="428"/>
      <c r="AY21" s="429"/>
      <c r="AZ21" s="404" t="s">
        <v>153</v>
      </c>
      <c r="BA21" s="405"/>
      <c r="BB21" s="405"/>
      <c r="BC21" s="405"/>
      <c r="BD21" s="405"/>
      <c r="BE21" s="405"/>
      <c r="BF21" s="405"/>
      <c r="BG21" s="405"/>
      <c r="BH21" s="405"/>
      <c r="BI21" s="405"/>
      <c r="BJ21" s="405"/>
      <c r="BK21" s="405"/>
      <c r="BL21" s="405"/>
      <c r="BM21" s="406"/>
      <c r="BN21" s="407">
        <v>81637063</v>
      </c>
      <c r="BO21" s="408"/>
      <c r="BP21" s="408"/>
      <c r="BQ21" s="408"/>
      <c r="BR21" s="408"/>
      <c r="BS21" s="408"/>
      <c r="BT21" s="408"/>
      <c r="BU21" s="409"/>
      <c r="BV21" s="407">
        <v>61269520</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154</v>
      </c>
      <c r="BA22" s="411"/>
      <c r="BB22" s="411"/>
      <c r="BC22" s="411"/>
      <c r="BD22" s="411"/>
      <c r="BE22" s="411"/>
      <c r="BF22" s="411"/>
      <c r="BG22" s="411"/>
      <c r="BH22" s="411"/>
      <c r="BI22" s="411"/>
      <c r="BJ22" s="411"/>
      <c r="BK22" s="411"/>
      <c r="BL22" s="411"/>
      <c r="BM22" s="412"/>
      <c r="BN22" s="413">
        <v>4718861</v>
      </c>
      <c r="BO22" s="414"/>
      <c r="BP22" s="414"/>
      <c r="BQ22" s="414"/>
      <c r="BR22" s="414"/>
      <c r="BS22" s="414"/>
      <c r="BT22" s="414"/>
      <c r="BU22" s="415"/>
      <c r="BV22" s="413">
        <v>5395996</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155</v>
      </c>
      <c r="BA23" s="411"/>
      <c r="BB23" s="411"/>
      <c r="BC23" s="411"/>
      <c r="BD23" s="411"/>
      <c r="BE23" s="411"/>
      <c r="BF23" s="411"/>
      <c r="BG23" s="411"/>
      <c r="BH23" s="411"/>
      <c r="BI23" s="411"/>
      <c r="BJ23" s="411"/>
      <c r="BK23" s="411"/>
      <c r="BL23" s="411"/>
      <c r="BM23" s="412"/>
      <c r="BN23" s="413" t="s">
        <v>113</v>
      </c>
      <c r="BO23" s="414"/>
      <c r="BP23" s="414"/>
      <c r="BQ23" s="414"/>
      <c r="BR23" s="414"/>
      <c r="BS23" s="414"/>
      <c r="BT23" s="414"/>
      <c r="BU23" s="415"/>
      <c r="BV23" s="413" t="s">
        <v>113</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156</v>
      </c>
      <c r="BA24" s="385"/>
      <c r="BB24" s="385"/>
      <c r="BC24" s="385"/>
      <c r="BD24" s="385"/>
      <c r="BE24" s="385"/>
      <c r="BF24" s="385"/>
      <c r="BG24" s="385"/>
      <c r="BH24" s="385"/>
      <c r="BI24" s="385"/>
      <c r="BJ24" s="385"/>
      <c r="BK24" s="385"/>
      <c r="BL24" s="385"/>
      <c r="BM24" s="386"/>
      <c r="BN24" s="387" t="s">
        <v>113</v>
      </c>
      <c r="BO24" s="388"/>
      <c r="BP24" s="388"/>
      <c r="BQ24" s="388"/>
      <c r="BR24" s="388"/>
      <c r="BS24" s="388"/>
      <c r="BT24" s="388"/>
      <c r="BU24" s="389"/>
      <c r="BV24" s="387" t="s">
        <v>113</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157</v>
      </c>
      <c r="BA25" s="396"/>
      <c r="BB25" s="396"/>
      <c r="BC25" s="397"/>
      <c r="BD25" s="404" t="s">
        <v>39</v>
      </c>
      <c r="BE25" s="405"/>
      <c r="BF25" s="405"/>
      <c r="BG25" s="405"/>
      <c r="BH25" s="405"/>
      <c r="BI25" s="405"/>
      <c r="BJ25" s="405"/>
      <c r="BK25" s="405"/>
      <c r="BL25" s="405"/>
      <c r="BM25" s="406"/>
      <c r="BN25" s="407">
        <v>10669399</v>
      </c>
      <c r="BO25" s="408"/>
      <c r="BP25" s="408"/>
      <c r="BQ25" s="408"/>
      <c r="BR25" s="408"/>
      <c r="BS25" s="408"/>
      <c r="BT25" s="408"/>
      <c r="BU25" s="409"/>
      <c r="BV25" s="407">
        <v>9022035</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158</v>
      </c>
      <c r="BE26" s="411"/>
      <c r="BF26" s="411"/>
      <c r="BG26" s="411"/>
      <c r="BH26" s="411"/>
      <c r="BI26" s="411"/>
      <c r="BJ26" s="411"/>
      <c r="BK26" s="411"/>
      <c r="BL26" s="411"/>
      <c r="BM26" s="412"/>
      <c r="BN26" s="413">
        <v>2327544</v>
      </c>
      <c r="BO26" s="414"/>
      <c r="BP26" s="414"/>
      <c r="BQ26" s="414"/>
      <c r="BR26" s="414"/>
      <c r="BS26" s="414"/>
      <c r="BT26" s="414"/>
      <c r="BU26" s="415"/>
      <c r="BV26" s="413">
        <v>6923647</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41</v>
      </c>
      <c r="BE27" s="422"/>
      <c r="BF27" s="422"/>
      <c r="BG27" s="422"/>
      <c r="BH27" s="422"/>
      <c r="BI27" s="422"/>
      <c r="BJ27" s="422"/>
      <c r="BK27" s="422"/>
      <c r="BL27" s="422"/>
      <c r="BM27" s="423"/>
      <c r="BN27" s="387">
        <v>25013522</v>
      </c>
      <c r="BO27" s="388"/>
      <c r="BP27" s="388"/>
      <c r="BQ27" s="388"/>
      <c r="BR27" s="388"/>
      <c r="BS27" s="388"/>
      <c r="BT27" s="388"/>
      <c r="BU27" s="389"/>
      <c r="BV27" s="387">
        <v>24119109</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159</v>
      </c>
      <c r="D29" s="182"/>
      <c r="E29" s="174"/>
      <c r="F29" s="174"/>
      <c r="G29" s="174"/>
      <c r="H29" s="174"/>
      <c r="I29" s="174"/>
      <c r="J29" s="174"/>
      <c r="K29" s="174"/>
      <c r="L29" s="174"/>
      <c r="M29" s="174"/>
      <c r="N29" s="174"/>
      <c r="O29" s="174"/>
      <c r="P29" s="174"/>
      <c r="Q29" s="174"/>
      <c r="R29" s="174"/>
      <c r="S29" s="174"/>
      <c r="T29" s="174"/>
      <c r="U29" s="174" t="s">
        <v>160</v>
      </c>
      <c r="V29" s="174"/>
      <c r="W29" s="174"/>
      <c r="X29" s="174"/>
      <c r="Y29" s="174"/>
      <c r="Z29" s="174"/>
      <c r="AA29" s="174"/>
      <c r="AB29" s="174"/>
      <c r="AC29" s="174"/>
      <c r="AD29" s="174"/>
      <c r="AE29" s="174"/>
      <c r="AF29" s="174"/>
      <c r="AG29" s="174"/>
      <c r="AH29" s="174"/>
      <c r="AI29" s="174"/>
      <c r="AJ29" s="174"/>
      <c r="AK29" s="174"/>
      <c r="AL29" s="174"/>
      <c r="AM29" s="164" t="s">
        <v>161</v>
      </c>
      <c r="AN29" s="174"/>
      <c r="AO29" s="174"/>
      <c r="AP29" s="174"/>
      <c r="AQ29" s="174"/>
      <c r="AR29" s="164"/>
      <c r="AS29" s="164"/>
      <c r="AT29" s="164"/>
      <c r="AU29" s="164"/>
      <c r="AV29" s="164"/>
      <c r="AW29" s="164"/>
      <c r="AX29" s="164"/>
      <c r="AY29" s="164"/>
      <c r="AZ29" s="164"/>
      <c r="BA29" s="164"/>
      <c r="BB29" s="174"/>
      <c r="BC29" s="164"/>
      <c r="BD29" s="164"/>
      <c r="BE29" s="164" t="s">
        <v>162</v>
      </c>
      <c r="BF29" s="174"/>
      <c r="BG29" s="174"/>
      <c r="BH29" s="174"/>
      <c r="BI29" s="174"/>
      <c r="BJ29" s="164"/>
      <c r="BK29" s="164"/>
      <c r="BL29" s="164"/>
      <c r="BM29" s="164"/>
      <c r="BN29" s="164"/>
      <c r="BO29" s="164"/>
      <c r="BP29" s="164"/>
      <c r="BQ29" s="164"/>
      <c r="BR29" s="174"/>
      <c r="BS29" s="174"/>
      <c r="BT29" s="174"/>
      <c r="BU29" s="174"/>
      <c r="BV29" s="174"/>
      <c r="BW29" s="174" t="s">
        <v>163</v>
      </c>
      <c r="BX29" s="174"/>
      <c r="BY29" s="174"/>
      <c r="BZ29" s="174"/>
      <c r="CA29" s="174"/>
      <c r="CB29" s="164"/>
      <c r="CC29" s="164"/>
      <c r="CD29" s="164"/>
      <c r="CE29" s="164"/>
      <c r="CF29" s="164"/>
      <c r="CG29" s="164"/>
      <c r="CH29" s="164"/>
      <c r="CI29" s="164"/>
      <c r="CJ29" s="164"/>
      <c r="CK29" s="164"/>
      <c r="CL29" s="164"/>
      <c r="CM29" s="164"/>
      <c r="CN29" s="164"/>
      <c r="CO29" s="164" t="s">
        <v>164</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165</v>
      </c>
      <c r="D30" s="382"/>
      <c r="E30" s="383" t="s">
        <v>166</v>
      </c>
      <c r="F30" s="383"/>
      <c r="G30" s="383"/>
      <c r="H30" s="383"/>
      <c r="I30" s="383"/>
      <c r="J30" s="383"/>
      <c r="K30" s="383"/>
      <c r="L30" s="383"/>
      <c r="M30" s="383"/>
      <c r="N30" s="383"/>
      <c r="O30" s="383"/>
      <c r="P30" s="383"/>
      <c r="Q30" s="383"/>
      <c r="R30" s="383"/>
      <c r="S30" s="383"/>
      <c r="T30" s="158"/>
      <c r="U30" s="382" t="s">
        <v>165</v>
      </c>
      <c r="V30" s="382"/>
      <c r="W30" s="383" t="s">
        <v>167</v>
      </c>
      <c r="X30" s="383"/>
      <c r="Y30" s="383"/>
      <c r="Z30" s="383"/>
      <c r="AA30" s="383"/>
      <c r="AB30" s="383"/>
      <c r="AC30" s="383"/>
      <c r="AD30" s="383"/>
      <c r="AE30" s="383"/>
      <c r="AF30" s="383"/>
      <c r="AG30" s="383"/>
      <c r="AH30" s="383"/>
      <c r="AI30" s="383"/>
      <c r="AJ30" s="383"/>
      <c r="AK30" s="383"/>
      <c r="AL30" s="158"/>
      <c r="AM30" s="382" t="s">
        <v>165</v>
      </c>
      <c r="AN30" s="382"/>
      <c r="AO30" s="383" t="s">
        <v>166</v>
      </c>
      <c r="AP30" s="383"/>
      <c r="AQ30" s="383"/>
      <c r="AR30" s="383"/>
      <c r="AS30" s="383"/>
      <c r="AT30" s="383"/>
      <c r="AU30" s="383"/>
      <c r="AV30" s="383"/>
      <c r="AW30" s="383"/>
      <c r="AX30" s="383"/>
      <c r="AY30" s="383"/>
      <c r="AZ30" s="383"/>
      <c r="BA30" s="383"/>
      <c r="BB30" s="383"/>
      <c r="BC30" s="383"/>
      <c r="BD30" s="183"/>
      <c r="BE30" s="382" t="s">
        <v>165</v>
      </c>
      <c r="BF30" s="382"/>
      <c r="BG30" s="383" t="s">
        <v>167</v>
      </c>
      <c r="BH30" s="383"/>
      <c r="BI30" s="383"/>
      <c r="BJ30" s="383"/>
      <c r="BK30" s="383"/>
      <c r="BL30" s="383"/>
      <c r="BM30" s="383"/>
      <c r="BN30" s="383"/>
      <c r="BO30" s="383"/>
      <c r="BP30" s="383"/>
      <c r="BQ30" s="383"/>
      <c r="BR30" s="383"/>
      <c r="BS30" s="383"/>
      <c r="BT30" s="383"/>
      <c r="BU30" s="383"/>
      <c r="BV30" s="184"/>
      <c r="BW30" s="382" t="s">
        <v>165</v>
      </c>
      <c r="BX30" s="382"/>
      <c r="BY30" s="383" t="s">
        <v>168</v>
      </c>
      <c r="BZ30" s="383"/>
      <c r="CA30" s="383"/>
      <c r="CB30" s="383"/>
      <c r="CC30" s="383"/>
      <c r="CD30" s="383"/>
      <c r="CE30" s="383"/>
      <c r="CF30" s="383"/>
      <c r="CG30" s="383"/>
      <c r="CH30" s="383"/>
      <c r="CI30" s="383"/>
      <c r="CJ30" s="383"/>
      <c r="CK30" s="383"/>
      <c r="CL30" s="383"/>
      <c r="CM30" s="383"/>
      <c r="CN30" s="158"/>
      <c r="CO30" s="382" t="s">
        <v>165</v>
      </c>
      <c r="CP30" s="382"/>
      <c r="CQ30" s="383" t="s">
        <v>169</v>
      </c>
      <c r="CR30" s="383"/>
      <c r="CS30" s="383"/>
      <c r="CT30" s="383"/>
      <c r="CU30" s="383"/>
      <c r="CV30" s="383"/>
      <c r="CW30" s="383"/>
      <c r="CX30" s="383"/>
      <c r="CY30" s="383"/>
      <c r="CZ30" s="383"/>
      <c r="DA30" s="383"/>
      <c r="DB30" s="383"/>
      <c r="DC30" s="383"/>
      <c r="DD30" s="383"/>
      <c r="DE30" s="383"/>
      <c r="DF30" s="158"/>
      <c r="DG30" s="381" t="s">
        <v>170</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t="str">
        <f>IF(W31="","",MAX(C31:D40)+1)</f>
        <v/>
      </c>
      <c r="V31" s="379"/>
      <c r="W31" s="378"/>
      <c r="X31" s="378"/>
      <c r="Y31" s="378"/>
      <c r="Z31" s="378"/>
      <c r="AA31" s="378"/>
      <c r="AB31" s="378"/>
      <c r="AC31" s="378"/>
      <c r="AD31" s="378"/>
      <c r="AE31" s="378"/>
      <c r="AF31" s="378"/>
      <c r="AG31" s="378"/>
      <c r="AH31" s="378"/>
      <c r="AI31" s="378"/>
      <c r="AJ31" s="378"/>
      <c r="AK31" s="378"/>
      <c r="AL31" s="182"/>
      <c r="AM31" s="379">
        <f>IF(AO31="","",MAX(C31:D40,U31:V40)+1)</f>
        <v>11</v>
      </c>
      <c r="AN31" s="379"/>
      <c r="AO31" s="378" t="str">
        <f>IF('各会計、関係団体の財政状況及び健全化判断比率'!B28="","",'各会計、関係団体の財政状況及び健全化判断比率'!B28)</f>
        <v>電気事業会計</v>
      </c>
      <c r="AP31" s="378"/>
      <c r="AQ31" s="378"/>
      <c r="AR31" s="378"/>
      <c r="AS31" s="378"/>
      <c r="AT31" s="378"/>
      <c r="AU31" s="378"/>
      <c r="AV31" s="378"/>
      <c r="AW31" s="378"/>
      <c r="AX31" s="378"/>
      <c r="AY31" s="378"/>
      <c r="AZ31" s="378"/>
      <c r="BA31" s="378"/>
      <c r="BB31" s="378"/>
      <c r="BC31" s="378"/>
      <c r="BD31" s="182"/>
      <c r="BE31" s="379">
        <f>IF(BG31="","",MAX(C31:D40,U31:V40,AM31:AN40)+1)</f>
        <v>18</v>
      </c>
      <c r="BF31" s="379"/>
      <c r="BG31" s="378" t="str">
        <f>IF('各会計、関係団体の財政状況及び健全化判断比率'!B35="","",'各会計、関係団体の財政状況及び健全化判断比率'!B35)</f>
        <v>流域下水道事業費特別会計</v>
      </c>
      <c r="BH31" s="378"/>
      <c r="BI31" s="378"/>
      <c r="BJ31" s="378"/>
      <c r="BK31" s="378"/>
      <c r="BL31" s="378"/>
      <c r="BM31" s="378"/>
      <c r="BN31" s="378"/>
      <c r="BO31" s="378"/>
      <c r="BP31" s="378"/>
      <c r="BQ31" s="378"/>
      <c r="BR31" s="378"/>
      <c r="BS31" s="378"/>
      <c r="BT31" s="378"/>
      <c r="BU31" s="378"/>
      <c r="BV31" s="182"/>
      <c r="BW31" s="379">
        <f>IF(BY31="","",MAX(C31:D40,U31:V40,AM31:AN40,BE31:BF40)+1)</f>
        <v>19</v>
      </c>
      <c r="BX31" s="379"/>
      <c r="BY31" s="378" t="str">
        <f>IF('各会計、関係団体の財政状況及び健全化判断比率'!B68="","",'各会計、関係団体の財政状況及び健全化判断比率'!B68)</f>
        <v>高崎工業団地造成組合</v>
      </c>
      <c r="BZ31" s="378"/>
      <c r="CA31" s="378"/>
      <c r="CB31" s="378"/>
      <c r="CC31" s="378"/>
      <c r="CD31" s="378"/>
      <c r="CE31" s="378"/>
      <c r="CF31" s="378"/>
      <c r="CG31" s="378"/>
      <c r="CH31" s="378"/>
      <c r="CI31" s="378"/>
      <c r="CJ31" s="378"/>
      <c r="CK31" s="378"/>
      <c r="CL31" s="378"/>
      <c r="CM31" s="378"/>
      <c r="CN31" s="182"/>
      <c r="CO31" s="379">
        <f>IF(CQ31="","",MAX(C31:D40,U31:V40,AM31:AN40,BE31:BF40,BW31:BX40)+1)</f>
        <v>20</v>
      </c>
      <c r="CP31" s="379"/>
      <c r="CQ31" s="378" t="str">
        <f>IF('各会計、関係団体の財政状況及び健全化判断比率'!BS7="","",'各会計、関係団体の財政状況及び健全化判断比率'!BS7)</f>
        <v>群馬県私学振興会</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母子父子寡婦福祉資金貸付金</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12</v>
      </c>
      <c r="AN32" s="379"/>
      <c r="AO32" s="378" t="str">
        <f>IF('各会計、関係団体の財政状況及び健全化判断比率'!B29="","",'各会計、関係団体の財政状況及び健全化判断比率'!B29)</f>
        <v>工業用水道事業会計</v>
      </c>
      <c r="AP32" s="378"/>
      <c r="AQ32" s="378"/>
      <c r="AR32" s="378"/>
      <c r="AS32" s="378"/>
      <c r="AT32" s="378"/>
      <c r="AU32" s="378"/>
      <c r="AV32" s="378"/>
      <c r="AW32" s="378"/>
      <c r="AX32" s="378"/>
      <c r="AY32" s="378"/>
      <c r="AZ32" s="378"/>
      <c r="BA32" s="378"/>
      <c r="BB32" s="378"/>
      <c r="BC32" s="378"/>
      <c r="BD32" s="182"/>
      <c r="BE32" s="379" t="str">
        <f t="shared" ref="BE32:BE40" si="2">IF(BG32="","",BE31+1)</f>
        <v/>
      </c>
      <c r="BF32" s="379"/>
      <c r="BG32" s="378"/>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21</v>
      </c>
      <c r="CP32" s="379"/>
      <c r="CQ32" s="378" t="str">
        <f>IF('各会計、関係団体の財政状況及び健全化判断比率'!BS8="","",'各会計、関係団体の財政状況及び健全化判断比率'!BS8)</f>
        <v>群馬県消防協会</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農業改良資金</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13</v>
      </c>
      <c r="AN33" s="379"/>
      <c r="AO33" s="378" t="str">
        <f>IF('各会計、関係団体の財政状況及び健全化判断比率'!B30="","",'各会計、関係団体の財政状況及び健全化判断比率'!B30)</f>
        <v>水道事業会計</v>
      </c>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22</v>
      </c>
      <c r="CP33" s="379"/>
      <c r="CQ33" s="378" t="str">
        <f>IF('各会計、関係団体の財政状況及び健全化判断比率'!BS9="","",'各会計、関係団体の財政状況及び健全化判断比率'!BS9)</f>
        <v>群馬県長寿社会づくり財団</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県有模範林施設費</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f t="shared" si="1"/>
        <v>14</v>
      </c>
      <c r="AN34" s="379"/>
      <c r="AO34" s="378" t="str">
        <f>IF('各会計、関係団体の財政状況及び健全化判断比率'!B31="","",'各会計、関係団体の財政状況及び健全化判断比率'!B31)</f>
        <v>駐車場事業会計</v>
      </c>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23</v>
      </c>
      <c r="CP34" s="379"/>
      <c r="CQ34" s="378" t="str">
        <f>IF('各会計、関係団体の財政状況及び健全化判断比率'!BS10="","",'各会計、関係団体の財政状況及び健全化判断比率'!BS10)</f>
        <v>群馬県児童健全育成事業団</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小規模企業者等設備導入資金</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f t="shared" si="1"/>
        <v>15</v>
      </c>
      <c r="AN35" s="379"/>
      <c r="AO35" s="378" t="str">
        <f>IF('各会計、関係団体の財政状況及び健全化判断比率'!B32="","",'各会計、関係団体の財政状況及び健全化判断比率'!B32)</f>
        <v>施設管理事業会計</v>
      </c>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24</v>
      </c>
      <c r="CP35" s="379"/>
      <c r="CQ35" s="378" t="str">
        <f>IF('各会計、関係団体の財政状況及び健全化判断比率'!BS11="","",'各会計、関係団体の財政状況及び健全化判断比率'!BS11)</f>
        <v>群馬県生活衛生営業指導センター</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用地先行取得</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f t="shared" si="1"/>
        <v>16</v>
      </c>
      <c r="AN36" s="379"/>
      <c r="AO36" s="378" t="str">
        <f>IF('各会計、関係団体の財政状況及び健全化判断比率'!B33="","",'各会計、関係団体の財政状況及び健全化判断比率'!B33)</f>
        <v>病院事業会計</v>
      </c>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25</v>
      </c>
      <c r="CP36" s="379"/>
      <c r="CQ36" s="378" t="str">
        <f>IF('各会計、関係団体の財政状況及び健全化判断比率'!BS12="","",'各会計、関係団体の財政状況及び健全化判断比率'!BS12)</f>
        <v>群馬県森林・緑整備基金</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収入証紙</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f t="shared" si="1"/>
        <v>17</v>
      </c>
      <c r="AN37" s="379"/>
      <c r="AO37" s="378" t="str">
        <f>IF('各会計、関係団体の財政状況及び健全化判断比率'!B34="","",'各会計、関係団体の財政状況及び健全化判断比率'!B34)</f>
        <v>団地造成事業会計</v>
      </c>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26</v>
      </c>
      <c r="CP37" s="379"/>
      <c r="CQ37" s="378" t="str">
        <f>IF('各会計、関係団体の財政状況及び健全化判断比率'!BS13="","",'各会計、関係団体の財政状況及び健全化判断比率'!BS13)</f>
        <v>尾瀬保護財団</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林業改善資金</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27</v>
      </c>
      <c r="CP38" s="379"/>
      <c r="CQ38" s="378" t="str">
        <f>IF('各会計、関係団体の財政状況及び健全化判断比率'!BS14="","",'各会計、関係団体の財政状況及び健全化判断比率'!BS14)</f>
        <v>群馬県農業公社</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v>
      </c>
      <c r="DH38" s="380"/>
      <c r="DI38" s="185"/>
      <c r="DJ38" s="140"/>
      <c r="DK38" s="140"/>
      <c r="DL38" s="140"/>
      <c r="DM38" s="140"/>
      <c r="DN38" s="140"/>
      <c r="DO38" s="140"/>
    </row>
    <row r="39" spans="1:119" ht="32.25" customHeight="1" x14ac:dyDescent="0.2">
      <c r="A39" s="141"/>
      <c r="B39" s="181"/>
      <c r="C39" s="379">
        <f t="shared" si="5"/>
        <v>9</v>
      </c>
      <c r="D39" s="379"/>
      <c r="E39" s="378" t="str">
        <f>IF('各会計、関係団体の財政状況及び健全化判断比率'!B15="","",'各会計、関係団体の財政状況及び健全化判断比率'!B15)</f>
        <v>公債管理</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28</v>
      </c>
      <c r="CP39" s="379"/>
      <c r="CQ39" s="378" t="str">
        <f>IF('各会計、関係団体の財政状況及び健全化判断比率'!BS15="","",'各会計、関係団体の財政状況及び健全化判断比率'!BS15)</f>
        <v>群馬県蚕糸振興協会</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10</v>
      </c>
      <c r="D40" s="379"/>
      <c r="E40" s="378" t="str">
        <f>IF('各会計、関係団体の財政状況及び健全化判断比率'!B16="","",'各会計、関係団体の財政状況及び健全化判断比率'!B16)</f>
        <v>中小企業振興資金</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29</v>
      </c>
      <c r="CP40" s="379"/>
      <c r="CQ40" s="378" t="str">
        <f>IF('各会計、関係団体の財政状況及び健全化判断比率'!BS16="","",'各会計、関係団体の財政状況及び健全化判断比率'!BS16)</f>
        <v>群馬県青果物生産出荷安定基金協会</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171</v>
      </c>
      <c r="C43" s="140"/>
      <c r="D43" s="140"/>
      <c r="E43" s="140" t="s">
        <v>172</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173</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174</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175</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176</v>
      </c>
    </row>
    <row r="48" spans="1:119" x14ac:dyDescent="0.2">
      <c r="E48" s="142" t="s">
        <v>177</v>
      </c>
    </row>
    <row r="49" spans="5:5" x14ac:dyDescent="0.2">
      <c r="E49" s="142" t="s">
        <v>178</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Ki4pXMI3XXcOh7gJ1HSD1e++ucv2gzL1ajBEmRwgFYR+3vSp7iChTOR0X0DTPAmxd9hAoDd+X4qTeNEJ3dIbbQ==" saltValue="dfM/fIqm8wtsPlKQoiMTp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535</v>
      </c>
      <c r="G33" s="17" t="s">
        <v>536</v>
      </c>
      <c r="H33" s="17" t="s">
        <v>537</v>
      </c>
      <c r="I33" s="17" t="s">
        <v>538</v>
      </c>
      <c r="J33" s="18" t="s">
        <v>539</v>
      </c>
      <c r="K33" s="10"/>
      <c r="L33" s="10"/>
      <c r="M33" s="10"/>
      <c r="N33" s="10"/>
      <c r="O33" s="10"/>
      <c r="P33" s="10"/>
    </row>
    <row r="34" spans="1:16" ht="39" customHeight="1" x14ac:dyDescent="0.2">
      <c r="A34" s="10"/>
      <c r="B34" s="19"/>
      <c r="C34" s="1138" t="s">
        <v>542</v>
      </c>
      <c r="D34" s="1138"/>
      <c r="E34" s="1139"/>
      <c r="F34" s="20">
        <v>6.05</v>
      </c>
      <c r="G34" s="21">
        <v>6.65</v>
      </c>
      <c r="H34" s="21">
        <v>6.99</v>
      </c>
      <c r="I34" s="21">
        <v>7.32</v>
      </c>
      <c r="J34" s="22">
        <v>7.32</v>
      </c>
      <c r="K34" s="10"/>
      <c r="L34" s="10"/>
      <c r="M34" s="10"/>
      <c r="N34" s="10"/>
      <c r="O34" s="10"/>
      <c r="P34" s="10"/>
    </row>
    <row r="35" spans="1:16" ht="39" customHeight="1" x14ac:dyDescent="0.2">
      <c r="A35" s="10"/>
      <c r="B35" s="23"/>
      <c r="C35" s="1132" t="s">
        <v>543</v>
      </c>
      <c r="D35" s="1133"/>
      <c r="E35" s="1134"/>
      <c r="F35" s="24">
        <v>3</v>
      </c>
      <c r="G35" s="25">
        <v>2.9</v>
      </c>
      <c r="H35" s="25">
        <v>3.68</v>
      </c>
      <c r="I35" s="25">
        <v>3.82</v>
      </c>
      <c r="J35" s="26">
        <v>3.69</v>
      </c>
      <c r="K35" s="10"/>
      <c r="L35" s="10"/>
      <c r="M35" s="10"/>
      <c r="N35" s="10"/>
      <c r="O35" s="10"/>
      <c r="P35" s="10"/>
    </row>
    <row r="36" spans="1:16" ht="39" customHeight="1" x14ac:dyDescent="0.2">
      <c r="A36" s="10"/>
      <c r="B36" s="23"/>
      <c r="C36" s="1132" t="s">
        <v>544</v>
      </c>
      <c r="D36" s="1133"/>
      <c r="E36" s="1134"/>
      <c r="F36" s="24">
        <v>2.77</v>
      </c>
      <c r="G36" s="25">
        <v>2.67</v>
      </c>
      <c r="H36" s="25">
        <v>3.24</v>
      </c>
      <c r="I36" s="25">
        <v>3.34</v>
      </c>
      <c r="J36" s="26">
        <v>3.66</v>
      </c>
      <c r="K36" s="10"/>
      <c r="L36" s="10"/>
      <c r="M36" s="10"/>
      <c r="N36" s="10"/>
      <c r="O36" s="10"/>
      <c r="P36" s="10"/>
    </row>
    <row r="37" spans="1:16" ht="39" customHeight="1" x14ac:dyDescent="0.2">
      <c r="A37" s="10"/>
      <c r="B37" s="23"/>
      <c r="C37" s="1132" t="s">
        <v>545</v>
      </c>
      <c r="D37" s="1133"/>
      <c r="E37" s="1134"/>
      <c r="F37" s="24">
        <v>1.85</v>
      </c>
      <c r="G37" s="25">
        <v>1.74</v>
      </c>
      <c r="H37" s="25">
        <v>1.66</v>
      </c>
      <c r="I37" s="25">
        <v>1.6</v>
      </c>
      <c r="J37" s="26">
        <v>1.22</v>
      </c>
      <c r="K37" s="10"/>
      <c r="L37" s="10"/>
      <c r="M37" s="10"/>
      <c r="N37" s="10"/>
      <c r="O37" s="10"/>
      <c r="P37" s="10"/>
    </row>
    <row r="38" spans="1:16" ht="39" customHeight="1" x14ac:dyDescent="0.2">
      <c r="A38" s="10"/>
      <c r="B38" s="23"/>
      <c r="C38" s="1132" t="s">
        <v>546</v>
      </c>
      <c r="D38" s="1133"/>
      <c r="E38" s="1134"/>
      <c r="F38" s="24">
        <v>0.65</v>
      </c>
      <c r="G38" s="25">
        <v>0.89</v>
      </c>
      <c r="H38" s="25">
        <v>0.77</v>
      </c>
      <c r="I38" s="25">
        <v>0.74</v>
      </c>
      <c r="J38" s="26">
        <v>0.71</v>
      </c>
      <c r="K38" s="10"/>
      <c r="L38" s="10"/>
      <c r="M38" s="10"/>
      <c r="N38" s="10"/>
      <c r="O38" s="10"/>
      <c r="P38" s="10"/>
    </row>
    <row r="39" spans="1:16" ht="39" customHeight="1" x14ac:dyDescent="0.2">
      <c r="A39" s="10"/>
      <c r="B39" s="23"/>
      <c r="C39" s="1132" t="s">
        <v>547</v>
      </c>
      <c r="D39" s="1133"/>
      <c r="E39" s="1134"/>
      <c r="F39" s="24">
        <v>0.24</v>
      </c>
      <c r="G39" s="25">
        <v>0.19</v>
      </c>
      <c r="H39" s="25">
        <v>0.17</v>
      </c>
      <c r="I39" s="25">
        <v>0.13</v>
      </c>
      <c r="J39" s="26">
        <v>0.21</v>
      </c>
      <c r="K39" s="10"/>
      <c r="L39" s="10"/>
      <c r="M39" s="10"/>
      <c r="N39" s="10"/>
      <c r="O39" s="10"/>
      <c r="P39" s="10"/>
    </row>
    <row r="40" spans="1:16" ht="39" customHeight="1" x14ac:dyDescent="0.2">
      <c r="A40" s="10"/>
      <c r="B40" s="23"/>
      <c r="C40" s="1132" t="s">
        <v>548</v>
      </c>
      <c r="D40" s="1133"/>
      <c r="E40" s="1134"/>
      <c r="F40" s="24" t="s">
        <v>494</v>
      </c>
      <c r="G40" s="25" t="s">
        <v>494</v>
      </c>
      <c r="H40" s="25">
        <v>0.13</v>
      </c>
      <c r="I40" s="25">
        <v>0.18</v>
      </c>
      <c r="J40" s="26">
        <v>0.18</v>
      </c>
      <c r="K40" s="10"/>
      <c r="L40" s="10"/>
      <c r="M40" s="10"/>
      <c r="N40" s="10"/>
      <c r="O40" s="10"/>
      <c r="P40" s="10"/>
    </row>
    <row r="41" spans="1:16" ht="39" customHeight="1" x14ac:dyDescent="0.2">
      <c r="A41" s="10"/>
      <c r="B41" s="23"/>
      <c r="C41" s="1132" t="s">
        <v>549</v>
      </c>
      <c r="D41" s="1133"/>
      <c r="E41" s="1134"/>
      <c r="F41" s="24">
        <v>0.12</v>
      </c>
      <c r="G41" s="25">
        <v>0.1</v>
      </c>
      <c r="H41" s="25">
        <v>0.11</v>
      </c>
      <c r="I41" s="25">
        <v>0.1</v>
      </c>
      <c r="J41" s="26">
        <v>0.11</v>
      </c>
      <c r="K41" s="10"/>
      <c r="L41" s="10"/>
      <c r="M41" s="10"/>
      <c r="N41" s="10"/>
      <c r="O41" s="10"/>
      <c r="P41" s="10"/>
    </row>
    <row r="42" spans="1:16" ht="39" customHeight="1" x14ac:dyDescent="0.2">
      <c r="A42" s="10"/>
      <c r="B42" s="27"/>
      <c r="C42" s="1132" t="s">
        <v>550</v>
      </c>
      <c r="D42" s="1133"/>
      <c r="E42" s="1134"/>
      <c r="F42" s="24" t="s">
        <v>494</v>
      </c>
      <c r="G42" s="25" t="s">
        <v>494</v>
      </c>
      <c r="H42" s="25" t="s">
        <v>494</v>
      </c>
      <c r="I42" s="25" t="s">
        <v>494</v>
      </c>
      <c r="J42" s="26" t="s">
        <v>494</v>
      </c>
      <c r="K42" s="10"/>
      <c r="L42" s="10"/>
      <c r="M42" s="10"/>
      <c r="N42" s="10"/>
      <c r="O42" s="10"/>
      <c r="P42" s="10"/>
    </row>
    <row r="43" spans="1:16" ht="39" customHeight="1" thickBot="1" x14ac:dyDescent="0.25">
      <c r="A43" s="10"/>
      <c r="B43" s="28"/>
      <c r="C43" s="1135" t="s">
        <v>551</v>
      </c>
      <c r="D43" s="1136"/>
      <c r="E43" s="1137"/>
      <c r="F43" s="29">
        <v>0.14000000000000001</v>
      </c>
      <c r="G43" s="30">
        <v>0.13</v>
      </c>
      <c r="H43" s="30">
        <v>0.11</v>
      </c>
      <c r="I43" s="30">
        <v>0.12</v>
      </c>
      <c r="J43" s="31">
        <v>0.11</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N17vPeSkr4E0hM/BCQ2dmLzCAold31uGuhONlR1ZGJvL5p2xaL9i1iTFmcT0hbIit7GCDArsfeKQ52VJqPrhvw==" saltValue="8OjtRqVFAXoI3gGM7Zf7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535</v>
      </c>
      <c r="L44" s="44" t="s">
        <v>536</v>
      </c>
      <c r="M44" s="44" t="s">
        <v>537</v>
      </c>
      <c r="N44" s="44" t="s">
        <v>538</v>
      </c>
      <c r="O44" s="45" t="s">
        <v>539</v>
      </c>
      <c r="P44" s="36"/>
      <c r="Q44" s="36"/>
      <c r="R44" s="36"/>
      <c r="S44" s="36"/>
      <c r="T44" s="36"/>
      <c r="U44" s="36"/>
    </row>
    <row r="45" spans="1:21" ht="30.75" customHeight="1" x14ac:dyDescent="0.2">
      <c r="A45" s="36"/>
      <c r="B45" s="1148" t="s">
        <v>10</v>
      </c>
      <c r="C45" s="1149"/>
      <c r="D45" s="46"/>
      <c r="E45" s="1154" t="s">
        <v>11</v>
      </c>
      <c r="F45" s="1154"/>
      <c r="G45" s="1154"/>
      <c r="H45" s="1154"/>
      <c r="I45" s="1154"/>
      <c r="J45" s="1155"/>
      <c r="K45" s="47">
        <v>89853</v>
      </c>
      <c r="L45" s="48">
        <v>91228</v>
      </c>
      <c r="M45" s="48">
        <v>92018</v>
      </c>
      <c r="N45" s="48">
        <v>92127</v>
      </c>
      <c r="O45" s="49">
        <v>92051</v>
      </c>
      <c r="P45" s="36"/>
      <c r="Q45" s="36"/>
      <c r="R45" s="36"/>
      <c r="S45" s="36"/>
      <c r="T45" s="36"/>
      <c r="U45" s="36"/>
    </row>
    <row r="46" spans="1:21" ht="30.75" customHeight="1" x14ac:dyDescent="0.2">
      <c r="A46" s="36"/>
      <c r="B46" s="1150"/>
      <c r="C46" s="1151"/>
      <c r="D46" s="50"/>
      <c r="E46" s="1142" t="s">
        <v>12</v>
      </c>
      <c r="F46" s="1142"/>
      <c r="G46" s="1142"/>
      <c r="H46" s="1142"/>
      <c r="I46" s="1142"/>
      <c r="J46" s="1143"/>
      <c r="K46" s="51" t="s">
        <v>494</v>
      </c>
      <c r="L46" s="52" t="s">
        <v>494</v>
      </c>
      <c r="M46" s="52" t="s">
        <v>494</v>
      </c>
      <c r="N46" s="52" t="s">
        <v>494</v>
      </c>
      <c r="O46" s="53" t="s">
        <v>494</v>
      </c>
      <c r="P46" s="36"/>
      <c r="Q46" s="36"/>
      <c r="R46" s="36"/>
      <c r="S46" s="36"/>
      <c r="T46" s="36"/>
      <c r="U46" s="36"/>
    </row>
    <row r="47" spans="1:21" ht="30.75" customHeight="1" x14ac:dyDescent="0.2">
      <c r="A47" s="36"/>
      <c r="B47" s="1150"/>
      <c r="C47" s="1151"/>
      <c r="D47" s="50"/>
      <c r="E47" s="1142" t="s">
        <v>13</v>
      </c>
      <c r="F47" s="1142"/>
      <c r="G47" s="1142"/>
      <c r="H47" s="1142"/>
      <c r="I47" s="1142"/>
      <c r="J47" s="1143"/>
      <c r="K47" s="51">
        <v>8100</v>
      </c>
      <c r="L47" s="52">
        <v>9433</v>
      </c>
      <c r="M47" s="52">
        <v>10767</v>
      </c>
      <c r="N47" s="52">
        <v>12067</v>
      </c>
      <c r="O47" s="53">
        <v>13333</v>
      </c>
      <c r="P47" s="36"/>
      <c r="Q47" s="36"/>
      <c r="R47" s="36"/>
      <c r="S47" s="36"/>
      <c r="T47" s="36"/>
      <c r="U47" s="36"/>
    </row>
    <row r="48" spans="1:21" ht="30.75" customHeight="1" x14ac:dyDescent="0.2">
      <c r="A48" s="36"/>
      <c r="B48" s="1150"/>
      <c r="C48" s="1151"/>
      <c r="D48" s="50"/>
      <c r="E48" s="1142" t="s">
        <v>14</v>
      </c>
      <c r="F48" s="1142"/>
      <c r="G48" s="1142"/>
      <c r="H48" s="1142"/>
      <c r="I48" s="1142"/>
      <c r="J48" s="1143"/>
      <c r="K48" s="51">
        <v>2520</v>
      </c>
      <c r="L48" s="52">
        <v>2525</v>
      </c>
      <c r="M48" s="52">
        <v>2430</v>
      </c>
      <c r="N48" s="52">
        <v>2564</v>
      </c>
      <c r="O48" s="53">
        <v>2624</v>
      </c>
      <c r="P48" s="36"/>
      <c r="Q48" s="36"/>
      <c r="R48" s="36"/>
      <c r="S48" s="36"/>
      <c r="T48" s="36"/>
      <c r="U48" s="36"/>
    </row>
    <row r="49" spans="1:21" ht="30.75" customHeight="1" x14ac:dyDescent="0.2">
      <c r="A49" s="36"/>
      <c r="B49" s="1150"/>
      <c r="C49" s="1151"/>
      <c r="D49" s="50"/>
      <c r="E49" s="1142" t="s">
        <v>15</v>
      </c>
      <c r="F49" s="1142"/>
      <c r="G49" s="1142"/>
      <c r="H49" s="1142"/>
      <c r="I49" s="1142"/>
      <c r="J49" s="1143"/>
      <c r="K49" s="51" t="s">
        <v>494</v>
      </c>
      <c r="L49" s="52" t="s">
        <v>494</v>
      </c>
      <c r="M49" s="52" t="s">
        <v>494</v>
      </c>
      <c r="N49" s="52" t="s">
        <v>494</v>
      </c>
      <c r="O49" s="53" t="s">
        <v>494</v>
      </c>
      <c r="P49" s="36"/>
      <c r="Q49" s="36"/>
      <c r="R49" s="36"/>
      <c r="S49" s="36"/>
      <c r="T49" s="36"/>
      <c r="U49" s="36"/>
    </row>
    <row r="50" spans="1:21" ht="30.75" customHeight="1" x14ac:dyDescent="0.2">
      <c r="A50" s="36"/>
      <c r="B50" s="1150"/>
      <c r="C50" s="1151"/>
      <c r="D50" s="50"/>
      <c r="E50" s="1142" t="s">
        <v>16</v>
      </c>
      <c r="F50" s="1142"/>
      <c r="G50" s="1142"/>
      <c r="H50" s="1142"/>
      <c r="I50" s="1142"/>
      <c r="J50" s="1143"/>
      <c r="K50" s="51">
        <v>1909</v>
      </c>
      <c r="L50" s="52">
        <v>1804</v>
      </c>
      <c r="M50" s="52">
        <v>1827</v>
      </c>
      <c r="N50" s="52">
        <v>1811</v>
      </c>
      <c r="O50" s="53">
        <v>1804</v>
      </c>
      <c r="P50" s="36"/>
      <c r="Q50" s="36"/>
      <c r="R50" s="36"/>
      <c r="S50" s="36"/>
      <c r="T50" s="36"/>
      <c r="U50" s="36"/>
    </row>
    <row r="51" spans="1:21" ht="30.75" customHeight="1" x14ac:dyDescent="0.2">
      <c r="A51" s="36"/>
      <c r="B51" s="1152"/>
      <c r="C51" s="1153"/>
      <c r="D51" s="54"/>
      <c r="E51" s="1142" t="s">
        <v>17</v>
      </c>
      <c r="F51" s="1142"/>
      <c r="G51" s="1142"/>
      <c r="H51" s="1142"/>
      <c r="I51" s="1142"/>
      <c r="J51" s="1143"/>
      <c r="K51" s="51">
        <v>12</v>
      </c>
      <c r="L51" s="52">
        <v>10</v>
      </c>
      <c r="M51" s="52">
        <v>4</v>
      </c>
      <c r="N51" s="52">
        <v>2</v>
      </c>
      <c r="O51" s="53">
        <v>1</v>
      </c>
      <c r="P51" s="36"/>
      <c r="Q51" s="36"/>
      <c r="R51" s="36"/>
      <c r="S51" s="36"/>
      <c r="T51" s="36"/>
      <c r="U51" s="36"/>
    </row>
    <row r="52" spans="1:21" ht="30.75" customHeight="1" x14ac:dyDescent="0.2">
      <c r="A52" s="36"/>
      <c r="B52" s="1140" t="s">
        <v>18</v>
      </c>
      <c r="C52" s="1141"/>
      <c r="D52" s="54"/>
      <c r="E52" s="1142" t="s">
        <v>19</v>
      </c>
      <c r="F52" s="1142"/>
      <c r="G52" s="1142"/>
      <c r="H52" s="1142"/>
      <c r="I52" s="1142"/>
      <c r="J52" s="1143"/>
      <c r="K52" s="51">
        <v>56855</v>
      </c>
      <c r="L52" s="52">
        <v>60315</v>
      </c>
      <c r="M52" s="52">
        <v>63011</v>
      </c>
      <c r="N52" s="52">
        <v>65092</v>
      </c>
      <c r="O52" s="53">
        <v>66516</v>
      </c>
      <c r="P52" s="36"/>
      <c r="Q52" s="36"/>
      <c r="R52" s="36"/>
      <c r="S52" s="36"/>
      <c r="T52" s="36"/>
      <c r="U52" s="36"/>
    </row>
    <row r="53" spans="1:21" ht="30.75" customHeight="1" thickBot="1" x14ac:dyDescent="0.25">
      <c r="A53" s="36"/>
      <c r="B53" s="1144" t="s">
        <v>20</v>
      </c>
      <c r="C53" s="1145"/>
      <c r="D53" s="55"/>
      <c r="E53" s="1146" t="s">
        <v>21</v>
      </c>
      <c r="F53" s="1146"/>
      <c r="G53" s="1146"/>
      <c r="H53" s="1146"/>
      <c r="I53" s="1146"/>
      <c r="J53" s="1147"/>
      <c r="K53" s="56">
        <v>45539</v>
      </c>
      <c r="L53" s="57">
        <v>44685</v>
      </c>
      <c r="M53" s="57">
        <v>44035</v>
      </c>
      <c r="N53" s="57">
        <v>43479</v>
      </c>
      <c r="O53" s="58">
        <v>43297</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VH7caOM/TjZk7If3M1d9Ax1w882ogvKDu4WAJiyTQ5xRiKpvL40WRhTN9vmT7Z0MdUa/dTSU4D17zKxo8DEsQ==" saltValue="Iuj/HRvJzPAddfDBzUv5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535</v>
      </c>
      <c r="J40" s="367" t="s">
        <v>536</v>
      </c>
      <c r="K40" s="367" t="s">
        <v>537</v>
      </c>
      <c r="L40" s="367" t="s">
        <v>538</v>
      </c>
      <c r="M40" s="368" t="s">
        <v>539</v>
      </c>
    </row>
    <row r="41" spans="2:13" ht="27.75" customHeight="1" x14ac:dyDescent="0.2">
      <c r="B41" s="1168" t="s">
        <v>22</v>
      </c>
      <c r="C41" s="1169"/>
      <c r="D41" s="66"/>
      <c r="E41" s="1170" t="s">
        <v>23</v>
      </c>
      <c r="F41" s="1170"/>
      <c r="G41" s="1170"/>
      <c r="H41" s="1171"/>
      <c r="I41" s="369">
        <v>1203745</v>
      </c>
      <c r="J41" s="370">
        <v>1227225</v>
      </c>
      <c r="K41" s="370">
        <v>1239801</v>
      </c>
      <c r="L41" s="370">
        <v>1247880</v>
      </c>
      <c r="M41" s="371">
        <v>1278393</v>
      </c>
    </row>
    <row r="42" spans="2:13" ht="27.75" customHeight="1" x14ac:dyDescent="0.2">
      <c r="B42" s="1158"/>
      <c r="C42" s="1159"/>
      <c r="D42" s="67"/>
      <c r="E42" s="1162" t="s">
        <v>24</v>
      </c>
      <c r="F42" s="1162"/>
      <c r="G42" s="1162"/>
      <c r="H42" s="1163"/>
      <c r="I42" s="372">
        <v>17447</v>
      </c>
      <c r="J42" s="373">
        <v>14634</v>
      </c>
      <c r="K42" s="373">
        <v>11912</v>
      </c>
      <c r="L42" s="373">
        <v>9321</v>
      </c>
      <c r="M42" s="374">
        <v>6729</v>
      </c>
    </row>
    <row r="43" spans="2:13" ht="27.75" customHeight="1" x14ac:dyDescent="0.2">
      <c r="B43" s="1158"/>
      <c r="C43" s="1159"/>
      <c r="D43" s="67"/>
      <c r="E43" s="1162" t="s">
        <v>25</v>
      </c>
      <c r="F43" s="1162"/>
      <c r="G43" s="1162"/>
      <c r="H43" s="1163"/>
      <c r="I43" s="372">
        <v>27735</v>
      </c>
      <c r="J43" s="373">
        <v>25014</v>
      </c>
      <c r="K43" s="373">
        <v>23575</v>
      </c>
      <c r="L43" s="373">
        <v>22524</v>
      </c>
      <c r="M43" s="374">
        <v>21249</v>
      </c>
    </row>
    <row r="44" spans="2:13" ht="27.75" customHeight="1" x14ac:dyDescent="0.2">
      <c r="B44" s="1158"/>
      <c r="C44" s="1159"/>
      <c r="D44" s="67"/>
      <c r="E44" s="1162" t="s">
        <v>26</v>
      </c>
      <c r="F44" s="1162"/>
      <c r="G44" s="1162"/>
      <c r="H44" s="1163"/>
      <c r="I44" s="372" t="s">
        <v>494</v>
      </c>
      <c r="J44" s="373" t="s">
        <v>494</v>
      </c>
      <c r="K44" s="373" t="s">
        <v>494</v>
      </c>
      <c r="L44" s="373" t="s">
        <v>494</v>
      </c>
      <c r="M44" s="374" t="s">
        <v>494</v>
      </c>
    </row>
    <row r="45" spans="2:13" ht="27.75" customHeight="1" x14ac:dyDescent="0.2">
      <c r="B45" s="1158"/>
      <c r="C45" s="1159"/>
      <c r="D45" s="67"/>
      <c r="E45" s="1162" t="s">
        <v>27</v>
      </c>
      <c r="F45" s="1162"/>
      <c r="G45" s="1162"/>
      <c r="H45" s="1163"/>
      <c r="I45" s="372">
        <v>227456</v>
      </c>
      <c r="J45" s="373">
        <v>214253</v>
      </c>
      <c r="K45" s="373">
        <v>210709</v>
      </c>
      <c r="L45" s="373">
        <v>209020</v>
      </c>
      <c r="M45" s="374">
        <v>197117</v>
      </c>
    </row>
    <row r="46" spans="2:13" ht="27.75" customHeight="1" x14ac:dyDescent="0.2">
      <c r="B46" s="1158"/>
      <c r="C46" s="1159"/>
      <c r="D46" s="68"/>
      <c r="E46" s="1172" t="s">
        <v>28</v>
      </c>
      <c r="F46" s="1172"/>
      <c r="G46" s="1172"/>
      <c r="H46" s="1173"/>
      <c r="I46" s="372">
        <v>2217</v>
      </c>
      <c r="J46" s="373">
        <v>857</v>
      </c>
      <c r="K46" s="373">
        <v>647</v>
      </c>
      <c r="L46" s="373">
        <v>1150</v>
      </c>
      <c r="M46" s="374">
        <v>904</v>
      </c>
    </row>
    <row r="47" spans="2:13" ht="27.75" customHeight="1" x14ac:dyDescent="0.2">
      <c r="B47" s="1158"/>
      <c r="C47" s="1159"/>
      <c r="D47" s="69"/>
      <c r="E47" s="1174" t="s">
        <v>29</v>
      </c>
      <c r="F47" s="1175"/>
      <c r="G47" s="1175"/>
      <c r="H47" s="1176"/>
      <c r="I47" s="372" t="s">
        <v>494</v>
      </c>
      <c r="J47" s="373" t="s">
        <v>494</v>
      </c>
      <c r="K47" s="373" t="s">
        <v>494</v>
      </c>
      <c r="L47" s="373" t="s">
        <v>494</v>
      </c>
      <c r="M47" s="374" t="s">
        <v>494</v>
      </c>
    </row>
    <row r="48" spans="2:13" ht="27.75" customHeight="1" x14ac:dyDescent="0.2">
      <c r="B48" s="1158"/>
      <c r="C48" s="1159"/>
      <c r="D48" s="67"/>
      <c r="E48" s="1162" t="s">
        <v>30</v>
      </c>
      <c r="F48" s="1162"/>
      <c r="G48" s="1162"/>
      <c r="H48" s="1163"/>
      <c r="I48" s="372" t="s">
        <v>494</v>
      </c>
      <c r="J48" s="373" t="s">
        <v>494</v>
      </c>
      <c r="K48" s="373" t="s">
        <v>494</v>
      </c>
      <c r="L48" s="373" t="s">
        <v>494</v>
      </c>
      <c r="M48" s="374" t="s">
        <v>494</v>
      </c>
    </row>
    <row r="49" spans="2:13" ht="27.75" customHeight="1" x14ac:dyDescent="0.2">
      <c r="B49" s="1160"/>
      <c r="C49" s="1161"/>
      <c r="D49" s="67"/>
      <c r="E49" s="1162" t="s">
        <v>31</v>
      </c>
      <c r="F49" s="1162"/>
      <c r="G49" s="1162"/>
      <c r="H49" s="1163"/>
      <c r="I49" s="372" t="s">
        <v>494</v>
      </c>
      <c r="J49" s="373" t="s">
        <v>494</v>
      </c>
      <c r="K49" s="373" t="s">
        <v>494</v>
      </c>
      <c r="L49" s="373" t="s">
        <v>494</v>
      </c>
      <c r="M49" s="374" t="s">
        <v>494</v>
      </c>
    </row>
    <row r="50" spans="2:13" ht="27.75" customHeight="1" x14ac:dyDescent="0.2">
      <c r="B50" s="1156" t="s">
        <v>32</v>
      </c>
      <c r="C50" s="1157"/>
      <c r="D50" s="70"/>
      <c r="E50" s="1162" t="s">
        <v>33</v>
      </c>
      <c r="F50" s="1162"/>
      <c r="G50" s="1162"/>
      <c r="H50" s="1163"/>
      <c r="I50" s="372">
        <v>59803</v>
      </c>
      <c r="J50" s="373">
        <v>65217</v>
      </c>
      <c r="K50" s="373">
        <v>65796</v>
      </c>
      <c r="L50" s="373">
        <v>60732</v>
      </c>
      <c r="M50" s="374">
        <v>62359</v>
      </c>
    </row>
    <row r="51" spans="2:13" ht="27.75" customHeight="1" x14ac:dyDescent="0.2">
      <c r="B51" s="1158"/>
      <c r="C51" s="1159"/>
      <c r="D51" s="67"/>
      <c r="E51" s="1162" t="s">
        <v>34</v>
      </c>
      <c r="F51" s="1162"/>
      <c r="G51" s="1162"/>
      <c r="H51" s="1163"/>
      <c r="I51" s="372">
        <v>19642</v>
      </c>
      <c r="J51" s="373">
        <v>18362</v>
      </c>
      <c r="K51" s="373">
        <v>16995</v>
      </c>
      <c r="L51" s="373">
        <v>16420</v>
      </c>
      <c r="M51" s="374">
        <v>15286</v>
      </c>
    </row>
    <row r="52" spans="2:13" ht="27.75" customHeight="1" x14ac:dyDescent="0.2">
      <c r="B52" s="1160"/>
      <c r="C52" s="1161"/>
      <c r="D52" s="67"/>
      <c r="E52" s="1162" t="s">
        <v>35</v>
      </c>
      <c r="F52" s="1162"/>
      <c r="G52" s="1162"/>
      <c r="H52" s="1163"/>
      <c r="I52" s="372">
        <v>784513</v>
      </c>
      <c r="J52" s="373">
        <v>804598</v>
      </c>
      <c r="K52" s="373">
        <v>813038</v>
      </c>
      <c r="L52" s="373">
        <v>809723</v>
      </c>
      <c r="M52" s="374">
        <v>822694</v>
      </c>
    </row>
    <row r="53" spans="2:13" ht="27.75" customHeight="1" thickBot="1" x14ac:dyDescent="0.25">
      <c r="B53" s="1164" t="s">
        <v>36</v>
      </c>
      <c r="C53" s="1165"/>
      <c r="D53" s="71"/>
      <c r="E53" s="1166" t="s">
        <v>37</v>
      </c>
      <c r="F53" s="1166"/>
      <c r="G53" s="1166"/>
      <c r="H53" s="1167"/>
      <c r="I53" s="375">
        <v>614644</v>
      </c>
      <c r="J53" s="376">
        <v>593806</v>
      </c>
      <c r="K53" s="376">
        <v>590815</v>
      </c>
      <c r="L53" s="376">
        <v>603020</v>
      </c>
      <c r="M53" s="377">
        <v>604052</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OH0ejms6Tw+Qs40ct9xL/WTUx2bhRwXg9TCCmW4WXBc4KPmPqSRRJG+VrpAyOncXLMtx2rj6Vnl2xRLmtxxkg==" saltValue="f3rzy+XcXO/L2czfaus5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537</v>
      </c>
      <c r="G54" s="79" t="s">
        <v>538</v>
      </c>
      <c r="H54" s="80" t="s">
        <v>539</v>
      </c>
    </row>
    <row r="55" spans="2:8" ht="52.5" customHeight="1" x14ac:dyDescent="0.2">
      <c r="B55" s="81"/>
      <c r="C55" s="1185" t="s">
        <v>39</v>
      </c>
      <c r="D55" s="1185"/>
      <c r="E55" s="1186"/>
      <c r="F55" s="82">
        <v>12722</v>
      </c>
      <c r="G55" s="82">
        <v>9022</v>
      </c>
      <c r="H55" s="83">
        <v>10669</v>
      </c>
    </row>
    <row r="56" spans="2:8" ht="52.5" customHeight="1" x14ac:dyDescent="0.2">
      <c r="B56" s="84"/>
      <c r="C56" s="1187" t="s">
        <v>40</v>
      </c>
      <c r="D56" s="1187"/>
      <c r="E56" s="1188"/>
      <c r="F56" s="85">
        <v>12620</v>
      </c>
      <c r="G56" s="85">
        <v>6924</v>
      </c>
      <c r="H56" s="86">
        <v>2328</v>
      </c>
    </row>
    <row r="57" spans="2:8" ht="53.25" customHeight="1" x14ac:dyDescent="0.2">
      <c r="B57" s="84"/>
      <c r="C57" s="1189" t="s">
        <v>41</v>
      </c>
      <c r="D57" s="1189"/>
      <c r="E57" s="1190"/>
      <c r="F57" s="87">
        <v>21060</v>
      </c>
      <c r="G57" s="87">
        <v>24119</v>
      </c>
      <c r="H57" s="88">
        <v>25014</v>
      </c>
    </row>
    <row r="58" spans="2:8" ht="45.75" customHeight="1" x14ac:dyDescent="0.2">
      <c r="B58" s="89"/>
      <c r="C58" s="1177" t="s">
        <v>584</v>
      </c>
      <c r="D58" s="1178"/>
      <c r="E58" s="1179"/>
      <c r="F58" s="90">
        <v>338</v>
      </c>
      <c r="G58" s="90">
        <v>1015</v>
      </c>
      <c r="H58" s="91">
        <v>4225</v>
      </c>
    </row>
    <row r="59" spans="2:8" ht="45.75" customHeight="1" x14ac:dyDescent="0.2">
      <c r="B59" s="89"/>
      <c r="C59" s="1177" t="s">
        <v>581</v>
      </c>
      <c r="D59" s="1178"/>
      <c r="E59" s="1179"/>
      <c r="F59" s="90">
        <v>2280</v>
      </c>
      <c r="G59" s="90">
        <v>4725</v>
      </c>
      <c r="H59" s="91">
        <v>4185</v>
      </c>
    </row>
    <row r="60" spans="2:8" ht="45.75" customHeight="1" x14ac:dyDescent="0.2">
      <c r="B60" s="89"/>
      <c r="C60" s="1177" t="s">
        <v>585</v>
      </c>
      <c r="D60" s="1178"/>
      <c r="E60" s="1179"/>
      <c r="F60" s="90">
        <v>3600</v>
      </c>
      <c r="G60" s="90">
        <v>3600</v>
      </c>
      <c r="H60" s="91">
        <v>3600</v>
      </c>
    </row>
    <row r="61" spans="2:8" ht="45.75" customHeight="1" x14ac:dyDescent="0.2">
      <c r="B61" s="89"/>
      <c r="C61" s="1177" t="s">
        <v>582</v>
      </c>
      <c r="D61" s="1178"/>
      <c r="E61" s="1179"/>
      <c r="F61" s="90">
        <v>2378</v>
      </c>
      <c r="G61" s="90">
        <v>2378</v>
      </c>
      <c r="H61" s="91">
        <v>2378</v>
      </c>
    </row>
    <row r="62" spans="2:8" ht="45.75" customHeight="1" thickBot="1" x14ac:dyDescent="0.25">
      <c r="B62" s="92"/>
      <c r="C62" s="1180" t="s">
        <v>583</v>
      </c>
      <c r="D62" s="1181"/>
      <c r="E62" s="1182"/>
      <c r="F62" s="93">
        <v>1371</v>
      </c>
      <c r="G62" s="93">
        <v>1569</v>
      </c>
      <c r="H62" s="94">
        <v>1766</v>
      </c>
    </row>
    <row r="63" spans="2:8" ht="52.5" customHeight="1" thickBot="1" x14ac:dyDescent="0.25">
      <c r="B63" s="95"/>
      <c r="C63" s="1183" t="s">
        <v>42</v>
      </c>
      <c r="D63" s="1183"/>
      <c r="E63" s="1184"/>
      <c r="F63" s="96">
        <v>46402</v>
      </c>
      <c r="G63" s="96">
        <v>40065</v>
      </c>
      <c r="H63" s="97">
        <v>38010</v>
      </c>
    </row>
    <row r="64" spans="2:8" ht="15" customHeight="1" x14ac:dyDescent="0.2"/>
    <row r="65" ht="0" hidden="1" customHeight="1" x14ac:dyDescent="0.2"/>
    <row r="66" ht="0" hidden="1" customHeight="1" x14ac:dyDescent="0.2"/>
  </sheetData>
  <sheetProtection algorithmName="SHA-512" hashValue="URSgZLd3t4z2Kpdscmyk52NWovEuk+mdaximFLpLE0cQjoqDlyjTjLjbbuwRmYVL84oG0ZDoOg3mk2IzIZXCeg==" saltValue="FfFARnMyPlleH/oTGxob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1191" customWidth="1"/>
    <col min="2" max="107" width="2.44140625" style="1191" customWidth="1"/>
    <col min="108" max="108" width="6.109375" style="1193" customWidth="1"/>
    <col min="109" max="109" width="5.88671875" style="1192" customWidth="1"/>
    <col min="110" max="110" width="19.109375" style="1191" hidden="1"/>
    <col min="111" max="115" width="12.6640625" style="1191" hidden="1"/>
    <col min="116" max="349" width="8.6640625" style="1191" hidden="1"/>
    <col min="350" max="355" width="14.88671875" style="1191" hidden="1"/>
    <col min="356" max="357" width="15.88671875" style="1191" hidden="1"/>
    <col min="358" max="363" width="16.109375" style="1191" hidden="1"/>
    <col min="364" max="364" width="6.109375" style="1191" hidden="1"/>
    <col min="365" max="365" width="3" style="1191" hidden="1"/>
    <col min="366" max="605" width="8.6640625" style="1191" hidden="1"/>
    <col min="606" max="611" width="14.88671875" style="1191" hidden="1"/>
    <col min="612" max="613" width="15.88671875" style="1191" hidden="1"/>
    <col min="614" max="619" width="16.109375" style="1191" hidden="1"/>
    <col min="620" max="620" width="6.109375" style="1191" hidden="1"/>
    <col min="621" max="621" width="3" style="1191" hidden="1"/>
    <col min="622" max="861" width="8.6640625" style="1191" hidden="1"/>
    <col min="862" max="867" width="14.88671875" style="1191" hidden="1"/>
    <col min="868" max="869" width="15.88671875" style="1191" hidden="1"/>
    <col min="870" max="875" width="16.109375" style="1191" hidden="1"/>
    <col min="876" max="876" width="6.109375" style="1191" hidden="1"/>
    <col min="877" max="877" width="3" style="1191" hidden="1"/>
    <col min="878" max="1117" width="8.6640625" style="1191" hidden="1"/>
    <col min="1118" max="1123" width="14.88671875" style="1191" hidden="1"/>
    <col min="1124" max="1125" width="15.88671875" style="1191" hidden="1"/>
    <col min="1126" max="1131" width="16.109375" style="1191" hidden="1"/>
    <col min="1132" max="1132" width="6.109375" style="1191" hidden="1"/>
    <col min="1133" max="1133" width="3" style="1191" hidden="1"/>
    <col min="1134" max="1373" width="8.6640625" style="1191" hidden="1"/>
    <col min="1374" max="1379" width="14.88671875" style="1191" hidden="1"/>
    <col min="1380" max="1381" width="15.88671875" style="1191" hidden="1"/>
    <col min="1382" max="1387" width="16.109375" style="1191" hidden="1"/>
    <col min="1388" max="1388" width="6.109375" style="1191" hidden="1"/>
    <col min="1389" max="1389" width="3" style="1191" hidden="1"/>
    <col min="1390" max="1629" width="8.6640625" style="1191" hidden="1"/>
    <col min="1630" max="1635" width="14.88671875" style="1191" hidden="1"/>
    <col min="1636" max="1637" width="15.88671875" style="1191" hidden="1"/>
    <col min="1638" max="1643" width="16.109375" style="1191" hidden="1"/>
    <col min="1644" max="1644" width="6.109375" style="1191" hidden="1"/>
    <col min="1645" max="1645" width="3" style="1191" hidden="1"/>
    <col min="1646" max="1885" width="8.6640625" style="1191" hidden="1"/>
    <col min="1886" max="1891" width="14.88671875" style="1191" hidden="1"/>
    <col min="1892" max="1893" width="15.88671875" style="1191" hidden="1"/>
    <col min="1894" max="1899" width="16.109375" style="1191" hidden="1"/>
    <col min="1900" max="1900" width="6.109375" style="1191" hidden="1"/>
    <col min="1901" max="1901" width="3" style="1191" hidden="1"/>
    <col min="1902" max="2141" width="8.6640625" style="1191" hidden="1"/>
    <col min="2142" max="2147" width="14.88671875" style="1191" hidden="1"/>
    <col min="2148" max="2149" width="15.88671875" style="1191" hidden="1"/>
    <col min="2150" max="2155" width="16.109375" style="1191" hidden="1"/>
    <col min="2156" max="2156" width="6.109375" style="1191" hidden="1"/>
    <col min="2157" max="2157" width="3" style="1191" hidden="1"/>
    <col min="2158" max="2397" width="8.6640625" style="1191" hidden="1"/>
    <col min="2398" max="2403" width="14.88671875" style="1191" hidden="1"/>
    <col min="2404" max="2405" width="15.88671875" style="1191" hidden="1"/>
    <col min="2406" max="2411" width="16.109375" style="1191" hidden="1"/>
    <col min="2412" max="2412" width="6.109375" style="1191" hidden="1"/>
    <col min="2413" max="2413" width="3" style="1191" hidden="1"/>
    <col min="2414" max="2653" width="8.6640625" style="1191" hidden="1"/>
    <col min="2654" max="2659" width="14.88671875" style="1191" hidden="1"/>
    <col min="2660" max="2661" width="15.88671875" style="1191" hidden="1"/>
    <col min="2662" max="2667" width="16.109375" style="1191" hidden="1"/>
    <col min="2668" max="2668" width="6.109375" style="1191" hidden="1"/>
    <col min="2669" max="2669" width="3" style="1191" hidden="1"/>
    <col min="2670" max="2909" width="8.6640625" style="1191" hidden="1"/>
    <col min="2910" max="2915" width="14.88671875" style="1191" hidden="1"/>
    <col min="2916" max="2917" width="15.88671875" style="1191" hidden="1"/>
    <col min="2918" max="2923" width="16.109375" style="1191" hidden="1"/>
    <col min="2924" max="2924" width="6.109375" style="1191" hidden="1"/>
    <col min="2925" max="2925" width="3" style="1191" hidden="1"/>
    <col min="2926" max="3165" width="8.6640625" style="1191" hidden="1"/>
    <col min="3166" max="3171" width="14.88671875" style="1191" hidden="1"/>
    <col min="3172" max="3173" width="15.88671875" style="1191" hidden="1"/>
    <col min="3174" max="3179" width="16.109375" style="1191" hidden="1"/>
    <col min="3180" max="3180" width="6.109375" style="1191" hidden="1"/>
    <col min="3181" max="3181" width="3" style="1191" hidden="1"/>
    <col min="3182" max="3421" width="8.6640625" style="1191" hidden="1"/>
    <col min="3422" max="3427" width="14.88671875" style="1191" hidden="1"/>
    <col min="3428" max="3429" width="15.88671875" style="1191" hidden="1"/>
    <col min="3430" max="3435" width="16.109375" style="1191" hidden="1"/>
    <col min="3436" max="3436" width="6.109375" style="1191" hidden="1"/>
    <col min="3437" max="3437" width="3" style="1191" hidden="1"/>
    <col min="3438" max="3677" width="8.6640625" style="1191" hidden="1"/>
    <col min="3678" max="3683" width="14.88671875" style="1191" hidden="1"/>
    <col min="3684" max="3685" width="15.88671875" style="1191" hidden="1"/>
    <col min="3686" max="3691" width="16.109375" style="1191" hidden="1"/>
    <col min="3692" max="3692" width="6.109375" style="1191" hidden="1"/>
    <col min="3693" max="3693" width="3" style="1191" hidden="1"/>
    <col min="3694" max="3933" width="8.6640625" style="1191" hidden="1"/>
    <col min="3934" max="3939" width="14.88671875" style="1191" hidden="1"/>
    <col min="3940" max="3941" width="15.88671875" style="1191" hidden="1"/>
    <col min="3942" max="3947" width="16.109375" style="1191" hidden="1"/>
    <col min="3948" max="3948" width="6.109375" style="1191" hidden="1"/>
    <col min="3949" max="3949" width="3" style="1191" hidden="1"/>
    <col min="3950" max="4189" width="8.6640625" style="1191" hidden="1"/>
    <col min="4190" max="4195" width="14.88671875" style="1191" hidden="1"/>
    <col min="4196" max="4197" width="15.88671875" style="1191" hidden="1"/>
    <col min="4198" max="4203" width="16.109375" style="1191" hidden="1"/>
    <col min="4204" max="4204" width="6.109375" style="1191" hidden="1"/>
    <col min="4205" max="4205" width="3" style="1191" hidden="1"/>
    <col min="4206" max="4445" width="8.6640625" style="1191" hidden="1"/>
    <col min="4446" max="4451" width="14.88671875" style="1191" hidden="1"/>
    <col min="4452" max="4453" width="15.88671875" style="1191" hidden="1"/>
    <col min="4454" max="4459" width="16.109375" style="1191" hidden="1"/>
    <col min="4460" max="4460" width="6.109375" style="1191" hidden="1"/>
    <col min="4461" max="4461" width="3" style="1191" hidden="1"/>
    <col min="4462" max="4701" width="8.6640625" style="1191" hidden="1"/>
    <col min="4702" max="4707" width="14.88671875" style="1191" hidden="1"/>
    <col min="4708" max="4709" width="15.88671875" style="1191" hidden="1"/>
    <col min="4710" max="4715" width="16.109375" style="1191" hidden="1"/>
    <col min="4716" max="4716" width="6.109375" style="1191" hidden="1"/>
    <col min="4717" max="4717" width="3" style="1191" hidden="1"/>
    <col min="4718" max="4957" width="8.6640625" style="1191" hidden="1"/>
    <col min="4958" max="4963" width="14.88671875" style="1191" hidden="1"/>
    <col min="4964" max="4965" width="15.88671875" style="1191" hidden="1"/>
    <col min="4966" max="4971" width="16.109375" style="1191" hidden="1"/>
    <col min="4972" max="4972" width="6.109375" style="1191" hidden="1"/>
    <col min="4973" max="4973" width="3" style="1191" hidden="1"/>
    <col min="4974" max="5213" width="8.6640625" style="1191" hidden="1"/>
    <col min="5214" max="5219" width="14.88671875" style="1191" hidden="1"/>
    <col min="5220" max="5221" width="15.88671875" style="1191" hidden="1"/>
    <col min="5222" max="5227" width="16.109375" style="1191" hidden="1"/>
    <col min="5228" max="5228" width="6.109375" style="1191" hidden="1"/>
    <col min="5229" max="5229" width="3" style="1191" hidden="1"/>
    <col min="5230" max="5469" width="8.6640625" style="1191" hidden="1"/>
    <col min="5470" max="5475" width="14.88671875" style="1191" hidden="1"/>
    <col min="5476" max="5477" width="15.88671875" style="1191" hidden="1"/>
    <col min="5478" max="5483" width="16.109375" style="1191" hidden="1"/>
    <col min="5484" max="5484" width="6.109375" style="1191" hidden="1"/>
    <col min="5485" max="5485" width="3" style="1191" hidden="1"/>
    <col min="5486" max="5725" width="8.6640625" style="1191" hidden="1"/>
    <col min="5726" max="5731" width="14.88671875" style="1191" hidden="1"/>
    <col min="5732" max="5733" width="15.88671875" style="1191" hidden="1"/>
    <col min="5734" max="5739" width="16.109375" style="1191" hidden="1"/>
    <col min="5740" max="5740" width="6.109375" style="1191" hidden="1"/>
    <col min="5741" max="5741" width="3" style="1191" hidden="1"/>
    <col min="5742" max="5981" width="8.6640625" style="1191" hidden="1"/>
    <col min="5982" max="5987" width="14.88671875" style="1191" hidden="1"/>
    <col min="5988" max="5989" width="15.88671875" style="1191" hidden="1"/>
    <col min="5990" max="5995" width="16.109375" style="1191" hidden="1"/>
    <col min="5996" max="5996" width="6.109375" style="1191" hidden="1"/>
    <col min="5997" max="5997" width="3" style="1191" hidden="1"/>
    <col min="5998" max="6237" width="8.6640625" style="1191" hidden="1"/>
    <col min="6238" max="6243" width="14.88671875" style="1191" hidden="1"/>
    <col min="6244" max="6245" width="15.88671875" style="1191" hidden="1"/>
    <col min="6246" max="6251" width="16.109375" style="1191" hidden="1"/>
    <col min="6252" max="6252" width="6.109375" style="1191" hidden="1"/>
    <col min="6253" max="6253" width="3" style="1191" hidden="1"/>
    <col min="6254" max="6493" width="8.6640625" style="1191" hidden="1"/>
    <col min="6494" max="6499" width="14.88671875" style="1191" hidden="1"/>
    <col min="6500" max="6501" width="15.88671875" style="1191" hidden="1"/>
    <col min="6502" max="6507" width="16.109375" style="1191" hidden="1"/>
    <col min="6508" max="6508" width="6.109375" style="1191" hidden="1"/>
    <col min="6509" max="6509" width="3" style="1191" hidden="1"/>
    <col min="6510" max="6749" width="8.6640625" style="1191" hidden="1"/>
    <col min="6750" max="6755" width="14.88671875" style="1191" hidden="1"/>
    <col min="6756" max="6757" width="15.88671875" style="1191" hidden="1"/>
    <col min="6758" max="6763" width="16.109375" style="1191" hidden="1"/>
    <col min="6764" max="6764" width="6.109375" style="1191" hidden="1"/>
    <col min="6765" max="6765" width="3" style="1191" hidden="1"/>
    <col min="6766" max="7005" width="8.6640625" style="1191" hidden="1"/>
    <col min="7006" max="7011" width="14.88671875" style="1191" hidden="1"/>
    <col min="7012" max="7013" width="15.88671875" style="1191" hidden="1"/>
    <col min="7014" max="7019" width="16.109375" style="1191" hidden="1"/>
    <col min="7020" max="7020" width="6.109375" style="1191" hidden="1"/>
    <col min="7021" max="7021" width="3" style="1191" hidden="1"/>
    <col min="7022" max="7261" width="8.6640625" style="1191" hidden="1"/>
    <col min="7262" max="7267" width="14.88671875" style="1191" hidden="1"/>
    <col min="7268" max="7269" width="15.88671875" style="1191" hidden="1"/>
    <col min="7270" max="7275" width="16.109375" style="1191" hidden="1"/>
    <col min="7276" max="7276" width="6.109375" style="1191" hidden="1"/>
    <col min="7277" max="7277" width="3" style="1191" hidden="1"/>
    <col min="7278" max="7517" width="8.6640625" style="1191" hidden="1"/>
    <col min="7518" max="7523" width="14.88671875" style="1191" hidden="1"/>
    <col min="7524" max="7525" width="15.88671875" style="1191" hidden="1"/>
    <col min="7526" max="7531" width="16.109375" style="1191" hidden="1"/>
    <col min="7532" max="7532" width="6.109375" style="1191" hidden="1"/>
    <col min="7533" max="7533" width="3" style="1191" hidden="1"/>
    <col min="7534" max="7773" width="8.6640625" style="1191" hidden="1"/>
    <col min="7774" max="7779" width="14.88671875" style="1191" hidden="1"/>
    <col min="7780" max="7781" width="15.88671875" style="1191" hidden="1"/>
    <col min="7782" max="7787" width="16.109375" style="1191" hidden="1"/>
    <col min="7788" max="7788" width="6.109375" style="1191" hidden="1"/>
    <col min="7789" max="7789" width="3" style="1191" hidden="1"/>
    <col min="7790" max="8029" width="8.6640625" style="1191" hidden="1"/>
    <col min="8030" max="8035" width="14.88671875" style="1191" hidden="1"/>
    <col min="8036" max="8037" width="15.88671875" style="1191" hidden="1"/>
    <col min="8038" max="8043" width="16.109375" style="1191" hidden="1"/>
    <col min="8044" max="8044" width="6.109375" style="1191" hidden="1"/>
    <col min="8045" max="8045" width="3" style="1191" hidden="1"/>
    <col min="8046" max="8285" width="8.6640625" style="1191" hidden="1"/>
    <col min="8286" max="8291" width="14.88671875" style="1191" hidden="1"/>
    <col min="8292" max="8293" width="15.88671875" style="1191" hidden="1"/>
    <col min="8294" max="8299" width="16.109375" style="1191" hidden="1"/>
    <col min="8300" max="8300" width="6.109375" style="1191" hidden="1"/>
    <col min="8301" max="8301" width="3" style="1191" hidden="1"/>
    <col min="8302" max="8541" width="8.6640625" style="1191" hidden="1"/>
    <col min="8542" max="8547" width="14.88671875" style="1191" hidden="1"/>
    <col min="8548" max="8549" width="15.88671875" style="1191" hidden="1"/>
    <col min="8550" max="8555" width="16.109375" style="1191" hidden="1"/>
    <col min="8556" max="8556" width="6.109375" style="1191" hidden="1"/>
    <col min="8557" max="8557" width="3" style="1191" hidden="1"/>
    <col min="8558" max="8797" width="8.6640625" style="1191" hidden="1"/>
    <col min="8798" max="8803" width="14.88671875" style="1191" hidden="1"/>
    <col min="8804" max="8805" width="15.88671875" style="1191" hidden="1"/>
    <col min="8806" max="8811" width="16.109375" style="1191" hidden="1"/>
    <col min="8812" max="8812" width="6.109375" style="1191" hidden="1"/>
    <col min="8813" max="8813" width="3" style="1191" hidden="1"/>
    <col min="8814" max="9053" width="8.6640625" style="1191" hidden="1"/>
    <col min="9054" max="9059" width="14.88671875" style="1191" hidden="1"/>
    <col min="9060" max="9061" width="15.88671875" style="1191" hidden="1"/>
    <col min="9062" max="9067" width="16.109375" style="1191" hidden="1"/>
    <col min="9068" max="9068" width="6.109375" style="1191" hidden="1"/>
    <col min="9069" max="9069" width="3" style="1191" hidden="1"/>
    <col min="9070" max="9309" width="8.6640625" style="1191" hidden="1"/>
    <col min="9310" max="9315" width="14.88671875" style="1191" hidden="1"/>
    <col min="9316" max="9317" width="15.88671875" style="1191" hidden="1"/>
    <col min="9318" max="9323" width="16.109375" style="1191" hidden="1"/>
    <col min="9324" max="9324" width="6.109375" style="1191" hidden="1"/>
    <col min="9325" max="9325" width="3" style="1191" hidden="1"/>
    <col min="9326" max="9565" width="8.6640625" style="1191" hidden="1"/>
    <col min="9566" max="9571" width="14.88671875" style="1191" hidden="1"/>
    <col min="9572" max="9573" width="15.88671875" style="1191" hidden="1"/>
    <col min="9574" max="9579" width="16.109375" style="1191" hidden="1"/>
    <col min="9580" max="9580" width="6.109375" style="1191" hidden="1"/>
    <col min="9581" max="9581" width="3" style="1191" hidden="1"/>
    <col min="9582" max="9821" width="8.6640625" style="1191" hidden="1"/>
    <col min="9822" max="9827" width="14.88671875" style="1191" hidden="1"/>
    <col min="9828" max="9829" width="15.88671875" style="1191" hidden="1"/>
    <col min="9830" max="9835" width="16.109375" style="1191" hidden="1"/>
    <col min="9836" max="9836" width="6.109375" style="1191" hidden="1"/>
    <col min="9837" max="9837" width="3" style="1191" hidden="1"/>
    <col min="9838" max="10077" width="8.6640625" style="1191" hidden="1"/>
    <col min="10078" max="10083" width="14.88671875" style="1191" hidden="1"/>
    <col min="10084" max="10085" width="15.88671875" style="1191" hidden="1"/>
    <col min="10086" max="10091" width="16.109375" style="1191" hidden="1"/>
    <col min="10092" max="10092" width="6.109375" style="1191" hidden="1"/>
    <col min="10093" max="10093" width="3" style="1191" hidden="1"/>
    <col min="10094" max="10333" width="8.6640625" style="1191" hidden="1"/>
    <col min="10334" max="10339" width="14.88671875" style="1191" hidden="1"/>
    <col min="10340" max="10341" width="15.88671875" style="1191" hidden="1"/>
    <col min="10342" max="10347" width="16.109375" style="1191" hidden="1"/>
    <col min="10348" max="10348" width="6.109375" style="1191" hidden="1"/>
    <col min="10349" max="10349" width="3" style="1191" hidden="1"/>
    <col min="10350" max="10589" width="8.6640625" style="1191" hidden="1"/>
    <col min="10590" max="10595" width="14.88671875" style="1191" hidden="1"/>
    <col min="10596" max="10597" width="15.88671875" style="1191" hidden="1"/>
    <col min="10598" max="10603" width="16.109375" style="1191" hidden="1"/>
    <col min="10604" max="10604" width="6.109375" style="1191" hidden="1"/>
    <col min="10605" max="10605" width="3" style="1191" hidden="1"/>
    <col min="10606" max="10845" width="8.6640625" style="1191" hidden="1"/>
    <col min="10846" max="10851" width="14.88671875" style="1191" hidden="1"/>
    <col min="10852" max="10853" width="15.88671875" style="1191" hidden="1"/>
    <col min="10854" max="10859" width="16.109375" style="1191" hidden="1"/>
    <col min="10860" max="10860" width="6.109375" style="1191" hidden="1"/>
    <col min="10861" max="10861" width="3" style="1191" hidden="1"/>
    <col min="10862" max="11101" width="8.6640625" style="1191" hidden="1"/>
    <col min="11102" max="11107" width="14.88671875" style="1191" hidden="1"/>
    <col min="11108" max="11109" width="15.88671875" style="1191" hidden="1"/>
    <col min="11110" max="11115" width="16.109375" style="1191" hidden="1"/>
    <col min="11116" max="11116" width="6.109375" style="1191" hidden="1"/>
    <col min="11117" max="11117" width="3" style="1191" hidden="1"/>
    <col min="11118" max="11357" width="8.6640625" style="1191" hidden="1"/>
    <col min="11358" max="11363" width="14.88671875" style="1191" hidden="1"/>
    <col min="11364" max="11365" width="15.88671875" style="1191" hidden="1"/>
    <col min="11366" max="11371" width="16.109375" style="1191" hidden="1"/>
    <col min="11372" max="11372" width="6.109375" style="1191" hidden="1"/>
    <col min="11373" max="11373" width="3" style="1191" hidden="1"/>
    <col min="11374" max="11613" width="8.6640625" style="1191" hidden="1"/>
    <col min="11614" max="11619" width="14.88671875" style="1191" hidden="1"/>
    <col min="11620" max="11621" width="15.88671875" style="1191" hidden="1"/>
    <col min="11622" max="11627" width="16.109375" style="1191" hidden="1"/>
    <col min="11628" max="11628" width="6.109375" style="1191" hidden="1"/>
    <col min="11629" max="11629" width="3" style="1191" hidden="1"/>
    <col min="11630" max="11869" width="8.6640625" style="1191" hidden="1"/>
    <col min="11870" max="11875" width="14.88671875" style="1191" hidden="1"/>
    <col min="11876" max="11877" width="15.88671875" style="1191" hidden="1"/>
    <col min="11878" max="11883" width="16.109375" style="1191" hidden="1"/>
    <col min="11884" max="11884" width="6.109375" style="1191" hidden="1"/>
    <col min="11885" max="11885" width="3" style="1191" hidden="1"/>
    <col min="11886" max="12125" width="8.6640625" style="1191" hidden="1"/>
    <col min="12126" max="12131" width="14.88671875" style="1191" hidden="1"/>
    <col min="12132" max="12133" width="15.88671875" style="1191" hidden="1"/>
    <col min="12134" max="12139" width="16.109375" style="1191" hidden="1"/>
    <col min="12140" max="12140" width="6.109375" style="1191" hidden="1"/>
    <col min="12141" max="12141" width="3" style="1191" hidden="1"/>
    <col min="12142" max="12381" width="8.6640625" style="1191" hidden="1"/>
    <col min="12382" max="12387" width="14.88671875" style="1191" hidden="1"/>
    <col min="12388" max="12389" width="15.88671875" style="1191" hidden="1"/>
    <col min="12390" max="12395" width="16.109375" style="1191" hidden="1"/>
    <col min="12396" max="12396" width="6.109375" style="1191" hidden="1"/>
    <col min="12397" max="12397" width="3" style="1191" hidden="1"/>
    <col min="12398" max="12637" width="8.6640625" style="1191" hidden="1"/>
    <col min="12638" max="12643" width="14.88671875" style="1191" hidden="1"/>
    <col min="12644" max="12645" width="15.88671875" style="1191" hidden="1"/>
    <col min="12646" max="12651" width="16.109375" style="1191" hidden="1"/>
    <col min="12652" max="12652" width="6.109375" style="1191" hidden="1"/>
    <col min="12653" max="12653" width="3" style="1191" hidden="1"/>
    <col min="12654" max="12893" width="8.6640625" style="1191" hidden="1"/>
    <col min="12894" max="12899" width="14.88671875" style="1191" hidden="1"/>
    <col min="12900" max="12901" width="15.88671875" style="1191" hidden="1"/>
    <col min="12902" max="12907" width="16.109375" style="1191" hidden="1"/>
    <col min="12908" max="12908" width="6.109375" style="1191" hidden="1"/>
    <col min="12909" max="12909" width="3" style="1191" hidden="1"/>
    <col min="12910" max="13149" width="8.6640625" style="1191" hidden="1"/>
    <col min="13150" max="13155" width="14.88671875" style="1191" hidden="1"/>
    <col min="13156" max="13157" width="15.88671875" style="1191" hidden="1"/>
    <col min="13158" max="13163" width="16.109375" style="1191" hidden="1"/>
    <col min="13164" max="13164" width="6.109375" style="1191" hidden="1"/>
    <col min="13165" max="13165" width="3" style="1191" hidden="1"/>
    <col min="13166" max="13405" width="8.6640625" style="1191" hidden="1"/>
    <col min="13406" max="13411" width="14.88671875" style="1191" hidden="1"/>
    <col min="13412" max="13413" width="15.88671875" style="1191" hidden="1"/>
    <col min="13414" max="13419" width="16.109375" style="1191" hidden="1"/>
    <col min="13420" max="13420" width="6.109375" style="1191" hidden="1"/>
    <col min="13421" max="13421" width="3" style="1191" hidden="1"/>
    <col min="13422" max="13661" width="8.6640625" style="1191" hidden="1"/>
    <col min="13662" max="13667" width="14.88671875" style="1191" hidden="1"/>
    <col min="13668" max="13669" width="15.88671875" style="1191" hidden="1"/>
    <col min="13670" max="13675" width="16.109375" style="1191" hidden="1"/>
    <col min="13676" max="13676" width="6.109375" style="1191" hidden="1"/>
    <col min="13677" max="13677" width="3" style="1191" hidden="1"/>
    <col min="13678" max="13917" width="8.6640625" style="1191" hidden="1"/>
    <col min="13918" max="13923" width="14.88671875" style="1191" hidden="1"/>
    <col min="13924" max="13925" width="15.88671875" style="1191" hidden="1"/>
    <col min="13926" max="13931" width="16.109375" style="1191" hidden="1"/>
    <col min="13932" max="13932" width="6.109375" style="1191" hidden="1"/>
    <col min="13933" max="13933" width="3" style="1191" hidden="1"/>
    <col min="13934" max="14173" width="8.6640625" style="1191" hidden="1"/>
    <col min="14174" max="14179" width="14.88671875" style="1191" hidden="1"/>
    <col min="14180" max="14181" width="15.88671875" style="1191" hidden="1"/>
    <col min="14182" max="14187" width="16.109375" style="1191" hidden="1"/>
    <col min="14188" max="14188" width="6.109375" style="1191" hidden="1"/>
    <col min="14189" max="14189" width="3" style="1191" hidden="1"/>
    <col min="14190" max="14429" width="8.6640625" style="1191" hidden="1"/>
    <col min="14430" max="14435" width="14.88671875" style="1191" hidden="1"/>
    <col min="14436" max="14437" width="15.88671875" style="1191" hidden="1"/>
    <col min="14438" max="14443" width="16.109375" style="1191" hidden="1"/>
    <col min="14444" max="14444" width="6.109375" style="1191" hidden="1"/>
    <col min="14445" max="14445" width="3" style="1191" hidden="1"/>
    <col min="14446" max="14685" width="8.6640625" style="1191" hidden="1"/>
    <col min="14686" max="14691" width="14.88671875" style="1191" hidden="1"/>
    <col min="14692" max="14693" width="15.88671875" style="1191" hidden="1"/>
    <col min="14694" max="14699" width="16.109375" style="1191" hidden="1"/>
    <col min="14700" max="14700" width="6.109375" style="1191" hidden="1"/>
    <col min="14701" max="14701" width="3" style="1191" hidden="1"/>
    <col min="14702" max="14941" width="8.6640625" style="1191" hidden="1"/>
    <col min="14942" max="14947" width="14.88671875" style="1191" hidden="1"/>
    <col min="14948" max="14949" width="15.88671875" style="1191" hidden="1"/>
    <col min="14950" max="14955" width="16.109375" style="1191" hidden="1"/>
    <col min="14956" max="14956" width="6.109375" style="1191" hidden="1"/>
    <col min="14957" max="14957" width="3" style="1191" hidden="1"/>
    <col min="14958" max="15197" width="8.6640625" style="1191" hidden="1"/>
    <col min="15198" max="15203" width="14.88671875" style="1191" hidden="1"/>
    <col min="15204" max="15205" width="15.88671875" style="1191" hidden="1"/>
    <col min="15206" max="15211" width="16.109375" style="1191" hidden="1"/>
    <col min="15212" max="15212" width="6.109375" style="1191" hidden="1"/>
    <col min="15213" max="15213" width="3" style="1191" hidden="1"/>
    <col min="15214" max="15453" width="8.6640625" style="1191" hidden="1"/>
    <col min="15454" max="15459" width="14.88671875" style="1191" hidden="1"/>
    <col min="15460" max="15461" width="15.88671875" style="1191" hidden="1"/>
    <col min="15462" max="15467" width="16.109375" style="1191" hidden="1"/>
    <col min="15468" max="15468" width="6.109375" style="1191" hidden="1"/>
    <col min="15469" max="15469" width="3" style="1191" hidden="1"/>
    <col min="15470" max="15709" width="8.6640625" style="1191" hidden="1"/>
    <col min="15710" max="15715" width="14.88671875" style="1191" hidden="1"/>
    <col min="15716" max="15717" width="15.88671875" style="1191" hidden="1"/>
    <col min="15718" max="15723" width="16.109375" style="1191" hidden="1"/>
    <col min="15724" max="15724" width="6.109375" style="1191" hidden="1"/>
    <col min="15725" max="15725" width="3" style="1191" hidden="1"/>
    <col min="15726" max="15965" width="8.6640625" style="1191" hidden="1"/>
    <col min="15966" max="15971" width="14.88671875" style="1191" hidden="1"/>
    <col min="15972" max="15973" width="15.88671875" style="1191" hidden="1"/>
    <col min="15974" max="15979" width="16.109375" style="1191" hidden="1"/>
    <col min="15980" max="15980" width="6.109375" style="1191" hidden="1"/>
    <col min="15981" max="15981" width="3" style="1191" hidden="1"/>
    <col min="15982" max="16221" width="8.6640625" style="1191" hidden="1"/>
    <col min="16222" max="16227" width="14.88671875" style="1191" hidden="1"/>
    <col min="16228" max="16229" width="15.88671875" style="1191" hidden="1"/>
    <col min="16230" max="16235" width="16.109375" style="1191" hidden="1"/>
    <col min="16236" max="16236" width="6.109375" style="1191" hidden="1"/>
    <col min="16237" max="16237" width="3" style="1191" hidden="1"/>
    <col min="16238" max="16384" width="8.6640625" style="1191" hidden="1"/>
  </cols>
  <sheetData>
    <row r="1" spans="1:143" ht="42.75" customHeight="1" x14ac:dyDescent="0.2">
      <c r="A1" s="1260"/>
      <c r="B1" s="1259"/>
      <c r="DD1" s="1191"/>
      <c r="DE1" s="1191"/>
    </row>
    <row r="2" spans="1:143" ht="25.5" customHeight="1" x14ac:dyDescent="0.2">
      <c r="A2" s="1258"/>
      <c r="C2" s="1258"/>
      <c r="O2" s="1258"/>
      <c r="P2" s="1258"/>
      <c r="Q2" s="1258"/>
      <c r="R2" s="1258"/>
      <c r="S2" s="1258"/>
      <c r="T2" s="1258"/>
      <c r="U2" s="1258"/>
      <c r="V2" s="1258"/>
      <c r="W2" s="1258"/>
      <c r="X2" s="1258"/>
      <c r="Y2" s="1258"/>
      <c r="Z2" s="1258"/>
      <c r="AA2" s="1258"/>
      <c r="AB2" s="1258"/>
      <c r="AC2" s="1258"/>
      <c r="AD2" s="1258"/>
      <c r="AE2" s="1258"/>
      <c r="AF2" s="1258"/>
      <c r="AG2" s="1258"/>
      <c r="AH2" s="1258"/>
      <c r="AI2" s="1258"/>
      <c r="AU2" s="1258"/>
      <c r="BG2" s="1258"/>
      <c r="BS2" s="1258"/>
      <c r="CE2" s="1258"/>
      <c r="CQ2" s="1258"/>
      <c r="DD2" s="1191"/>
      <c r="DE2" s="1191"/>
    </row>
    <row r="3" spans="1:143" ht="25.5" customHeight="1" x14ac:dyDescent="0.2">
      <c r="A3" s="1258"/>
      <c r="C3" s="1258"/>
      <c r="O3" s="1258"/>
      <c r="P3" s="1258"/>
      <c r="Q3" s="1258"/>
      <c r="R3" s="1258"/>
      <c r="S3" s="1258"/>
      <c r="T3" s="1258"/>
      <c r="U3" s="1258"/>
      <c r="V3" s="1258"/>
      <c r="W3" s="1258"/>
      <c r="X3" s="1258"/>
      <c r="Y3" s="1258"/>
      <c r="Z3" s="1258"/>
      <c r="AA3" s="1258"/>
      <c r="AB3" s="1258"/>
      <c r="AC3" s="1258"/>
      <c r="AD3" s="1258"/>
      <c r="AE3" s="1258"/>
      <c r="AF3" s="1258"/>
      <c r="AG3" s="1258"/>
      <c r="AH3" s="1258"/>
      <c r="AI3" s="1258"/>
      <c r="AU3" s="1258"/>
      <c r="BG3" s="1258"/>
      <c r="BS3" s="1258"/>
      <c r="CE3" s="1258"/>
      <c r="CQ3" s="1258"/>
      <c r="DD3" s="1191"/>
      <c r="DE3" s="1191"/>
    </row>
    <row r="4" spans="1:143" s="261" customFormat="1" ht="13.2" x14ac:dyDescent="0.2">
      <c r="A4" s="1258"/>
      <c r="B4" s="1258"/>
      <c r="C4" s="1258"/>
      <c r="D4" s="1258"/>
      <c r="E4" s="1258"/>
      <c r="F4" s="1258"/>
      <c r="G4" s="1258"/>
      <c r="H4" s="1258"/>
      <c r="I4" s="1258"/>
      <c r="J4" s="1258"/>
      <c r="K4" s="1258"/>
      <c r="L4" s="1258"/>
      <c r="M4" s="1258"/>
      <c r="N4" s="1258"/>
      <c r="O4" s="1258"/>
      <c r="P4" s="1258"/>
      <c r="Q4" s="1258"/>
      <c r="R4" s="1258"/>
      <c r="S4" s="1258"/>
      <c r="T4" s="1258"/>
      <c r="U4" s="1258"/>
      <c r="V4" s="1258"/>
      <c r="W4" s="1258"/>
      <c r="X4" s="1258"/>
      <c r="Y4" s="1258"/>
      <c r="Z4" s="1258"/>
      <c r="AA4" s="1258"/>
      <c r="AB4" s="1258"/>
      <c r="AC4" s="1258"/>
      <c r="AD4" s="1258"/>
      <c r="AE4" s="1258"/>
      <c r="AF4" s="1258"/>
      <c r="AG4" s="1258"/>
      <c r="AH4" s="1258"/>
      <c r="AI4" s="1258"/>
      <c r="AJ4" s="1258"/>
      <c r="AK4" s="1258"/>
      <c r="AL4" s="1258"/>
      <c r="AM4" s="1258"/>
      <c r="AN4" s="1258"/>
      <c r="AO4" s="1258"/>
      <c r="AP4" s="1258"/>
      <c r="AQ4" s="1258"/>
      <c r="AR4" s="1258"/>
      <c r="AS4" s="1258"/>
      <c r="AT4" s="1258"/>
      <c r="AU4" s="1258"/>
      <c r="AV4" s="1258"/>
      <c r="AW4" s="1258"/>
      <c r="AX4" s="1258"/>
      <c r="AY4" s="1258"/>
      <c r="AZ4" s="1258"/>
      <c r="BA4" s="1258"/>
      <c r="BB4" s="1258"/>
      <c r="BC4" s="1258"/>
      <c r="BD4" s="1258"/>
      <c r="BE4" s="1258"/>
      <c r="BF4" s="1258"/>
      <c r="BG4" s="1258"/>
      <c r="BH4" s="1258"/>
      <c r="BI4" s="1258"/>
      <c r="BJ4" s="1258"/>
      <c r="BK4" s="1258"/>
      <c r="BL4" s="1258"/>
      <c r="BM4" s="1258"/>
      <c r="BN4" s="1258"/>
      <c r="BO4" s="1258"/>
      <c r="BP4" s="1258"/>
      <c r="BQ4" s="1258"/>
      <c r="BR4" s="1258"/>
      <c r="BS4" s="1258"/>
      <c r="BT4" s="1258"/>
      <c r="BU4" s="1258"/>
      <c r="BV4" s="1258"/>
      <c r="BW4" s="1258"/>
      <c r="BX4" s="1258"/>
      <c r="BY4" s="1258"/>
      <c r="BZ4" s="1258"/>
      <c r="CA4" s="1258"/>
      <c r="CB4" s="1258"/>
      <c r="CC4" s="1258"/>
      <c r="CD4" s="1258"/>
      <c r="CE4" s="1258"/>
      <c r="CF4" s="1258"/>
      <c r="CG4" s="1258"/>
      <c r="CH4" s="1258"/>
      <c r="CI4" s="1258"/>
      <c r="CJ4" s="1258"/>
      <c r="CK4" s="1258"/>
      <c r="CL4" s="1258"/>
      <c r="CM4" s="1258"/>
      <c r="CN4" s="1258"/>
      <c r="CO4" s="1258"/>
      <c r="CP4" s="1258"/>
      <c r="CQ4" s="1258"/>
      <c r="CR4" s="1258"/>
      <c r="CS4" s="1258"/>
      <c r="CT4" s="1258"/>
      <c r="CU4" s="1258"/>
      <c r="CV4" s="1258"/>
      <c r="CW4" s="1258"/>
      <c r="CX4" s="1258"/>
      <c r="CY4" s="1258"/>
      <c r="CZ4" s="1258"/>
      <c r="DA4" s="1258"/>
      <c r="DB4" s="1258"/>
      <c r="DC4" s="1258"/>
      <c r="DD4" s="1258"/>
      <c r="DE4" s="1258"/>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58"/>
      <c r="B5" s="1258"/>
      <c r="C5" s="1258"/>
      <c r="D5" s="1258"/>
      <c r="E5" s="1258"/>
      <c r="F5" s="1258"/>
      <c r="G5" s="1258"/>
      <c r="H5" s="1258"/>
      <c r="I5" s="1258"/>
      <c r="J5" s="1258"/>
      <c r="K5" s="1258"/>
      <c r="L5" s="1258"/>
      <c r="M5" s="1258"/>
      <c r="N5" s="1258"/>
      <c r="O5" s="1258"/>
      <c r="P5" s="1258"/>
      <c r="Q5" s="1258"/>
      <c r="R5" s="1258"/>
      <c r="S5" s="1258"/>
      <c r="T5" s="1258"/>
      <c r="U5" s="1258"/>
      <c r="V5" s="1258"/>
      <c r="W5" s="1258"/>
      <c r="X5" s="1258"/>
      <c r="Y5" s="1258"/>
      <c r="Z5" s="1258"/>
      <c r="AA5" s="1258"/>
      <c r="AB5" s="1258"/>
      <c r="AC5" s="1258"/>
      <c r="AD5" s="1258"/>
      <c r="AE5" s="1258"/>
      <c r="AF5" s="1258"/>
      <c r="AG5" s="1258"/>
      <c r="AH5" s="1258"/>
      <c r="AI5" s="1258"/>
      <c r="AJ5" s="1258"/>
      <c r="AK5" s="1258"/>
      <c r="AL5" s="1258"/>
      <c r="AM5" s="1258"/>
      <c r="AN5" s="1258"/>
      <c r="AO5" s="1258"/>
      <c r="AP5" s="1258"/>
      <c r="AQ5" s="1258"/>
      <c r="AR5" s="1258"/>
      <c r="AS5" s="1258"/>
      <c r="AT5" s="1258"/>
      <c r="AU5" s="1258"/>
      <c r="AV5" s="1258"/>
      <c r="AW5" s="1258"/>
      <c r="AX5" s="1258"/>
      <c r="AY5" s="1258"/>
      <c r="AZ5" s="1258"/>
      <c r="BA5" s="1258"/>
      <c r="BB5" s="1258"/>
      <c r="BC5" s="1258"/>
      <c r="BD5" s="1258"/>
      <c r="BE5" s="1258"/>
      <c r="BF5" s="1258"/>
      <c r="BG5" s="1258"/>
      <c r="BH5" s="1258"/>
      <c r="BI5" s="1258"/>
      <c r="BJ5" s="1258"/>
      <c r="BK5" s="1258"/>
      <c r="BL5" s="1258"/>
      <c r="BM5" s="1258"/>
      <c r="BN5" s="1258"/>
      <c r="BO5" s="1258"/>
      <c r="BP5" s="1258"/>
      <c r="BQ5" s="1258"/>
      <c r="BR5" s="1258"/>
      <c r="BS5" s="1258"/>
      <c r="BT5" s="1258"/>
      <c r="BU5" s="1258"/>
      <c r="BV5" s="1258"/>
      <c r="BW5" s="1258"/>
      <c r="BX5" s="1258"/>
      <c r="BY5" s="1258"/>
      <c r="BZ5" s="1258"/>
      <c r="CA5" s="1258"/>
      <c r="CB5" s="1258"/>
      <c r="CC5" s="1258"/>
      <c r="CD5" s="1258"/>
      <c r="CE5" s="1258"/>
      <c r="CF5" s="1258"/>
      <c r="CG5" s="1258"/>
      <c r="CH5" s="1258"/>
      <c r="CI5" s="1258"/>
      <c r="CJ5" s="1258"/>
      <c r="CK5" s="1258"/>
      <c r="CL5" s="1258"/>
      <c r="CM5" s="1258"/>
      <c r="CN5" s="1258"/>
      <c r="CO5" s="1258"/>
      <c r="CP5" s="1258"/>
      <c r="CQ5" s="1258"/>
      <c r="CR5" s="1258"/>
      <c r="CS5" s="1258"/>
      <c r="CT5" s="1258"/>
      <c r="CU5" s="1258"/>
      <c r="CV5" s="1258"/>
      <c r="CW5" s="1258"/>
      <c r="CX5" s="1258"/>
      <c r="CY5" s="1258"/>
      <c r="CZ5" s="1258"/>
      <c r="DA5" s="1258"/>
      <c r="DB5" s="1258"/>
      <c r="DC5" s="1258"/>
      <c r="DD5" s="1258"/>
      <c r="DE5" s="1258"/>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58"/>
      <c r="B6" s="1258"/>
      <c r="C6" s="1258"/>
      <c r="D6" s="1258"/>
      <c r="E6" s="1258"/>
      <c r="F6" s="1258"/>
      <c r="G6" s="1258"/>
      <c r="H6" s="1258"/>
      <c r="I6" s="1258"/>
      <c r="J6" s="1258"/>
      <c r="K6" s="1258"/>
      <c r="L6" s="1258"/>
      <c r="M6" s="1258"/>
      <c r="N6" s="1258"/>
      <c r="O6" s="1258"/>
      <c r="P6" s="1258"/>
      <c r="Q6" s="1258"/>
      <c r="R6" s="1258"/>
      <c r="S6" s="1258"/>
      <c r="T6" s="1258"/>
      <c r="U6" s="1258"/>
      <c r="V6" s="1258"/>
      <c r="W6" s="1258"/>
      <c r="X6" s="1258"/>
      <c r="Y6" s="1258"/>
      <c r="Z6" s="1258"/>
      <c r="AA6" s="1258"/>
      <c r="AB6" s="1258"/>
      <c r="AC6" s="1258"/>
      <c r="AD6" s="1258"/>
      <c r="AE6" s="1258"/>
      <c r="AF6" s="1258"/>
      <c r="AG6" s="1258"/>
      <c r="AH6" s="1258"/>
      <c r="AI6" s="1258"/>
      <c r="AJ6" s="1258"/>
      <c r="AK6" s="1258"/>
      <c r="AL6" s="1258"/>
      <c r="AM6" s="1258"/>
      <c r="AN6" s="1258"/>
      <c r="AO6" s="1258"/>
      <c r="AP6" s="1258"/>
      <c r="AQ6" s="1258"/>
      <c r="AR6" s="1258"/>
      <c r="AS6" s="1258"/>
      <c r="AT6" s="1258"/>
      <c r="AU6" s="1258"/>
      <c r="AV6" s="1258"/>
      <c r="AW6" s="1258"/>
      <c r="AX6" s="1258"/>
      <c r="AY6" s="1258"/>
      <c r="AZ6" s="1258"/>
      <c r="BA6" s="1258"/>
      <c r="BB6" s="1258"/>
      <c r="BC6" s="1258"/>
      <c r="BD6" s="1258"/>
      <c r="BE6" s="1258"/>
      <c r="BF6" s="1258"/>
      <c r="BG6" s="1258"/>
      <c r="BH6" s="1258"/>
      <c r="BI6" s="1258"/>
      <c r="BJ6" s="1258"/>
      <c r="BK6" s="1258"/>
      <c r="BL6" s="1258"/>
      <c r="BM6" s="1258"/>
      <c r="BN6" s="1258"/>
      <c r="BO6" s="1258"/>
      <c r="BP6" s="1258"/>
      <c r="BQ6" s="1258"/>
      <c r="BR6" s="1258"/>
      <c r="BS6" s="1258"/>
      <c r="BT6" s="1258"/>
      <c r="BU6" s="1258"/>
      <c r="BV6" s="1258"/>
      <c r="BW6" s="1258"/>
      <c r="BX6" s="1258"/>
      <c r="BY6" s="1258"/>
      <c r="BZ6" s="1258"/>
      <c r="CA6" s="1258"/>
      <c r="CB6" s="1258"/>
      <c r="CC6" s="1258"/>
      <c r="CD6" s="1258"/>
      <c r="CE6" s="1258"/>
      <c r="CF6" s="1258"/>
      <c r="CG6" s="1258"/>
      <c r="CH6" s="1258"/>
      <c r="CI6" s="1258"/>
      <c r="CJ6" s="1258"/>
      <c r="CK6" s="1258"/>
      <c r="CL6" s="1258"/>
      <c r="CM6" s="1258"/>
      <c r="CN6" s="1258"/>
      <c r="CO6" s="1258"/>
      <c r="CP6" s="1258"/>
      <c r="CQ6" s="1258"/>
      <c r="CR6" s="1258"/>
      <c r="CS6" s="1258"/>
      <c r="CT6" s="1258"/>
      <c r="CU6" s="1258"/>
      <c r="CV6" s="1258"/>
      <c r="CW6" s="1258"/>
      <c r="CX6" s="1258"/>
      <c r="CY6" s="1258"/>
      <c r="CZ6" s="1258"/>
      <c r="DA6" s="1258"/>
      <c r="DB6" s="1258"/>
      <c r="DC6" s="1258"/>
      <c r="DD6" s="1258"/>
      <c r="DE6" s="1258"/>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58"/>
      <c r="B7" s="1258"/>
      <c r="C7" s="1258"/>
      <c r="D7" s="1258"/>
      <c r="E7" s="1258"/>
      <c r="F7" s="1258"/>
      <c r="G7" s="1258"/>
      <c r="H7" s="1258"/>
      <c r="I7" s="1258"/>
      <c r="J7" s="1258"/>
      <c r="K7" s="1258"/>
      <c r="L7" s="1258"/>
      <c r="M7" s="1258"/>
      <c r="N7" s="1258"/>
      <c r="O7" s="1258"/>
      <c r="P7" s="1258"/>
      <c r="Q7" s="1258"/>
      <c r="R7" s="1258"/>
      <c r="S7" s="1258"/>
      <c r="T7" s="1258"/>
      <c r="U7" s="1258"/>
      <c r="V7" s="1258"/>
      <c r="W7" s="1258"/>
      <c r="X7" s="1258"/>
      <c r="Y7" s="1258"/>
      <c r="Z7" s="1258"/>
      <c r="AA7" s="1258"/>
      <c r="AB7" s="1258"/>
      <c r="AC7" s="1258"/>
      <c r="AD7" s="1258"/>
      <c r="AE7" s="1258"/>
      <c r="AF7" s="1258"/>
      <c r="AG7" s="1258"/>
      <c r="AH7" s="1258"/>
      <c r="AI7" s="1258"/>
      <c r="AJ7" s="1258"/>
      <c r="AK7" s="1258"/>
      <c r="AL7" s="1258"/>
      <c r="AM7" s="1258"/>
      <c r="AN7" s="1258"/>
      <c r="AO7" s="1258"/>
      <c r="AP7" s="1258"/>
      <c r="AQ7" s="1258"/>
      <c r="AR7" s="1258"/>
      <c r="AS7" s="1258"/>
      <c r="AT7" s="1258"/>
      <c r="AU7" s="1258"/>
      <c r="AV7" s="1258"/>
      <c r="AW7" s="1258"/>
      <c r="AX7" s="1258"/>
      <c r="AY7" s="1258"/>
      <c r="AZ7" s="1258"/>
      <c r="BA7" s="1258"/>
      <c r="BB7" s="1258"/>
      <c r="BC7" s="1258"/>
      <c r="BD7" s="1258"/>
      <c r="BE7" s="1258"/>
      <c r="BF7" s="1258"/>
      <c r="BG7" s="1258"/>
      <c r="BH7" s="1258"/>
      <c r="BI7" s="1258"/>
      <c r="BJ7" s="1258"/>
      <c r="BK7" s="1258"/>
      <c r="BL7" s="1258"/>
      <c r="BM7" s="1258"/>
      <c r="BN7" s="1258"/>
      <c r="BO7" s="1258"/>
      <c r="BP7" s="1258"/>
      <c r="BQ7" s="1258"/>
      <c r="BR7" s="1258"/>
      <c r="BS7" s="1258"/>
      <c r="BT7" s="1258"/>
      <c r="BU7" s="1258"/>
      <c r="BV7" s="1258"/>
      <c r="BW7" s="1258"/>
      <c r="BX7" s="1258"/>
      <c r="BY7" s="1258"/>
      <c r="BZ7" s="1258"/>
      <c r="CA7" s="1258"/>
      <c r="CB7" s="1258"/>
      <c r="CC7" s="1258"/>
      <c r="CD7" s="1258"/>
      <c r="CE7" s="1258"/>
      <c r="CF7" s="1258"/>
      <c r="CG7" s="1258"/>
      <c r="CH7" s="1258"/>
      <c r="CI7" s="1258"/>
      <c r="CJ7" s="1258"/>
      <c r="CK7" s="1258"/>
      <c r="CL7" s="1258"/>
      <c r="CM7" s="1258"/>
      <c r="CN7" s="1258"/>
      <c r="CO7" s="1258"/>
      <c r="CP7" s="1258"/>
      <c r="CQ7" s="1258"/>
      <c r="CR7" s="1258"/>
      <c r="CS7" s="1258"/>
      <c r="CT7" s="1258"/>
      <c r="CU7" s="1258"/>
      <c r="CV7" s="1258"/>
      <c r="CW7" s="1258"/>
      <c r="CX7" s="1258"/>
      <c r="CY7" s="1258"/>
      <c r="CZ7" s="1258"/>
      <c r="DA7" s="1258"/>
      <c r="DB7" s="1258"/>
      <c r="DC7" s="1258"/>
      <c r="DD7" s="1258"/>
      <c r="DE7" s="1258"/>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58"/>
      <c r="B8" s="1258"/>
      <c r="C8" s="1258"/>
      <c r="D8" s="1258"/>
      <c r="E8" s="1258"/>
      <c r="F8" s="1258"/>
      <c r="G8" s="1258"/>
      <c r="H8" s="1258"/>
      <c r="I8" s="1258"/>
      <c r="J8" s="1258"/>
      <c r="K8" s="1258"/>
      <c r="L8" s="1258"/>
      <c r="M8" s="1258"/>
      <c r="N8" s="1258"/>
      <c r="O8" s="1258"/>
      <c r="P8" s="1258"/>
      <c r="Q8" s="1258"/>
      <c r="R8" s="1258"/>
      <c r="S8" s="1258"/>
      <c r="T8" s="1258"/>
      <c r="U8" s="1258"/>
      <c r="V8" s="1258"/>
      <c r="W8" s="1258"/>
      <c r="X8" s="1258"/>
      <c r="Y8" s="1258"/>
      <c r="Z8" s="1258"/>
      <c r="AA8" s="1258"/>
      <c r="AB8" s="1258"/>
      <c r="AC8" s="1258"/>
      <c r="AD8" s="1258"/>
      <c r="AE8" s="1258"/>
      <c r="AF8" s="1258"/>
      <c r="AG8" s="1258"/>
      <c r="AH8" s="1258"/>
      <c r="AI8" s="1258"/>
      <c r="AJ8" s="1258"/>
      <c r="AK8" s="1258"/>
      <c r="AL8" s="1258"/>
      <c r="AM8" s="1258"/>
      <c r="AN8" s="1258"/>
      <c r="AO8" s="1258"/>
      <c r="AP8" s="1258"/>
      <c r="AQ8" s="1258"/>
      <c r="AR8" s="1258"/>
      <c r="AS8" s="1258"/>
      <c r="AT8" s="1258"/>
      <c r="AU8" s="1258"/>
      <c r="AV8" s="1258"/>
      <c r="AW8" s="1258"/>
      <c r="AX8" s="1258"/>
      <c r="AY8" s="1258"/>
      <c r="AZ8" s="1258"/>
      <c r="BA8" s="1258"/>
      <c r="BB8" s="1258"/>
      <c r="BC8" s="1258"/>
      <c r="BD8" s="1258"/>
      <c r="BE8" s="1258"/>
      <c r="BF8" s="1258"/>
      <c r="BG8" s="1258"/>
      <c r="BH8" s="1258"/>
      <c r="BI8" s="1258"/>
      <c r="BJ8" s="1258"/>
      <c r="BK8" s="1258"/>
      <c r="BL8" s="1258"/>
      <c r="BM8" s="1258"/>
      <c r="BN8" s="1258"/>
      <c r="BO8" s="1258"/>
      <c r="BP8" s="1258"/>
      <c r="BQ8" s="1258"/>
      <c r="BR8" s="1258"/>
      <c r="BS8" s="1258"/>
      <c r="BT8" s="1258"/>
      <c r="BU8" s="1258"/>
      <c r="BV8" s="1258"/>
      <c r="BW8" s="1258"/>
      <c r="BX8" s="1258"/>
      <c r="BY8" s="1258"/>
      <c r="BZ8" s="1258"/>
      <c r="CA8" s="1258"/>
      <c r="CB8" s="1258"/>
      <c r="CC8" s="1258"/>
      <c r="CD8" s="1258"/>
      <c r="CE8" s="1258"/>
      <c r="CF8" s="1258"/>
      <c r="CG8" s="1258"/>
      <c r="CH8" s="1258"/>
      <c r="CI8" s="1258"/>
      <c r="CJ8" s="1258"/>
      <c r="CK8" s="1258"/>
      <c r="CL8" s="1258"/>
      <c r="CM8" s="1258"/>
      <c r="CN8" s="1258"/>
      <c r="CO8" s="1258"/>
      <c r="CP8" s="1258"/>
      <c r="CQ8" s="1258"/>
      <c r="CR8" s="1258"/>
      <c r="CS8" s="1258"/>
      <c r="CT8" s="1258"/>
      <c r="CU8" s="1258"/>
      <c r="CV8" s="1258"/>
      <c r="CW8" s="1258"/>
      <c r="CX8" s="1258"/>
      <c r="CY8" s="1258"/>
      <c r="CZ8" s="1258"/>
      <c r="DA8" s="1258"/>
      <c r="DB8" s="1258"/>
      <c r="DC8" s="1258"/>
      <c r="DD8" s="1258"/>
      <c r="DE8" s="1258"/>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58"/>
      <c r="B9" s="1258"/>
      <c r="C9" s="1258"/>
      <c r="D9" s="1258"/>
      <c r="E9" s="1258"/>
      <c r="F9" s="1258"/>
      <c r="G9" s="1258"/>
      <c r="H9" s="1258"/>
      <c r="I9" s="1258"/>
      <c r="J9" s="1258"/>
      <c r="K9" s="1258"/>
      <c r="L9" s="1258"/>
      <c r="M9" s="1258"/>
      <c r="N9" s="1258"/>
      <c r="O9" s="1258"/>
      <c r="P9" s="1258"/>
      <c r="Q9" s="1258"/>
      <c r="R9" s="1258"/>
      <c r="S9" s="1258"/>
      <c r="T9" s="1258"/>
      <c r="U9" s="1258"/>
      <c r="V9" s="1258"/>
      <c r="W9" s="1258"/>
      <c r="X9" s="1258"/>
      <c r="Y9" s="1258"/>
      <c r="Z9" s="1258"/>
      <c r="AA9" s="1258"/>
      <c r="AB9" s="1258"/>
      <c r="AC9" s="1258"/>
      <c r="AD9" s="1258"/>
      <c r="AE9" s="1258"/>
      <c r="AF9" s="1258"/>
      <c r="AG9" s="1258"/>
      <c r="AH9" s="1258"/>
      <c r="AI9" s="1258"/>
      <c r="AJ9" s="1258"/>
      <c r="AK9" s="1258"/>
      <c r="AL9" s="1258"/>
      <c r="AM9" s="1258"/>
      <c r="AN9" s="1258"/>
      <c r="AO9" s="1258"/>
      <c r="AP9" s="1258"/>
      <c r="AQ9" s="1258"/>
      <c r="AR9" s="1258"/>
      <c r="AS9" s="1258"/>
      <c r="AT9" s="1258"/>
      <c r="AU9" s="1258"/>
      <c r="AV9" s="1258"/>
      <c r="AW9" s="1258"/>
      <c r="AX9" s="1258"/>
      <c r="AY9" s="1258"/>
      <c r="AZ9" s="1258"/>
      <c r="BA9" s="1258"/>
      <c r="BB9" s="1258"/>
      <c r="BC9" s="1258"/>
      <c r="BD9" s="1258"/>
      <c r="BE9" s="1258"/>
      <c r="BF9" s="1258"/>
      <c r="BG9" s="1258"/>
      <c r="BH9" s="1258"/>
      <c r="BI9" s="1258"/>
      <c r="BJ9" s="1258"/>
      <c r="BK9" s="1258"/>
      <c r="BL9" s="1258"/>
      <c r="BM9" s="1258"/>
      <c r="BN9" s="1258"/>
      <c r="BO9" s="1258"/>
      <c r="BP9" s="1258"/>
      <c r="BQ9" s="1258"/>
      <c r="BR9" s="1258"/>
      <c r="BS9" s="1258"/>
      <c r="BT9" s="1258"/>
      <c r="BU9" s="1258"/>
      <c r="BV9" s="1258"/>
      <c r="BW9" s="1258"/>
      <c r="BX9" s="1258"/>
      <c r="BY9" s="1258"/>
      <c r="BZ9" s="1258"/>
      <c r="CA9" s="1258"/>
      <c r="CB9" s="1258"/>
      <c r="CC9" s="1258"/>
      <c r="CD9" s="1258"/>
      <c r="CE9" s="1258"/>
      <c r="CF9" s="1258"/>
      <c r="CG9" s="1258"/>
      <c r="CH9" s="1258"/>
      <c r="CI9" s="1258"/>
      <c r="CJ9" s="1258"/>
      <c r="CK9" s="1258"/>
      <c r="CL9" s="1258"/>
      <c r="CM9" s="1258"/>
      <c r="CN9" s="1258"/>
      <c r="CO9" s="1258"/>
      <c r="CP9" s="1258"/>
      <c r="CQ9" s="1258"/>
      <c r="CR9" s="1258"/>
      <c r="CS9" s="1258"/>
      <c r="CT9" s="1258"/>
      <c r="CU9" s="1258"/>
      <c r="CV9" s="1258"/>
      <c r="CW9" s="1258"/>
      <c r="CX9" s="1258"/>
      <c r="CY9" s="1258"/>
      <c r="CZ9" s="1258"/>
      <c r="DA9" s="1258"/>
      <c r="DB9" s="1258"/>
      <c r="DC9" s="1258"/>
      <c r="DD9" s="1258"/>
      <c r="DE9" s="1258"/>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58"/>
      <c r="B10" s="1258"/>
      <c r="C10" s="1258"/>
      <c r="D10" s="1258"/>
      <c r="E10" s="1258"/>
      <c r="F10" s="1258"/>
      <c r="G10" s="1258"/>
      <c r="H10" s="1258"/>
      <c r="I10" s="1258"/>
      <c r="J10" s="1258"/>
      <c r="K10" s="1258"/>
      <c r="L10" s="1258"/>
      <c r="M10" s="1258"/>
      <c r="N10" s="1258"/>
      <c r="O10" s="1258"/>
      <c r="P10" s="1258"/>
      <c r="Q10" s="1258"/>
      <c r="R10" s="1258"/>
      <c r="S10" s="1258"/>
      <c r="T10" s="1258"/>
      <c r="U10" s="1258"/>
      <c r="V10" s="1258"/>
      <c r="W10" s="1258"/>
      <c r="X10" s="1258"/>
      <c r="Y10" s="1258"/>
      <c r="Z10" s="1258"/>
      <c r="AA10" s="1258"/>
      <c r="AB10" s="1258"/>
      <c r="AC10" s="1258"/>
      <c r="AD10" s="1258"/>
      <c r="AE10" s="1258"/>
      <c r="AF10" s="1258"/>
      <c r="AG10" s="1258"/>
      <c r="AH10" s="1258"/>
      <c r="AI10" s="1258"/>
      <c r="AJ10" s="1258"/>
      <c r="AK10" s="1258"/>
      <c r="AL10" s="1258"/>
      <c r="AM10" s="1258"/>
      <c r="AN10" s="1258"/>
      <c r="AO10" s="1258"/>
      <c r="AP10" s="1258"/>
      <c r="AQ10" s="1258"/>
      <c r="AR10" s="1258"/>
      <c r="AS10" s="1258"/>
      <c r="AT10" s="1258"/>
      <c r="AU10" s="1258"/>
      <c r="AV10" s="1258"/>
      <c r="AW10" s="1258"/>
      <c r="AX10" s="1258"/>
      <c r="AY10" s="1258"/>
      <c r="AZ10" s="1258"/>
      <c r="BA10" s="1258"/>
      <c r="BB10" s="1258"/>
      <c r="BC10" s="1258"/>
      <c r="BD10" s="1258"/>
      <c r="BE10" s="1258"/>
      <c r="BF10" s="1258"/>
      <c r="BG10" s="1258"/>
      <c r="BH10" s="1258"/>
      <c r="BI10" s="1258"/>
      <c r="BJ10" s="1258"/>
      <c r="BK10" s="1258"/>
      <c r="BL10" s="1258"/>
      <c r="BM10" s="1258"/>
      <c r="BN10" s="1258"/>
      <c r="BO10" s="1258"/>
      <c r="BP10" s="1258"/>
      <c r="BQ10" s="1258"/>
      <c r="BR10" s="1258"/>
      <c r="BS10" s="1258"/>
      <c r="BT10" s="1258"/>
      <c r="BU10" s="1258"/>
      <c r="BV10" s="1258"/>
      <c r="BW10" s="1258"/>
      <c r="BX10" s="1258"/>
      <c r="BY10" s="1258"/>
      <c r="BZ10" s="1258"/>
      <c r="CA10" s="1258"/>
      <c r="CB10" s="1258"/>
      <c r="CC10" s="1258"/>
      <c r="CD10" s="1258"/>
      <c r="CE10" s="1258"/>
      <c r="CF10" s="1258"/>
      <c r="CG10" s="1258"/>
      <c r="CH10" s="1258"/>
      <c r="CI10" s="1258"/>
      <c r="CJ10" s="1258"/>
      <c r="CK10" s="1258"/>
      <c r="CL10" s="1258"/>
      <c r="CM10" s="1258"/>
      <c r="CN10" s="1258"/>
      <c r="CO10" s="1258"/>
      <c r="CP10" s="1258"/>
      <c r="CQ10" s="1258"/>
      <c r="CR10" s="1258"/>
      <c r="CS10" s="1258"/>
      <c r="CT10" s="1258"/>
      <c r="CU10" s="1258"/>
      <c r="CV10" s="1258"/>
      <c r="CW10" s="1258"/>
      <c r="CX10" s="1258"/>
      <c r="CY10" s="1258"/>
      <c r="CZ10" s="1258"/>
      <c r="DA10" s="1258"/>
      <c r="DB10" s="1258"/>
      <c r="DC10" s="1258"/>
      <c r="DD10" s="1258"/>
      <c r="DE10" s="1258"/>
      <c r="DF10" s="262"/>
      <c r="DG10" s="262"/>
      <c r="DH10" s="262"/>
      <c r="DI10" s="262"/>
      <c r="DJ10" s="262"/>
      <c r="DK10" s="262"/>
      <c r="DL10" s="262"/>
      <c r="DM10" s="262"/>
      <c r="DN10" s="262"/>
      <c r="DO10" s="262"/>
      <c r="DP10" s="262"/>
      <c r="DQ10" s="262"/>
      <c r="DR10" s="262"/>
      <c r="DS10" s="262"/>
      <c r="DT10" s="262"/>
      <c r="DU10" s="262"/>
      <c r="DV10" s="262"/>
      <c r="DW10" s="262"/>
      <c r="EM10" s="261" t="s">
        <v>599</v>
      </c>
    </row>
    <row r="11" spans="1:143" s="261" customFormat="1" ht="13.2" x14ac:dyDescent="0.2">
      <c r="A11" s="1258"/>
      <c r="B11" s="1258"/>
      <c r="C11" s="1258"/>
      <c r="D11" s="1258"/>
      <c r="E11" s="1258"/>
      <c r="F11" s="1258"/>
      <c r="G11" s="1258"/>
      <c r="H11" s="1258"/>
      <c r="I11" s="1258"/>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8"/>
      <c r="AK11" s="1258"/>
      <c r="AL11" s="1258"/>
      <c r="AM11" s="1258"/>
      <c r="AN11" s="1258"/>
      <c r="AO11" s="1258"/>
      <c r="AP11" s="1258"/>
      <c r="AQ11" s="1258"/>
      <c r="AR11" s="1258"/>
      <c r="AS11" s="1258"/>
      <c r="AT11" s="1258"/>
      <c r="AU11" s="1258"/>
      <c r="AV11" s="1258"/>
      <c r="AW11" s="1258"/>
      <c r="AX11" s="1258"/>
      <c r="AY11" s="1258"/>
      <c r="AZ11" s="1258"/>
      <c r="BA11" s="1258"/>
      <c r="BB11" s="1258"/>
      <c r="BC11" s="1258"/>
      <c r="BD11" s="1258"/>
      <c r="BE11" s="1258"/>
      <c r="BF11" s="1258"/>
      <c r="BG11" s="1258"/>
      <c r="BH11" s="1258"/>
      <c r="BI11" s="1258"/>
      <c r="BJ11" s="1258"/>
      <c r="BK11" s="1258"/>
      <c r="BL11" s="1258"/>
      <c r="BM11" s="1258"/>
      <c r="BN11" s="1258"/>
      <c r="BO11" s="1258"/>
      <c r="BP11" s="1258"/>
      <c r="BQ11" s="1258"/>
      <c r="BR11" s="1258"/>
      <c r="BS11" s="1258"/>
      <c r="BT11" s="1258"/>
      <c r="BU11" s="1258"/>
      <c r="BV11" s="1258"/>
      <c r="BW11" s="1258"/>
      <c r="BX11" s="1258"/>
      <c r="BY11" s="1258"/>
      <c r="BZ11" s="1258"/>
      <c r="CA11" s="1258"/>
      <c r="CB11" s="1258"/>
      <c r="CC11" s="1258"/>
      <c r="CD11" s="1258"/>
      <c r="CE11" s="1258"/>
      <c r="CF11" s="1258"/>
      <c r="CG11" s="1258"/>
      <c r="CH11" s="1258"/>
      <c r="CI11" s="1258"/>
      <c r="CJ11" s="1258"/>
      <c r="CK11" s="1258"/>
      <c r="CL11" s="1258"/>
      <c r="CM11" s="1258"/>
      <c r="CN11" s="1258"/>
      <c r="CO11" s="1258"/>
      <c r="CP11" s="1258"/>
      <c r="CQ11" s="1258"/>
      <c r="CR11" s="1258"/>
      <c r="CS11" s="1258"/>
      <c r="CT11" s="1258"/>
      <c r="CU11" s="1258"/>
      <c r="CV11" s="1258"/>
      <c r="CW11" s="1258"/>
      <c r="CX11" s="1258"/>
      <c r="CY11" s="1258"/>
      <c r="CZ11" s="1258"/>
      <c r="DA11" s="1258"/>
      <c r="DB11" s="1258"/>
      <c r="DC11" s="1258"/>
      <c r="DD11" s="1258"/>
      <c r="DE11" s="1258"/>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58"/>
      <c r="B12" s="1258"/>
      <c r="C12" s="1258"/>
      <c r="D12" s="1258"/>
      <c r="E12" s="1258"/>
      <c r="F12" s="1258"/>
      <c r="G12" s="1258"/>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8"/>
      <c r="AK12" s="1258"/>
      <c r="AL12" s="1258"/>
      <c r="AM12" s="1258"/>
      <c r="AN12" s="1258"/>
      <c r="AO12" s="1258"/>
      <c r="AP12" s="1258"/>
      <c r="AQ12" s="1258"/>
      <c r="AR12" s="1258"/>
      <c r="AS12" s="1258"/>
      <c r="AT12" s="1258"/>
      <c r="AU12" s="1258"/>
      <c r="AV12" s="1258"/>
      <c r="AW12" s="1258"/>
      <c r="AX12" s="1258"/>
      <c r="AY12" s="1258"/>
      <c r="AZ12" s="1258"/>
      <c r="BA12" s="1258"/>
      <c r="BB12" s="1258"/>
      <c r="BC12" s="1258"/>
      <c r="BD12" s="1258"/>
      <c r="BE12" s="1258"/>
      <c r="BF12" s="1258"/>
      <c r="BG12" s="1258"/>
      <c r="BH12" s="1258"/>
      <c r="BI12" s="1258"/>
      <c r="BJ12" s="1258"/>
      <c r="BK12" s="1258"/>
      <c r="BL12" s="1258"/>
      <c r="BM12" s="1258"/>
      <c r="BN12" s="1258"/>
      <c r="BO12" s="1258"/>
      <c r="BP12" s="1258"/>
      <c r="BQ12" s="1258"/>
      <c r="BR12" s="1258"/>
      <c r="BS12" s="1258"/>
      <c r="BT12" s="1258"/>
      <c r="BU12" s="1258"/>
      <c r="BV12" s="1258"/>
      <c r="BW12" s="1258"/>
      <c r="BX12" s="1258"/>
      <c r="BY12" s="1258"/>
      <c r="BZ12" s="1258"/>
      <c r="CA12" s="1258"/>
      <c r="CB12" s="1258"/>
      <c r="CC12" s="1258"/>
      <c r="CD12" s="1258"/>
      <c r="CE12" s="1258"/>
      <c r="CF12" s="1258"/>
      <c r="CG12" s="1258"/>
      <c r="CH12" s="1258"/>
      <c r="CI12" s="1258"/>
      <c r="CJ12" s="1258"/>
      <c r="CK12" s="1258"/>
      <c r="CL12" s="1258"/>
      <c r="CM12" s="1258"/>
      <c r="CN12" s="1258"/>
      <c r="CO12" s="1258"/>
      <c r="CP12" s="1258"/>
      <c r="CQ12" s="1258"/>
      <c r="CR12" s="1258"/>
      <c r="CS12" s="1258"/>
      <c r="CT12" s="1258"/>
      <c r="CU12" s="1258"/>
      <c r="CV12" s="1258"/>
      <c r="CW12" s="1258"/>
      <c r="CX12" s="1258"/>
      <c r="CY12" s="1258"/>
      <c r="CZ12" s="1258"/>
      <c r="DA12" s="1258"/>
      <c r="DB12" s="1258"/>
      <c r="DC12" s="1258"/>
      <c r="DD12" s="1258"/>
      <c r="DE12" s="1258"/>
      <c r="DF12" s="262"/>
      <c r="DG12" s="262"/>
      <c r="DH12" s="262"/>
      <c r="DI12" s="262"/>
      <c r="DJ12" s="262"/>
      <c r="DK12" s="262"/>
      <c r="DL12" s="262"/>
      <c r="DM12" s="262"/>
      <c r="DN12" s="262"/>
      <c r="DO12" s="262"/>
      <c r="DP12" s="262"/>
      <c r="DQ12" s="262"/>
      <c r="DR12" s="262"/>
      <c r="DS12" s="262"/>
      <c r="DT12" s="262"/>
      <c r="DU12" s="262"/>
      <c r="DV12" s="262"/>
      <c r="DW12" s="262"/>
      <c r="EM12" s="261" t="s">
        <v>599</v>
      </c>
    </row>
    <row r="13" spans="1:143" s="261" customFormat="1" ht="13.2" x14ac:dyDescent="0.2">
      <c r="A13" s="1258"/>
      <c r="B13" s="1258"/>
      <c r="C13" s="1258"/>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8"/>
      <c r="AG13" s="1258"/>
      <c r="AH13" s="1258"/>
      <c r="AI13" s="1258"/>
      <c r="AJ13" s="1258"/>
      <c r="AK13" s="1258"/>
      <c r="AL13" s="1258"/>
      <c r="AM13" s="1258"/>
      <c r="AN13" s="1258"/>
      <c r="AO13" s="1258"/>
      <c r="AP13" s="1258"/>
      <c r="AQ13" s="1258"/>
      <c r="AR13" s="1258"/>
      <c r="AS13" s="1258"/>
      <c r="AT13" s="1258"/>
      <c r="AU13" s="1258"/>
      <c r="AV13" s="1258"/>
      <c r="AW13" s="1258"/>
      <c r="AX13" s="1258"/>
      <c r="AY13" s="1258"/>
      <c r="AZ13" s="1258"/>
      <c r="BA13" s="1258"/>
      <c r="BB13" s="1258"/>
      <c r="BC13" s="1258"/>
      <c r="BD13" s="1258"/>
      <c r="BE13" s="1258"/>
      <c r="BF13" s="1258"/>
      <c r="BG13" s="1258"/>
      <c r="BH13" s="1258"/>
      <c r="BI13" s="1258"/>
      <c r="BJ13" s="1258"/>
      <c r="BK13" s="1258"/>
      <c r="BL13" s="1258"/>
      <c r="BM13" s="1258"/>
      <c r="BN13" s="1258"/>
      <c r="BO13" s="1258"/>
      <c r="BP13" s="1258"/>
      <c r="BQ13" s="1258"/>
      <c r="BR13" s="1258"/>
      <c r="BS13" s="1258"/>
      <c r="BT13" s="1258"/>
      <c r="BU13" s="1258"/>
      <c r="BV13" s="1258"/>
      <c r="BW13" s="1258"/>
      <c r="BX13" s="1258"/>
      <c r="BY13" s="1258"/>
      <c r="BZ13" s="1258"/>
      <c r="CA13" s="1258"/>
      <c r="CB13" s="1258"/>
      <c r="CC13" s="1258"/>
      <c r="CD13" s="1258"/>
      <c r="CE13" s="1258"/>
      <c r="CF13" s="1258"/>
      <c r="CG13" s="1258"/>
      <c r="CH13" s="1258"/>
      <c r="CI13" s="1258"/>
      <c r="CJ13" s="1258"/>
      <c r="CK13" s="1258"/>
      <c r="CL13" s="1258"/>
      <c r="CM13" s="1258"/>
      <c r="CN13" s="1258"/>
      <c r="CO13" s="1258"/>
      <c r="CP13" s="1258"/>
      <c r="CQ13" s="1258"/>
      <c r="CR13" s="1258"/>
      <c r="CS13" s="1258"/>
      <c r="CT13" s="1258"/>
      <c r="CU13" s="1258"/>
      <c r="CV13" s="1258"/>
      <c r="CW13" s="1258"/>
      <c r="CX13" s="1258"/>
      <c r="CY13" s="1258"/>
      <c r="CZ13" s="1258"/>
      <c r="DA13" s="1258"/>
      <c r="DB13" s="1258"/>
      <c r="DC13" s="1258"/>
      <c r="DD13" s="1258"/>
      <c r="DE13" s="1258"/>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58"/>
      <c r="B14" s="1258"/>
      <c r="C14" s="1258"/>
      <c r="D14" s="1258"/>
      <c r="E14" s="1258"/>
      <c r="F14" s="1258"/>
      <c r="G14" s="1258"/>
      <c r="H14" s="1258"/>
      <c r="I14" s="1258"/>
      <c r="J14" s="1258"/>
      <c r="K14" s="1258"/>
      <c r="L14" s="1258"/>
      <c r="M14" s="1258"/>
      <c r="N14" s="1258"/>
      <c r="O14" s="1258"/>
      <c r="P14" s="1258"/>
      <c r="Q14" s="1258"/>
      <c r="R14" s="1258"/>
      <c r="S14" s="1258"/>
      <c r="T14" s="1258"/>
      <c r="U14" s="1258"/>
      <c r="V14" s="1258"/>
      <c r="W14" s="1258"/>
      <c r="X14" s="1258"/>
      <c r="Y14" s="1258"/>
      <c r="Z14" s="1258"/>
      <c r="AA14" s="1258"/>
      <c r="AB14" s="1258"/>
      <c r="AC14" s="1258"/>
      <c r="AD14" s="1258"/>
      <c r="AE14" s="1258"/>
      <c r="AF14" s="1258"/>
      <c r="AG14" s="1258"/>
      <c r="AH14" s="1258"/>
      <c r="AI14" s="1258"/>
      <c r="AJ14" s="1258"/>
      <c r="AK14" s="1258"/>
      <c r="AL14" s="1258"/>
      <c r="AM14" s="1258"/>
      <c r="AN14" s="1258"/>
      <c r="AO14" s="1258"/>
      <c r="AP14" s="1258"/>
      <c r="AQ14" s="1258"/>
      <c r="AR14" s="1258"/>
      <c r="AS14" s="1258"/>
      <c r="AT14" s="1258"/>
      <c r="AU14" s="1258"/>
      <c r="AV14" s="1258"/>
      <c r="AW14" s="1258"/>
      <c r="AX14" s="1258"/>
      <c r="AY14" s="1258"/>
      <c r="AZ14" s="1258"/>
      <c r="BA14" s="1258"/>
      <c r="BB14" s="1258"/>
      <c r="BC14" s="1258"/>
      <c r="BD14" s="1258"/>
      <c r="BE14" s="1258"/>
      <c r="BF14" s="1258"/>
      <c r="BG14" s="1258"/>
      <c r="BH14" s="1258"/>
      <c r="BI14" s="1258"/>
      <c r="BJ14" s="1258"/>
      <c r="BK14" s="1258"/>
      <c r="BL14" s="1258"/>
      <c r="BM14" s="1258"/>
      <c r="BN14" s="1258"/>
      <c r="BO14" s="1258"/>
      <c r="BP14" s="1258"/>
      <c r="BQ14" s="1258"/>
      <c r="BR14" s="1258"/>
      <c r="BS14" s="1258"/>
      <c r="BT14" s="1258"/>
      <c r="BU14" s="1258"/>
      <c r="BV14" s="1258"/>
      <c r="BW14" s="1258"/>
      <c r="BX14" s="1258"/>
      <c r="BY14" s="1258"/>
      <c r="BZ14" s="1258"/>
      <c r="CA14" s="1258"/>
      <c r="CB14" s="1258"/>
      <c r="CC14" s="1258"/>
      <c r="CD14" s="1258"/>
      <c r="CE14" s="1258"/>
      <c r="CF14" s="1258"/>
      <c r="CG14" s="1258"/>
      <c r="CH14" s="1258"/>
      <c r="CI14" s="1258"/>
      <c r="CJ14" s="1258"/>
      <c r="CK14" s="1258"/>
      <c r="CL14" s="1258"/>
      <c r="CM14" s="1258"/>
      <c r="CN14" s="1258"/>
      <c r="CO14" s="1258"/>
      <c r="CP14" s="1258"/>
      <c r="CQ14" s="1258"/>
      <c r="CR14" s="1258"/>
      <c r="CS14" s="1258"/>
      <c r="CT14" s="1258"/>
      <c r="CU14" s="1258"/>
      <c r="CV14" s="1258"/>
      <c r="CW14" s="1258"/>
      <c r="CX14" s="1258"/>
      <c r="CY14" s="1258"/>
      <c r="CZ14" s="1258"/>
      <c r="DA14" s="1258"/>
      <c r="DB14" s="1258"/>
      <c r="DC14" s="1258"/>
      <c r="DD14" s="1258"/>
      <c r="DE14" s="1258"/>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91"/>
      <c r="B15" s="1258"/>
      <c r="C15" s="1258"/>
      <c r="D15" s="1258"/>
      <c r="E15" s="1258"/>
      <c r="F15" s="1258"/>
      <c r="G15" s="1258"/>
      <c r="H15" s="1258"/>
      <c r="I15" s="1258"/>
      <c r="J15" s="1258"/>
      <c r="K15" s="1258"/>
      <c r="L15" s="1258"/>
      <c r="M15" s="1258"/>
      <c r="N15" s="1258"/>
      <c r="O15" s="1258"/>
      <c r="P15" s="1258"/>
      <c r="Q15" s="1258"/>
      <c r="R15" s="1258"/>
      <c r="S15" s="1258"/>
      <c r="T15" s="1258"/>
      <c r="U15" s="1258"/>
      <c r="V15" s="1258"/>
      <c r="W15" s="1258"/>
      <c r="X15" s="1258"/>
      <c r="Y15" s="1258"/>
      <c r="Z15" s="1258"/>
      <c r="AA15" s="1258"/>
      <c r="AB15" s="1258"/>
      <c r="AC15" s="1258"/>
      <c r="AD15" s="1258"/>
      <c r="AE15" s="1258"/>
      <c r="AF15" s="1258"/>
      <c r="AG15" s="1258"/>
      <c r="AH15" s="1258"/>
      <c r="AI15" s="1258"/>
      <c r="AJ15" s="1258"/>
      <c r="AK15" s="1258"/>
      <c r="AL15" s="1258"/>
      <c r="AM15" s="1258"/>
      <c r="AN15" s="1258"/>
      <c r="AO15" s="1258"/>
      <c r="AP15" s="1258"/>
      <c r="AQ15" s="1258"/>
      <c r="AR15" s="1258"/>
      <c r="AS15" s="1258"/>
      <c r="AT15" s="1258"/>
      <c r="AU15" s="1258"/>
      <c r="AV15" s="1258"/>
      <c r="AW15" s="1258"/>
      <c r="AX15" s="1258"/>
      <c r="AY15" s="1258"/>
      <c r="AZ15" s="1258"/>
      <c r="BA15" s="1258"/>
      <c r="BB15" s="1258"/>
      <c r="BC15" s="1258"/>
      <c r="BD15" s="1258"/>
      <c r="BE15" s="1258"/>
      <c r="BF15" s="1258"/>
      <c r="BG15" s="1258"/>
      <c r="BH15" s="1258"/>
      <c r="BI15" s="1258"/>
      <c r="BJ15" s="1258"/>
      <c r="BK15" s="1258"/>
      <c r="BL15" s="1258"/>
      <c r="BM15" s="1258"/>
      <c r="BN15" s="1258"/>
      <c r="BO15" s="1258"/>
      <c r="BP15" s="1258"/>
      <c r="BQ15" s="1258"/>
      <c r="BR15" s="1258"/>
      <c r="BS15" s="1258"/>
      <c r="BT15" s="1258"/>
      <c r="BU15" s="1258"/>
      <c r="BV15" s="1258"/>
      <c r="BW15" s="1258"/>
      <c r="BX15" s="1258"/>
      <c r="BY15" s="1258"/>
      <c r="BZ15" s="1258"/>
      <c r="CA15" s="1258"/>
      <c r="CB15" s="1258"/>
      <c r="CC15" s="1258"/>
      <c r="CD15" s="1258"/>
      <c r="CE15" s="1258"/>
      <c r="CF15" s="1258"/>
      <c r="CG15" s="1258"/>
      <c r="CH15" s="1258"/>
      <c r="CI15" s="1258"/>
      <c r="CJ15" s="1258"/>
      <c r="CK15" s="1258"/>
      <c r="CL15" s="1258"/>
      <c r="CM15" s="1258"/>
      <c r="CN15" s="1258"/>
      <c r="CO15" s="1258"/>
      <c r="CP15" s="1258"/>
      <c r="CQ15" s="1258"/>
      <c r="CR15" s="1258"/>
      <c r="CS15" s="1258"/>
      <c r="CT15" s="1258"/>
      <c r="CU15" s="1258"/>
      <c r="CV15" s="1258"/>
      <c r="CW15" s="1258"/>
      <c r="CX15" s="1258"/>
      <c r="CY15" s="1258"/>
      <c r="CZ15" s="1258"/>
      <c r="DA15" s="1258"/>
      <c r="DB15" s="1258"/>
      <c r="DC15" s="1258"/>
      <c r="DD15" s="1258"/>
      <c r="DE15" s="1258"/>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91"/>
      <c r="B16" s="1258"/>
      <c r="C16" s="1258"/>
      <c r="D16" s="1258"/>
      <c r="E16" s="1258"/>
      <c r="F16" s="1258"/>
      <c r="G16" s="1258"/>
      <c r="H16" s="1258"/>
      <c r="I16" s="1258"/>
      <c r="J16" s="1258"/>
      <c r="K16" s="1258"/>
      <c r="L16" s="1258"/>
      <c r="M16" s="1258"/>
      <c r="N16" s="1258"/>
      <c r="O16" s="1258"/>
      <c r="P16" s="1258"/>
      <c r="Q16" s="1258"/>
      <c r="R16" s="1258"/>
      <c r="S16" s="1258"/>
      <c r="T16" s="1258"/>
      <c r="U16" s="1258"/>
      <c r="V16" s="1258"/>
      <c r="W16" s="1258"/>
      <c r="X16" s="1258"/>
      <c r="Y16" s="1258"/>
      <c r="Z16" s="1258"/>
      <c r="AA16" s="1258"/>
      <c r="AB16" s="1258"/>
      <c r="AC16" s="1258"/>
      <c r="AD16" s="1258"/>
      <c r="AE16" s="1258"/>
      <c r="AF16" s="1258"/>
      <c r="AG16" s="1258"/>
      <c r="AH16" s="1258"/>
      <c r="AI16" s="1258"/>
      <c r="AJ16" s="1258"/>
      <c r="AK16" s="1258"/>
      <c r="AL16" s="1258"/>
      <c r="AM16" s="1258"/>
      <c r="AN16" s="1258"/>
      <c r="AO16" s="1258"/>
      <c r="AP16" s="1258"/>
      <c r="AQ16" s="1258"/>
      <c r="AR16" s="1258"/>
      <c r="AS16" s="1258"/>
      <c r="AT16" s="1258"/>
      <c r="AU16" s="1258"/>
      <c r="AV16" s="1258"/>
      <c r="AW16" s="1258"/>
      <c r="AX16" s="1258"/>
      <c r="AY16" s="1258"/>
      <c r="AZ16" s="1258"/>
      <c r="BA16" s="1258"/>
      <c r="BB16" s="1258"/>
      <c r="BC16" s="1258"/>
      <c r="BD16" s="1258"/>
      <c r="BE16" s="1258"/>
      <c r="BF16" s="1258"/>
      <c r="BG16" s="1258"/>
      <c r="BH16" s="1258"/>
      <c r="BI16" s="1258"/>
      <c r="BJ16" s="1258"/>
      <c r="BK16" s="1258"/>
      <c r="BL16" s="1258"/>
      <c r="BM16" s="1258"/>
      <c r="BN16" s="1258"/>
      <c r="BO16" s="1258"/>
      <c r="BP16" s="1258"/>
      <c r="BQ16" s="1258"/>
      <c r="BR16" s="1258"/>
      <c r="BS16" s="1258"/>
      <c r="BT16" s="1258"/>
      <c r="BU16" s="1258"/>
      <c r="BV16" s="1258"/>
      <c r="BW16" s="1258"/>
      <c r="BX16" s="1258"/>
      <c r="BY16" s="1258"/>
      <c r="BZ16" s="1258"/>
      <c r="CA16" s="1258"/>
      <c r="CB16" s="1258"/>
      <c r="CC16" s="1258"/>
      <c r="CD16" s="1258"/>
      <c r="CE16" s="1258"/>
      <c r="CF16" s="1258"/>
      <c r="CG16" s="1258"/>
      <c r="CH16" s="1258"/>
      <c r="CI16" s="1258"/>
      <c r="CJ16" s="1258"/>
      <c r="CK16" s="1258"/>
      <c r="CL16" s="1258"/>
      <c r="CM16" s="1258"/>
      <c r="CN16" s="1258"/>
      <c r="CO16" s="1258"/>
      <c r="CP16" s="1258"/>
      <c r="CQ16" s="1258"/>
      <c r="CR16" s="1258"/>
      <c r="CS16" s="1258"/>
      <c r="CT16" s="1258"/>
      <c r="CU16" s="1258"/>
      <c r="CV16" s="1258"/>
      <c r="CW16" s="1258"/>
      <c r="CX16" s="1258"/>
      <c r="CY16" s="1258"/>
      <c r="CZ16" s="1258"/>
      <c r="DA16" s="1258"/>
      <c r="DB16" s="1258"/>
      <c r="DC16" s="1258"/>
      <c r="DD16" s="1258"/>
      <c r="DE16" s="1258"/>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91"/>
      <c r="B17" s="1258"/>
      <c r="C17" s="1258"/>
      <c r="D17" s="1258"/>
      <c r="E17" s="1258"/>
      <c r="F17" s="1258"/>
      <c r="G17" s="1258"/>
      <c r="H17" s="1258"/>
      <c r="I17" s="1258"/>
      <c r="J17" s="1258"/>
      <c r="K17" s="1258"/>
      <c r="L17" s="1258"/>
      <c r="M17" s="1258"/>
      <c r="N17" s="1258"/>
      <c r="O17" s="1258"/>
      <c r="P17" s="1258"/>
      <c r="Q17" s="1258"/>
      <c r="R17" s="1258"/>
      <c r="S17" s="1258"/>
      <c r="T17" s="1258"/>
      <c r="U17" s="1258"/>
      <c r="V17" s="1258"/>
      <c r="W17" s="1258"/>
      <c r="X17" s="1258"/>
      <c r="Y17" s="1258"/>
      <c r="Z17" s="1258"/>
      <c r="AA17" s="1258"/>
      <c r="AB17" s="1258"/>
      <c r="AC17" s="1258"/>
      <c r="AD17" s="1258"/>
      <c r="AE17" s="1258"/>
      <c r="AF17" s="1258"/>
      <c r="AG17" s="1258"/>
      <c r="AH17" s="1258"/>
      <c r="AI17" s="1258"/>
      <c r="AJ17" s="1258"/>
      <c r="AK17" s="1258"/>
      <c r="AL17" s="1258"/>
      <c r="AM17" s="1258"/>
      <c r="AN17" s="1258"/>
      <c r="AO17" s="1258"/>
      <c r="AP17" s="1258"/>
      <c r="AQ17" s="1258"/>
      <c r="AR17" s="1258"/>
      <c r="AS17" s="1258"/>
      <c r="AT17" s="1258"/>
      <c r="AU17" s="1258"/>
      <c r="AV17" s="1258"/>
      <c r="AW17" s="1258"/>
      <c r="AX17" s="1258"/>
      <c r="AY17" s="1258"/>
      <c r="AZ17" s="1258"/>
      <c r="BA17" s="1258"/>
      <c r="BB17" s="1258"/>
      <c r="BC17" s="1258"/>
      <c r="BD17" s="1258"/>
      <c r="BE17" s="1258"/>
      <c r="BF17" s="1258"/>
      <c r="BG17" s="1258"/>
      <c r="BH17" s="1258"/>
      <c r="BI17" s="1258"/>
      <c r="BJ17" s="1258"/>
      <c r="BK17" s="1258"/>
      <c r="BL17" s="1258"/>
      <c r="BM17" s="1258"/>
      <c r="BN17" s="1258"/>
      <c r="BO17" s="1258"/>
      <c r="BP17" s="1258"/>
      <c r="BQ17" s="1258"/>
      <c r="BR17" s="1258"/>
      <c r="BS17" s="1258"/>
      <c r="BT17" s="1258"/>
      <c r="BU17" s="1258"/>
      <c r="BV17" s="1258"/>
      <c r="BW17" s="1258"/>
      <c r="BX17" s="1258"/>
      <c r="BY17" s="1258"/>
      <c r="BZ17" s="1258"/>
      <c r="CA17" s="1258"/>
      <c r="CB17" s="1258"/>
      <c r="CC17" s="1258"/>
      <c r="CD17" s="1258"/>
      <c r="CE17" s="1258"/>
      <c r="CF17" s="1258"/>
      <c r="CG17" s="1258"/>
      <c r="CH17" s="1258"/>
      <c r="CI17" s="1258"/>
      <c r="CJ17" s="1258"/>
      <c r="CK17" s="1258"/>
      <c r="CL17" s="1258"/>
      <c r="CM17" s="1258"/>
      <c r="CN17" s="1258"/>
      <c r="CO17" s="1258"/>
      <c r="CP17" s="1258"/>
      <c r="CQ17" s="1258"/>
      <c r="CR17" s="1258"/>
      <c r="CS17" s="1258"/>
      <c r="CT17" s="1258"/>
      <c r="CU17" s="1258"/>
      <c r="CV17" s="1258"/>
      <c r="CW17" s="1258"/>
      <c r="CX17" s="1258"/>
      <c r="CY17" s="1258"/>
      <c r="CZ17" s="1258"/>
      <c r="DA17" s="1258"/>
      <c r="DB17" s="1258"/>
      <c r="DC17" s="1258"/>
      <c r="DD17" s="1258"/>
      <c r="DE17" s="1258"/>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91"/>
      <c r="B18" s="1258"/>
      <c r="C18" s="1258"/>
      <c r="D18" s="1258"/>
      <c r="E18" s="1258"/>
      <c r="F18" s="1258"/>
      <c r="G18" s="1258"/>
      <c r="H18" s="1258"/>
      <c r="I18" s="1258"/>
      <c r="J18" s="1258"/>
      <c r="K18" s="1258"/>
      <c r="L18" s="1258"/>
      <c r="M18" s="1258"/>
      <c r="N18" s="1258"/>
      <c r="O18" s="1258"/>
      <c r="P18" s="1258"/>
      <c r="Q18" s="1258"/>
      <c r="R18" s="1258"/>
      <c r="S18" s="1258"/>
      <c r="T18" s="1258"/>
      <c r="U18" s="1258"/>
      <c r="V18" s="1258"/>
      <c r="W18" s="1258"/>
      <c r="X18" s="1258"/>
      <c r="Y18" s="1258"/>
      <c r="Z18" s="1258"/>
      <c r="AA18" s="1258"/>
      <c r="AB18" s="1258"/>
      <c r="AC18" s="1258"/>
      <c r="AD18" s="1258"/>
      <c r="AE18" s="1258"/>
      <c r="AF18" s="1258"/>
      <c r="AG18" s="1258"/>
      <c r="AH18" s="1258"/>
      <c r="AI18" s="1258"/>
      <c r="AJ18" s="1258"/>
      <c r="AK18" s="1258"/>
      <c r="AL18" s="1258"/>
      <c r="AM18" s="1258"/>
      <c r="AN18" s="1258"/>
      <c r="AO18" s="1258"/>
      <c r="AP18" s="1258"/>
      <c r="AQ18" s="1258"/>
      <c r="AR18" s="1258"/>
      <c r="AS18" s="1258"/>
      <c r="AT18" s="1258"/>
      <c r="AU18" s="1258"/>
      <c r="AV18" s="1258"/>
      <c r="AW18" s="1258"/>
      <c r="AX18" s="1258"/>
      <c r="AY18" s="1258"/>
      <c r="AZ18" s="1258"/>
      <c r="BA18" s="1258"/>
      <c r="BB18" s="1258"/>
      <c r="BC18" s="1258"/>
      <c r="BD18" s="1258"/>
      <c r="BE18" s="1258"/>
      <c r="BF18" s="1258"/>
      <c r="BG18" s="1258"/>
      <c r="BH18" s="1258"/>
      <c r="BI18" s="1258"/>
      <c r="BJ18" s="1258"/>
      <c r="BK18" s="1258"/>
      <c r="BL18" s="1258"/>
      <c r="BM18" s="1258"/>
      <c r="BN18" s="1258"/>
      <c r="BO18" s="1258"/>
      <c r="BP18" s="1258"/>
      <c r="BQ18" s="1258"/>
      <c r="BR18" s="1258"/>
      <c r="BS18" s="1258"/>
      <c r="BT18" s="1258"/>
      <c r="BU18" s="1258"/>
      <c r="BV18" s="1258"/>
      <c r="BW18" s="1258"/>
      <c r="BX18" s="1258"/>
      <c r="BY18" s="1258"/>
      <c r="BZ18" s="1258"/>
      <c r="CA18" s="1258"/>
      <c r="CB18" s="1258"/>
      <c r="CC18" s="1258"/>
      <c r="CD18" s="1258"/>
      <c r="CE18" s="1258"/>
      <c r="CF18" s="1258"/>
      <c r="CG18" s="1258"/>
      <c r="CH18" s="1258"/>
      <c r="CI18" s="1258"/>
      <c r="CJ18" s="1258"/>
      <c r="CK18" s="1258"/>
      <c r="CL18" s="1258"/>
      <c r="CM18" s="1258"/>
      <c r="CN18" s="1258"/>
      <c r="CO18" s="1258"/>
      <c r="CP18" s="1258"/>
      <c r="CQ18" s="1258"/>
      <c r="CR18" s="1258"/>
      <c r="CS18" s="1258"/>
      <c r="CT18" s="1258"/>
      <c r="CU18" s="1258"/>
      <c r="CV18" s="1258"/>
      <c r="CW18" s="1258"/>
      <c r="CX18" s="1258"/>
      <c r="CY18" s="1258"/>
      <c r="CZ18" s="1258"/>
      <c r="DA18" s="1258"/>
      <c r="DB18" s="1258"/>
      <c r="DC18" s="1258"/>
      <c r="DD18" s="1258"/>
      <c r="DE18" s="1258"/>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91"/>
      <c r="DE19" s="1191"/>
    </row>
    <row r="20" spans="1:351" ht="13.2" x14ac:dyDescent="0.2">
      <c r="DD20" s="1191"/>
      <c r="DE20" s="1191"/>
    </row>
    <row r="21" spans="1:351" ht="16.2" x14ac:dyDescent="0.2">
      <c r="B21" s="1257"/>
      <c r="C21" s="1253"/>
      <c r="D21" s="1253"/>
      <c r="E21" s="1253"/>
      <c r="F21" s="1253"/>
      <c r="G21" s="1253"/>
      <c r="H21" s="1253"/>
      <c r="I21" s="1253"/>
      <c r="J21" s="1253"/>
      <c r="K21" s="1253"/>
      <c r="L21" s="1253"/>
      <c r="M21" s="1253"/>
      <c r="N21" s="1256"/>
      <c r="O21" s="1253"/>
      <c r="P21" s="1253"/>
      <c r="Q21" s="1253"/>
      <c r="R21" s="1253"/>
      <c r="S21" s="1253"/>
      <c r="T21" s="1253"/>
      <c r="U21" s="1253"/>
      <c r="V21" s="1253"/>
      <c r="W21" s="1253"/>
      <c r="X21" s="1253"/>
      <c r="Y21" s="1253"/>
      <c r="Z21" s="1253"/>
      <c r="AA21" s="1253"/>
      <c r="AB21" s="1253"/>
      <c r="AC21" s="1253"/>
      <c r="AD21" s="1253"/>
      <c r="AE21" s="1253"/>
      <c r="AF21" s="1253"/>
      <c r="AG21" s="1253"/>
      <c r="AH21" s="1253"/>
      <c r="AI21" s="1253"/>
      <c r="AJ21" s="1253"/>
      <c r="AK21" s="1253"/>
      <c r="AL21" s="1253"/>
      <c r="AM21" s="1253"/>
      <c r="AN21" s="1253"/>
      <c r="AO21" s="1253"/>
      <c r="AP21" s="1253"/>
      <c r="AQ21" s="1253"/>
      <c r="AR21" s="1253"/>
      <c r="AS21" s="1253"/>
      <c r="AT21" s="1256"/>
      <c r="AU21" s="1253"/>
      <c r="AV21" s="1253"/>
      <c r="AW21" s="1253"/>
      <c r="AX21" s="1253"/>
      <c r="AY21" s="1253"/>
      <c r="AZ21" s="1253"/>
      <c r="BA21" s="1253"/>
      <c r="BB21" s="1253"/>
      <c r="BC21" s="1253"/>
      <c r="BD21" s="1253"/>
      <c r="BE21" s="1253"/>
      <c r="BF21" s="1256"/>
      <c r="BG21" s="1253"/>
      <c r="BH21" s="1253"/>
      <c r="BI21" s="1253"/>
      <c r="BJ21" s="1253"/>
      <c r="BK21" s="1253"/>
      <c r="BL21" s="1253"/>
      <c r="BM21" s="1253"/>
      <c r="BN21" s="1253"/>
      <c r="BO21" s="1253"/>
      <c r="BP21" s="1253"/>
      <c r="BQ21" s="1253"/>
      <c r="BR21" s="1256"/>
      <c r="BS21" s="1253"/>
      <c r="BT21" s="1253"/>
      <c r="BU21" s="1253"/>
      <c r="BV21" s="1253"/>
      <c r="BW21" s="1253"/>
      <c r="BX21" s="1253"/>
      <c r="BY21" s="1253"/>
      <c r="BZ21" s="1253"/>
      <c r="CA21" s="1253"/>
      <c r="CB21" s="1253"/>
      <c r="CC21" s="1253"/>
      <c r="CD21" s="1256"/>
      <c r="CE21" s="1253"/>
      <c r="CF21" s="1253"/>
      <c r="CG21" s="1253"/>
      <c r="CH21" s="1253"/>
      <c r="CI21" s="1253"/>
      <c r="CJ21" s="1253"/>
      <c r="CK21" s="1253"/>
      <c r="CL21" s="1253"/>
      <c r="CM21" s="1253"/>
      <c r="CN21" s="1253"/>
      <c r="CO21" s="1253"/>
      <c r="CP21" s="1256"/>
      <c r="CQ21" s="1253"/>
      <c r="CR21" s="1253"/>
      <c r="CS21" s="1253"/>
      <c r="CT21" s="1253"/>
      <c r="CU21" s="1253"/>
      <c r="CV21" s="1253"/>
      <c r="CW21" s="1253"/>
      <c r="CX21" s="1253"/>
      <c r="CY21" s="1253"/>
      <c r="CZ21" s="1253"/>
      <c r="DA21" s="1253"/>
      <c r="DB21" s="1256"/>
      <c r="DC21" s="1253"/>
      <c r="DD21" s="1252"/>
      <c r="DE21" s="1191"/>
      <c r="MM21" s="1255"/>
    </row>
    <row r="22" spans="1:351" ht="16.2" x14ac:dyDescent="0.2">
      <c r="B22" s="1192"/>
      <c r="MM22" s="1255"/>
    </row>
    <row r="23" spans="1:351" ht="13.2" x14ac:dyDescent="0.2">
      <c r="B23" s="1192"/>
    </row>
    <row r="24" spans="1:351" ht="13.2" x14ac:dyDescent="0.2">
      <c r="B24" s="1192"/>
    </row>
    <row r="25" spans="1:351" ht="13.2" x14ac:dyDescent="0.2">
      <c r="B25" s="1192"/>
    </row>
    <row r="26" spans="1:351" ht="13.2" x14ac:dyDescent="0.2">
      <c r="B26" s="1192"/>
    </row>
    <row r="27" spans="1:351" ht="13.2" x14ac:dyDescent="0.2">
      <c r="B27" s="1192"/>
    </row>
    <row r="28" spans="1:351" ht="13.2" x14ac:dyDescent="0.2">
      <c r="B28" s="1192"/>
    </row>
    <row r="29" spans="1:351" ht="13.2" x14ac:dyDescent="0.2">
      <c r="B29" s="1192"/>
    </row>
    <row r="30" spans="1:351" ht="13.2" x14ac:dyDescent="0.2">
      <c r="B30" s="1192"/>
    </row>
    <row r="31" spans="1:351" ht="13.2" x14ac:dyDescent="0.2">
      <c r="B31" s="1192"/>
    </row>
    <row r="32" spans="1:351" ht="13.2" x14ac:dyDescent="0.2">
      <c r="B32" s="1192"/>
    </row>
    <row r="33" spans="2:109" ht="13.2" x14ac:dyDescent="0.2">
      <c r="B33" s="1192"/>
    </row>
    <row r="34" spans="2:109" ht="13.2" x14ac:dyDescent="0.2">
      <c r="B34" s="1192"/>
    </row>
    <row r="35" spans="2:109" ht="13.2" x14ac:dyDescent="0.2">
      <c r="B35" s="1192"/>
    </row>
    <row r="36" spans="2:109" ht="13.2" x14ac:dyDescent="0.2">
      <c r="B36" s="1192"/>
    </row>
    <row r="37" spans="2:109" ht="13.2" x14ac:dyDescent="0.2">
      <c r="B37" s="1192"/>
    </row>
    <row r="38" spans="2:109" ht="13.2" x14ac:dyDescent="0.2">
      <c r="B38" s="1192"/>
    </row>
    <row r="39" spans="2:109" ht="13.2" x14ac:dyDescent="0.2">
      <c r="B39" s="1197"/>
      <c r="C39" s="1196"/>
      <c r="D39" s="1196"/>
      <c r="E39" s="1196"/>
      <c r="F39" s="1196"/>
      <c r="G39" s="1196"/>
      <c r="H39" s="1196"/>
      <c r="I39" s="1196"/>
      <c r="J39" s="1196"/>
      <c r="K39" s="1196"/>
      <c r="L39" s="1196"/>
      <c r="M39" s="1196"/>
      <c r="N39" s="1196"/>
      <c r="O39" s="1196"/>
      <c r="P39" s="1196"/>
      <c r="Q39" s="1196"/>
      <c r="R39" s="1196"/>
      <c r="S39" s="1196"/>
      <c r="T39" s="1196"/>
      <c r="U39" s="1196"/>
      <c r="V39" s="1196"/>
      <c r="W39" s="1196"/>
      <c r="X39" s="1196"/>
      <c r="Y39" s="1196"/>
      <c r="Z39" s="1196"/>
      <c r="AA39" s="1196"/>
      <c r="AB39" s="1196"/>
      <c r="AC39" s="1196"/>
      <c r="AD39" s="1196"/>
      <c r="AE39" s="1196"/>
      <c r="AF39" s="1196"/>
      <c r="AG39" s="1196"/>
      <c r="AH39" s="1196"/>
      <c r="AI39" s="1196"/>
      <c r="AJ39" s="1196"/>
      <c r="AK39" s="1196"/>
      <c r="AL39" s="1196"/>
      <c r="AM39" s="1196"/>
      <c r="AN39" s="1196"/>
      <c r="AO39" s="1196"/>
      <c r="AP39" s="1196"/>
      <c r="AQ39" s="1196"/>
      <c r="AR39" s="1196"/>
      <c r="AS39" s="1196"/>
      <c r="AT39" s="1196"/>
      <c r="AU39" s="1196"/>
      <c r="AV39" s="1196"/>
      <c r="AW39" s="1196"/>
      <c r="AX39" s="1196"/>
      <c r="AY39" s="1196"/>
      <c r="AZ39" s="1196"/>
      <c r="BA39" s="1196"/>
      <c r="BB39" s="1196"/>
      <c r="BC39" s="1196"/>
      <c r="BD39" s="1196"/>
      <c r="BE39" s="1196"/>
      <c r="BF39" s="1196"/>
      <c r="BG39" s="1196"/>
      <c r="BH39" s="1196"/>
      <c r="BI39" s="1196"/>
      <c r="BJ39" s="1196"/>
      <c r="BK39" s="1196"/>
      <c r="BL39" s="1196"/>
      <c r="BM39" s="1196"/>
      <c r="BN39" s="1196"/>
      <c r="BO39" s="1196"/>
      <c r="BP39" s="1196"/>
      <c r="BQ39" s="1196"/>
      <c r="BR39" s="1196"/>
      <c r="BS39" s="1196"/>
      <c r="BT39" s="1196"/>
      <c r="BU39" s="1196"/>
      <c r="BV39" s="1196"/>
      <c r="BW39" s="1196"/>
      <c r="BX39" s="1196"/>
      <c r="BY39" s="1196"/>
      <c r="BZ39" s="1196"/>
      <c r="CA39" s="1196"/>
      <c r="CB39" s="1196"/>
      <c r="CC39" s="1196"/>
      <c r="CD39" s="1196"/>
      <c r="CE39" s="1196"/>
      <c r="CF39" s="1196"/>
      <c r="CG39" s="1196"/>
      <c r="CH39" s="1196"/>
      <c r="CI39" s="1196"/>
      <c r="CJ39" s="1196"/>
      <c r="CK39" s="1196"/>
      <c r="CL39" s="1196"/>
      <c r="CM39" s="1196"/>
      <c r="CN39" s="1196"/>
      <c r="CO39" s="1196"/>
      <c r="CP39" s="1196"/>
      <c r="CQ39" s="1196"/>
      <c r="CR39" s="1196"/>
      <c r="CS39" s="1196"/>
      <c r="CT39" s="1196"/>
      <c r="CU39" s="1196"/>
      <c r="CV39" s="1196"/>
      <c r="CW39" s="1196"/>
      <c r="CX39" s="1196"/>
      <c r="CY39" s="1196"/>
      <c r="CZ39" s="1196"/>
      <c r="DA39" s="1196"/>
      <c r="DB39" s="1196"/>
      <c r="DC39" s="1196"/>
      <c r="DD39" s="1195"/>
    </row>
    <row r="40" spans="2:109" ht="13.2" x14ac:dyDescent="0.2">
      <c r="B40" s="1233"/>
      <c r="DD40" s="1233"/>
      <c r="DE40" s="1191"/>
    </row>
    <row r="41" spans="2:109" ht="16.2" x14ac:dyDescent="0.2">
      <c r="B41" s="1254" t="s">
        <v>598</v>
      </c>
      <c r="C41" s="1253"/>
      <c r="D41" s="1253"/>
      <c r="E41" s="1253"/>
      <c r="F41" s="1253"/>
      <c r="G41" s="1253"/>
      <c r="H41" s="1253"/>
      <c r="I41" s="1253"/>
      <c r="J41" s="1253"/>
      <c r="K41" s="1253"/>
      <c r="L41" s="1253"/>
      <c r="M41" s="1253"/>
      <c r="N41" s="1253"/>
      <c r="O41" s="1253"/>
      <c r="P41" s="1253"/>
      <c r="Q41" s="1253"/>
      <c r="R41" s="1253"/>
      <c r="S41" s="1253"/>
      <c r="T41" s="1253"/>
      <c r="U41" s="1253"/>
      <c r="V41" s="1253"/>
      <c r="W41" s="1253"/>
      <c r="X41" s="1253"/>
      <c r="Y41" s="1253"/>
      <c r="Z41" s="1253"/>
      <c r="AA41" s="1253"/>
      <c r="AB41" s="1253"/>
      <c r="AC41" s="1253"/>
      <c r="AD41" s="1253"/>
      <c r="AE41" s="1253"/>
      <c r="AF41" s="1253"/>
      <c r="AG41" s="1253"/>
      <c r="AH41" s="1253"/>
      <c r="AI41" s="1253"/>
      <c r="AJ41" s="1253"/>
      <c r="AK41" s="1253"/>
      <c r="AL41" s="1253"/>
      <c r="AM41" s="1253"/>
      <c r="AN41" s="1253"/>
      <c r="AO41" s="1253"/>
      <c r="AP41" s="1253"/>
      <c r="AQ41" s="1253"/>
      <c r="AR41" s="1253"/>
      <c r="AS41" s="1253"/>
      <c r="AT41" s="1253"/>
      <c r="AU41" s="1253"/>
      <c r="AV41" s="1253"/>
      <c r="AW41" s="1253"/>
      <c r="AX41" s="1253"/>
      <c r="AY41" s="1253"/>
      <c r="AZ41" s="1253"/>
      <c r="BA41" s="1253"/>
      <c r="BB41" s="1253"/>
      <c r="BC41" s="1253"/>
      <c r="BD41" s="1253"/>
      <c r="BE41" s="1253"/>
      <c r="BF41" s="1253"/>
      <c r="BG41" s="1253"/>
      <c r="BH41" s="1253"/>
      <c r="BI41" s="1253"/>
      <c r="BJ41" s="1253"/>
      <c r="BK41" s="1253"/>
      <c r="BL41" s="1253"/>
      <c r="BM41" s="1253"/>
      <c r="BN41" s="1253"/>
      <c r="BO41" s="1253"/>
      <c r="BP41" s="1253"/>
      <c r="BQ41" s="1253"/>
      <c r="BR41" s="1253"/>
      <c r="BS41" s="1253"/>
      <c r="BT41" s="1253"/>
      <c r="BU41" s="1253"/>
      <c r="BV41" s="1253"/>
      <c r="BW41" s="1253"/>
      <c r="BX41" s="1253"/>
      <c r="BY41" s="1253"/>
      <c r="BZ41" s="1253"/>
      <c r="CA41" s="1253"/>
      <c r="CB41" s="1253"/>
      <c r="CC41" s="1253"/>
      <c r="CD41" s="1253"/>
      <c r="CE41" s="1253"/>
      <c r="CF41" s="1253"/>
      <c r="CG41" s="1253"/>
      <c r="CH41" s="1253"/>
      <c r="CI41" s="1253"/>
      <c r="CJ41" s="1253"/>
      <c r="CK41" s="1253"/>
      <c r="CL41" s="1253"/>
      <c r="CM41" s="1253"/>
      <c r="CN41" s="1253"/>
      <c r="CO41" s="1253"/>
      <c r="CP41" s="1253"/>
      <c r="CQ41" s="1253"/>
      <c r="CR41" s="1253"/>
      <c r="CS41" s="1253"/>
      <c r="CT41" s="1253"/>
      <c r="CU41" s="1253"/>
      <c r="CV41" s="1253"/>
      <c r="CW41" s="1253"/>
      <c r="CX41" s="1253"/>
      <c r="CY41" s="1253"/>
      <c r="CZ41" s="1253"/>
      <c r="DA41" s="1253"/>
      <c r="DB41" s="1253"/>
      <c r="DC41" s="1253"/>
      <c r="DD41" s="1252"/>
    </row>
    <row r="42" spans="2:109" ht="13.2" x14ac:dyDescent="0.2">
      <c r="B42" s="1192"/>
      <c r="G42" s="1229"/>
      <c r="I42" s="1228"/>
      <c r="J42" s="1228"/>
      <c r="K42" s="1228"/>
      <c r="AM42" s="1229"/>
      <c r="AN42" s="1229" t="s">
        <v>594</v>
      </c>
      <c r="AP42" s="1228"/>
      <c r="AQ42" s="1228"/>
      <c r="AR42" s="1228"/>
      <c r="AY42" s="1229"/>
      <c r="BA42" s="1228"/>
      <c r="BB42" s="1228"/>
      <c r="BC42" s="1228"/>
      <c r="BK42" s="1229"/>
      <c r="BM42" s="1228"/>
      <c r="BN42" s="1228"/>
      <c r="BO42" s="1228"/>
      <c r="BW42" s="1229"/>
      <c r="BY42" s="1228"/>
      <c r="BZ42" s="1228"/>
      <c r="CA42" s="1228"/>
      <c r="CI42" s="1229"/>
      <c r="CK42" s="1228"/>
      <c r="CL42" s="1228"/>
      <c r="CM42" s="1228"/>
      <c r="CU42" s="1229"/>
      <c r="CW42" s="1228"/>
      <c r="CX42" s="1228"/>
      <c r="CY42" s="1228"/>
    </row>
    <row r="43" spans="2:109" ht="13.5" customHeight="1" x14ac:dyDescent="0.2">
      <c r="B43" s="1192"/>
      <c r="AN43" s="1251" t="s">
        <v>597</v>
      </c>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1250"/>
      <c r="BK43" s="1250"/>
      <c r="BL43" s="1250"/>
      <c r="BM43" s="1250"/>
      <c r="BN43" s="1250"/>
      <c r="BO43" s="1250"/>
      <c r="BP43" s="1250"/>
      <c r="BQ43" s="1250"/>
      <c r="BR43" s="1250"/>
      <c r="BS43" s="1250"/>
      <c r="BT43" s="1250"/>
      <c r="BU43" s="1250"/>
      <c r="BV43" s="1250"/>
      <c r="BW43" s="1250"/>
      <c r="BX43" s="1250"/>
      <c r="BY43" s="1250"/>
      <c r="BZ43" s="1250"/>
      <c r="CA43" s="1250"/>
      <c r="CB43" s="1250"/>
      <c r="CC43" s="1250"/>
      <c r="CD43" s="1250"/>
      <c r="CE43" s="1250"/>
      <c r="CF43" s="1250"/>
      <c r="CG43" s="1250"/>
      <c r="CH43" s="1250"/>
      <c r="CI43" s="1250"/>
      <c r="CJ43" s="1250"/>
      <c r="CK43" s="1250"/>
      <c r="CL43" s="1250"/>
      <c r="CM43" s="1250"/>
      <c r="CN43" s="1250"/>
      <c r="CO43" s="1250"/>
      <c r="CP43" s="1250"/>
      <c r="CQ43" s="1250"/>
      <c r="CR43" s="1250"/>
      <c r="CS43" s="1250"/>
      <c r="CT43" s="1250"/>
      <c r="CU43" s="1250"/>
      <c r="CV43" s="1250"/>
      <c r="CW43" s="1250"/>
      <c r="CX43" s="1250"/>
      <c r="CY43" s="1250"/>
      <c r="CZ43" s="1250"/>
      <c r="DA43" s="1250"/>
      <c r="DB43" s="1250"/>
      <c r="DC43" s="1249"/>
    </row>
    <row r="44" spans="2:109" ht="13.2" x14ac:dyDescent="0.2">
      <c r="B44" s="1192"/>
      <c r="AN44" s="1248"/>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6"/>
    </row>
    <row r="45" spans="2:109" ht="13.2" x14ac:dyDescent="0.2">
      <c r="B45" s="1192"/>
      <c r="AN45" s="1248"/>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6"/>
    </row>
    <row r="46" spans="2:109" ht="13.2" x14ac:dyDescent="0.2">
      <c r="B46" s="1192"/>
      <c r="AN46" s="1248"/>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6"/>
    </row>
    <row r="47" spans="2:109" ht="13.2" x14ac:dyDescent="0.2">
      <c r="B47" s="1192"/>
      <c r="AN47" s="1245"/>
      <c r="AO47" s="1244"/>
      <c r="AP47" s="1244"/>
      <c r="AQ47" s="1244"/>
      <c r="AR47" s="1244"/>
      <c r="AS47" s="1244"/>
      <c r="AT47" s="1244"/>
      <c r="AU47" s="1244"/>
      <c r="AV47" s="1244"/>
      <c r="AW47" s="1244"/>
      <c r="AX47" s="1244"/>
      <c r="AY47" s="1244"/>
      <c r="AZ47" s="1244"/>
      <c r="BA47" s="1244"/>
      <c r="BB47" s="1244"/>
      <c r="BC47" s="1244"/>
      <c r="BD47" s="1244"/>
      <c r="BE47" s="1244"/>
      <c r="BF47" s="1244"/>
      <c r="BG47" s="1244"/>
      <c r="BH47" s="1244"/>
      <c r="BI47" s="1244"/>
      <c r="BJ47" s="1244"/>
      <c r="BK47" s="1244"/>
      <c r="BL47" s="1244"/>
      <c r="BM47" s="1244"/>
      <c r="BN47" s="1244"/>
      <c r="BO47" s="1244"/>
      <c r="BP47" s="1244"/>
      <c r="BQ47" s="1244"/>
      <c r="BR47" s="1244"/>
      <c r="BS47" s="1244"/>
      <c r="BT47" s="1244"/>
      <c r="BU47" s="1244"/>
      <c r="BV47" s="1244"/>
      <c r="BW47" s="1244"/>
      <c r="BX47" s="1244"/>
      <c r="BY47" s="1244"/>
      <c r="BZ47" s="1244"/>
      <c r="CA47" s="1244"/>
      <c r="CB47" s="1244"/>
      <c r="CC47" s="1244"/>
      <c r="CD47" s="1244"/>
      <c r="CE47" s="1244"/>
      <c r="CF47" s="1244"/>
      <c r="CG47" s="1244"/>
      <c r="CH47" s="1244"/>
      <c r="CI47" s="1244"/>
      <c r="CJ47" s="1244"/>
      <c r="CK47" s="1244"/>
      <c r="CL47" s="1244"/>
      <c r="CM47" s="1244"/>
      <c r="CN47" s="1244"/>
      <c r="CO47" s="1244"/>
      <c r="CP47" s="1244"/>
      <c r="CQ47" s="1244"/>
      <c r="CR47" s="1244"/>
      <c r="CS47" s="1244"/>
      <c r="CT47" s="1244"/>
      <c r="CU47" s="1244"/>
      <c r="CV47" s="1244"/>
      <c r="CW47" s="1244"/>
      <c r="CX47" s="1244"/>
      <c r="CY47" s="1244"/>
      <c r="CZ47" s="1244"/>
      <c r="DA47" s="1244"/>
      <c r="DB47" s="1244"/>
      <c r="DC47" s="1243"/>
    </row>
    <row r="48" spans="2:109" ht="13.2" x14ac:dyDescent="0.2">
      <c r="B48" s="1192"/>
      <c r="H48" s="1206"/>
      <c r="I48" s="1206"/>
      <c r="J48" s="1206"/>
      <c r="AN48" s="1206"/>
      <c r="AO48" s="1206"/>
      <c r="AP48" s="1206"/>
      <c r="AZ48" s="1206"/>
      <c r="BA48" s="1206"/>
      <c r="BB48" s="1206"/>
      <c r="BL48" s="1206"/>
      <c r="BM48" s="1206"/>
      <c r="BN48" s="1206"/>
      <c r="BX48" s="1206"/>
      <c r="BY48" s="1206"/>
      <c r="BZ48" s="1206"/>
      <c r="CJ48" s="1206"/>
      <c r="CK48" s="1206"/>
      <c r="CL48" s="1206"/>
      <c r="CV48" s="1206"/>
      <c r="CW48" s="1206"/>
      <c r="CX48" s="1206"/>
    </row>
    <row r="49" spans="1:109" ht="13.2" x14ac:dyDescent="0.2">
      <c r="B49" s="1192"/>
      <c r="AN49" s="1191" t="s">
        <v>592</v>
      </c>
    </row>
    <row r="50" spans="1:109" ht="13.2" x14ac:dyDescent="0.2">
      <c r="B50" s="1192"/>
      <c r="G50" s="1204"/>
      <c r="H50" s="1204"/>
      <c r="I50" s="1204"/>
      <c r="J50" s="1204"/>
      <c r="K50" s="1213"/>
      <c r="L50" s="1213"/>
      <c r="M50" s="1212"/>
      <c r="N50" s="1212"/>
      <c r="AN50" s="1211"/>
      <c r="AO50" s="1210"/>
      <c r="AP50" s="1210"/>
      <c r="AQ50" s="1210"/>
      <c r="AR50" s="1210"/>
      <c r="AS50" s="1210"/>
      <c r="AT50" s="1210"/>
      <c r="AU50" s="1210"/>
      <c r="AV50" s="1210"/>
      <c r="AW50" s="1210"/>
      <c r="AX50" s="1210"/>
      <c r="AY50" s="1210"/>
      <c r="AZ50" s="1210"/>
      <c r="BA50" s="1210"/>
      <c r="BB50" s="1210"/>
      <c r="BC50" s="1210"/>
      <c r="BD50" s="1210"/>
      <c r="BE50" s="1210"/>
      <c r="BF50" s="1210"/>
      <c r="BG50" s="1210"/>
      <c r="BH50" s="1210"/>
      <c r="BI50" s="1210"/>
      <c r="BJ50" s="1210"/>
      <c r="BK50" s="1210"/>
      <c r="BL50" s="1210"/>
      <c r="BM50" s="1210"/>
      <c r="BN50" s="1210"/>
      <c r="BO50" s="1209"/>
      <c r="BP50" s="1201" t="s">
        <v>535</v>
      </c>
      <c r="BQ50" s="1201"/>
      <c r="BR50" s="1201"/>
      <c r="BS50" s="1201"/>
      <c r="BT50" s="1201"/>
      <c r="BU50" s="1201"/>
      <c r="BV50" s="1201"/>
      <c r="BW50" s="1201"/>
      <c r="BX50" s="1201" t="s">
        <v>536</v>
      </c>
      <c r="BY50" s="1201"/>
      <c r="BZ50" s="1201"/>
      <c r="CA50" s="1201"/>
      <c r="CB50" s="1201"/>
      <c r="CC50" s="1201"/>
      <c r="CD50" s="1201"/>
      <c r="CE50" s="1201"/>
      <c r="CF50" s="1201" t="s">
        <v>537</v>
      </c>
      <c r="CG50" s="1201"/>
      <c r="CH50" s="1201"/>
      <c r="CI50" s="1201"/>
      <c r="CJ50" s="1201"/>
      <c r="CK50" s="1201"/>
      <c r="CL50" s="1201"/>
      <c r="CM50" s="1201"/>
      <c r="CN50" s="1201" t="s">
        <v>538</v>
      </c>
      <c r="CO50" s="1201"/>
      <c r="CP50" s="1201"/>
      <c r="CQ50" s="1201"/>
      <c r="CR50" s="1201"/>
      <c r="CS50" s="1201"/>
      <c r="CT50" s="1201"/>
      <c r="CU50" s="1201"/>
      <c r="CV50" s="1201" t="s">
        <v>539</v>
      </c>
      <c r="CW50" s="1201"/>
      <c r="CX50" s="1201"/>
      <c r="CY50" s="1201"/>
      <c r="CZ50" s="1201"/>
      <c r="DA50" s="1201"/>
      <c r="DB50" s="1201"/>
      <c r="DC50" s="1201"/>
    </row>
    <row r="51" spans="1:109" ht="13.5" customHeight="1" x14ac:dyDescent="0.2">
      <c r="B51" s="1192"/>
      <c r="G51" s="1208"/>
      <c r="H51" s="1208"/>
      <c r="I51" s="1242"/>
      <c r="J51" s="1242"/>
      <c r="K51" s="1207"/>
      <c r="L51" s="1207"/>
      <c r="M51" s="1207"/>
      <c r="N51" s="1207"/>
      <c r="AM51" s="1206"/>
      <c r="AN51" s="1200" t="s">
        <v>591</v>
      </c>
      <c r="AO51" s="1200"/>
      <c r="AP51" s="1200"/>
      <c r="AQ51" s="1200"/>
      <c r="AR51" s="1200"/>
      <c r="AS51" s="1200"/>
      <c r="AT51" s="1200"/>
      <c r="AU51" s="1200"/>
      <c r="AV51" s="1200"/>
      <c r="AW51" s="1200"/>
      <c r="AX51" s="1200"/>
      <c r="AY51" s="1200"/>
      <c r="AZ51" s="1200"/>
      <c r="BA51" s="1200"/>
      <c r="BB51" s="1200" t="s">
        <v>589</v>
      </c>
      <c r="BC51" s="1200"/>
      <c r="BD51" s="1200"/>
      <c r="BE51" s="1200"/>
      <c r="BF51" s="1200"/>
      <c r="BG51" s="1200"/>
      <c r="BH51" s="1200"/>
      <c r="BI51" s="1200"/>
      <c r="BJ51" s="1200"/>
      <c r="BK51" s="1200"/>
      <c r="BL51" s="1200"/>
      <c r="BM51" s="1200"/>
      <c r="BN51" s="1200"/>
      <c r="BO51" s="1200"/>
      <c r="BP51" s="1241"/>
      <c r="BQ51" s="1199"/>
      <c r="BR51" s="1199"/>
      <c r="BS51" s="1199"/>
      <c r="BT51" s="1199"/>
      <c r="BU51" s="1199"/>
      <c r="BV51" s="1199"/>
      <c r="BW51" s="1199"/>
      <c r="BX51" s="1241"/>
      <c r="BY51" s="1199"/>
      <c r="BZ51" s="1199"/>
      <c r="CA51" s="1199"/>
      <c r="CB51" s="1199"/>
      <c r="CC51" s="1199"/>
      <c r="CD51" s="1199"/>
      <c r="CE51" s="1199"/>
      <c r="CF51" s="1241"/>
      <c r="CG51" s="1199"/>
      <c r="CH51" s="1199"/>
      <c r="CI51" s="1199"/>
      <c r="CJ51" s="1199"/>
      <c r="CK51" s="1199"/>
      <c r="CL51" s="1199"/>
      <c r="CM51" s="1199"/>
      <c r="CN51" s="1241"/>
      <c r="CO51" s="1199"/>
      <c r="CP51" s="1199"/>
      <c r="CQ51" s="1199"/>
      <c r="CR51" s="1199"/>
      <c r="CS51" s="1199"/>
      <c r="CT51" s="1199"/>
      <c r="CU51" s="1199"/>
      <c r="CV51" s="1241"/>
      <c r="CW51" s="1199"/>
      <c r="CX51" s="1199"/>
      <c r="CY51" s="1199"/>
      <c r="CZ51" s="1199"/>
      <c r="DA51" s="1199"/>
      <c r="DB51" s="1199"/>
      <c r="DC51" s="1199"/>
    </row>
    <row r="52" spans="1:109" ht="13.2" x14ac:dyDescent="0.2">
      <c r="B52" s="1192"/>
      <c r="G52" s="1208"/>
      <c r="H52" s="1208"/>
      <c r="I52" s="1242"/>
      <c r="J52" s="1242"/>
      <c r="K52" s="1207"/>
      <c r="L52" s="1207"/>
      <c r="M52" s="1207"/>
      <c r="N52" s="1207"/>
      <c r="AM52" s="1206"/>
      <c r="AN52" s="1200"/>
      <c r="AO52" s="1200"/>
      <c r="AP52" s="1200"/>
      <c r="AQ52" s="1200"/>
      <c r="AR52" s="1200"/>
      <c r="AS52" s="1200"/>
      <c r="AT52" s="1200"/>
      <c r="AU52" s="1200"/>
      <c r="AV52" s="1200"/>
      <c r="AW52" s="1200"/>
      <c r="AX52" s="1200"/>
      <c r="AY52" s="1200"/>
      <c r="AZ52" s="1200"/>
      <c r="BA52" s="1200"/>
      <c r="BB52" s="1200"/>
      <c r="BC52" s="1200"/>
      <c r="BD52" s="1200"/>
      <c r="BE52" s="1200"/>
      <c r="BF52" s="1200"/>
      <c r="BG52" s="1200"/>
      <c r="BH52" s="1200"/>
      <c r="BI52" s="1200"/>
      <c r="BJ52" s="1200"/>
      <c r="BK52" s="1200"/>
      <c r="BL52" s="1200"/>
      <c r="BM52" s="1200"/>
      <c r="BN52" s="1200"/>
      <c r="BO52" s="1200"/>
      <c r="BP52" s="1199"/>
      <c r="BQ52" s="1199"/>
      <c r="BR52" s="1199"/>
      <c r="BS52" s="1199"/>
      <c r="BT52" s="1199"/>
      <c r="BU52" s="1199"/>
      <c r="BV52" s="1199"/>
      <c r="BW52" s="1199"/>
      <c r="BX52" s="1199"/>
      <c r="BY52" s="1199"/>
      <c r="BZ52" s="1199"/>
      <c r="CA52" s="1199"/>
      <c r="CB52" s="1199"/>
      <c r="CC52" s="1199"/>
      <c r="CD52" s="1199"/>
      <c r="CE52" s="1199"/>
      <c r="CF52" s="1199"/>
      <c r="CG52" s="1199"/>
      <c r="CH52" s="1199"/>
      <c r="CI52" s="1199"/>
      <c r="CJ52" s="1199"/>
      <c r="CK52" s="1199"/>
      <c r="CL52" s="1199"/>
      <c r="CM52" s="1199"/>
      <c r="CN52" s="1199"/>
      <c r="CO52" s="1199"/>
      <c r="CP52" s="1199"/>
      <c r="CQ52" s="1199"/>
      <c r="CR52" s="1199"/>
      <c r="CS52" s="1199"/>
      <c r="CT52" s="1199"/>
      <c r="CU52" s="1199"/>
      <c r="CV52" s="1199"/>
      <c r="CW52" s="1199"/>
      <c r="CX52" s="1199"/>
      <c r="CY52" s="1199"/>
      <c r="CZ52" s="1199"/>
      <c r="DA52" s="1199"/>
      <c r="DB52" s="1199"/>
      <c r="DC52" s="1199"/>
    </row>
    <row r="53" spans="1:109" ht="13.2" x14ac:dyDescent="0.2">
      <c r="A53" s="1228"/>
      <c r="B53" s="1192"/>
      <c r="G53" s="1208"/>
      <c r="H53" s="1208"/>
      <c r="I53" s="1204"/>
      <c r="J53" s="1204"/>
      <c r="K53" s="1207"/>
      <c r="L53" s="1207"/>
      <c r="M53" s="1207"/>
      <c r="N53" s="1207"/>
      <c r="AM53" s="1206"/>
      <c r="AN53" s="1200"/>
      <c r="AO53" s="1200"/>
      <c r="AP53" s="1200"/>
      <c r="AQ53" s="1200"/>
      <c r="AR53" s="1200"/>
      <c r="AS53" s="1200"/>
      <c r="AT53" s="1200"/>
      <c r="AU53" s="1200"/>
      <c r="AV53" s="1200"/>
      <c r="AW53" s="1200"/>
      <c r="AX53" s="1200"/>
      <c r="AY53" s="1200"/>
      <c r="AZ53" s="1200"/>
      <c r="BA53" s="1200"/>
      <c r="BB53" s="1200" t="s">
        <v>596</v>
      </c>
      <c r="BC53" s="1200"/>
      <c r="BD53" s="1200"/>
      <c r="BE53" s="1200"/>
      <c r="BF53" s="1200"/>
      <c r="BG53" s="1200"/>
      <c r="BH53" s="1200"/>
      <c r="BI53" s="1200"/>
      <c r="BJ53" s="1200"/>
      <c r="BK53" s="1200"/>
      <c r="BL53" s="1200"/>
      <c r="BM53" s="1200"/>
      <c r="BN53" s="1200"/>
      <c r="BO53" s="1200"/>
      <c r="BP53" s="1241"/>
      <c r="BQ53" s="1199"/>
      <c r="BR53" s="1199"/>
      <c r="BS53" s="1199"/>
      <c r="BT53" s="1199"/>
      <c r="BU53" s="1199"/>
      <c r="BV53" s="1199"/>
      <c r="BW53" s="1199"/>
      <c r="BX53" s="1241"/>
      <c r="BY53" s="1199"/>
      <c r="BZ53" s="1199"/>
      <c r="CA53" s="1199"/>
      <c r="CB53" s="1199"/>
      <c r="CC53" s="1199"/>
      <c r="CD53" s="1199"/>
      <c r="CE53" s="1199"/>
      <c r="CF53" s="1241"/>
      <c r="CG53" s="1199"/>
      <c r="CH53" s="1199"/>
      <c r="CI53" s="1199"/>
      <c r="CJ53" s="1199"/>
      <c r="CK53" s="1199"/>
      <c r="CL53" s="1199"/>
      <c r="CM53" s="1199"/>
      <c r="CN53" s="1241"/>
      <c r="CO53" s="1199"/>
      <c r="CP53" s="1199"/>
      <c r="CQ53" s="1199"/>
      <c r="CR53" s="1199"/>
      <c r="CS53" s="1199"/>
      <c r="CT53" s="1199"/>
      <c r="CU53" s="1199"/>
      <c r="CV53" s="1241"/>
      <c r="CW53" s="1199"/>
      <c r="CX53" s="1199"/>
      <c r="CY53" s="1199"/>
      <c r="CZ53" s="1199"/>
      <c r="DA53" s="1199"/>
      <c r="DB53" s="1199"/>
      <c r="DC53" s="1199"/>
    </row>
    <row r="54" spans="1:109" ht="13.2" x14ac:dyDescent="0.2">
      <c r="A54" s="1228"/>
      <c r="B54" s="1192"/>
      <c r="G54" s="1208"/>
      <c r="H54" s="1208"/>
      <c r="I54" s="1204"/>
      <c r="J54" s="1204"/>
      <c r="K54" s="1207"/>
      <c r="L54" s="1207"/>
      <c r="M54" s="1207"/>
      <c r="N54" s="1207"/>
      <c r="AM54" s="1206"/>
      <c r="AN54" s="1200"/>
      <c r="AO54" s="1200"/>
      <c r="AP54" s="1200"/>
      <c r="AQ54" s="1200"/>
      <c r="AR54" s="1200"/>
      <c r="AS54" s="1200"/>
      <c r="AT54" s="1200"/>
      <c r="AU54" s="1200"/>
      <c r="AV54" s="1200"/>
      <c r="AW54" s="1200"/>
      <c r="AX54" s="1200"/>
      <c r="AY54" s="1200"/>
      <c r="AZ54" s="1200"/>
      <c r="BA54" s="1200"/>
      <c r="BB54" s="1200"/>
      <c r="BC54" s="1200"/>
      <c r="BD54" s="1200"/>
      <c r="BE54" s="1200"/>
      <c r="BF54" s="1200"/>
      <c r="BG54" s="1200"/>
      <c r="BH54" s="1200"/>
      <c r="BI54" s="1200"/>
      <c r="BJ54" s="1200"/>
      <c r="BK54" s="1200"/>
      <c r="BL54" s="1200"/>
      <c r="BM54" s="1200"/>
      <c r="BN54" s="1200"/>
      <c r="BO54" s="1200"/>
      <c r="BP54" s="1199"/>
      <c r="BQ54" s="1199"/>
      <c r="BR54" s="1199"/>
      <c r="BS54" s="1199"/>
      <c r="BT54" s="1199"/>
      <c r="BU54" s="1199"/>
      <c r="BV54" s="1199"/>
      <c r="BW54" s="1199"/>
      <c r="BX54" s="1199"/>
      <c r="BY54" s="1199"/>
      <c r="BZ54" s="1199"/>
      <c r="CA54" s="1199"/>
      <c r="CB54" s="1199"/>
      <c r="CC54" s="1199"/>
      <c r="CD54" s="1199"/>
      <c r="CE54" s="1199"/>
      <c r="CF54" s="1199"/>
      <c r="CG54" s="1199"/>
      <c r="CH54" s="1199"/>
      <c r="CI54" s="1199"/>
      <c r="CJ54" s="1199"/>
      <c r="CK54" s="1199"/>
      <c r="CL54" s="1199"/>
      <c r="CM54" s="1199"/>
      <c r="CN54" s="1199"/>
      <c r="CO54" s="1199"/>
      <c r="CP54" s="1199"/>
      <c r="CQ54" s="1199"/>
      <c r="CR54" s="1199"/>
      <c r="CS54" s="1199"/>
      <c r="CT54" s="1199"/>
      <c r="CU54" s="1199"/>
      <c r="CV54" s="1199"/>
      <c r="CW54" s="1199"/>
      <c r="CX54" s="1199"/>
      <c r="CY54" s="1199"/>
      <c r="CZ54" s="1199"/>
      <c r="DA54" s="1199"/>
      <c r="DB54" s="1199"/>
      <c r="DC54" s="1199"/>
    </row>
    <row r="55" spans="1:109" ht="13.2" x14ac:dyDescent="0.2">
      <c r="A55" s="1228"/>
      <c r="B55" s="1192"/>
      <c r="G55" s="1204"/>
      <c r="H55" s="1204"/>
      <c r="I55" s="1204"/>
      <c r="J55" s="1204"/>
      <c r="K55" s="1207"/>
      <c r="L55" s="1207"/>
      <c r="M55" s="1207"/>
      <c r="N55" s="1207"/>
      <c r="AN55" s="1201" t="s">
        <v>590</v>
      </c>
      <c r="AO55" s="1201"/>
      <c r="AP55" s="1201"/>
      <c r="AQ55" s="1201"/>
      <c r="AR55" s="1201"/>
      <c r="AS55" s="1201"/>
      <c r="AT55" s="1201"/>
      <c r="AU55" s="1201"/>
      <c r="AV55" s="1201"/>
      <c r="AW55" s="1201"/>
      <c r="AX55" s="1201"/>
      <c r="AY55" s="1201"/>
      <c r="AZ55" s="1201"/>
      <c r="BA55" s="1201"/>
      <c r="BB55" s="1200" t="s">
        <v>589</v>
      </c>
      <c r="BC55" s="1200"/>
      <c r="BD55" s="1200"/>
      <c r="BE55" s="1200"/>
      <c r="BF55" s="1200"/>
      <c r="BG55" s="1200"/>
      <c r="BH55" s="1200"/>
      <c r="BI55" s="1200"/>
      <c r="BJ55" s="1200"/>
      <c r="BK55" s="1200"/>
      <c r="BL55" s="1200"/>
      <c r="BM55" s="1200"/>
      <c r="BN55" s="1200"/>
      <c r="BO55" s="1200"/>
      <c r="BP55" s="1241"/>
      <c r="BQ55" s="1199"/>
      <c r="BR55" s="1199"/>
      <c r="BS55" s="1199"/>
      <c r="BT55" s="1199"/>
      <c r="BU55" s="1199"/>
      <c r="BV55" s="1199"/>
      <c r="BW55" s="1199"/>
      <c r="BX55" s="1241"/>
      <c r="BY55" s="1199"/>
      <c r="BZ55" s="1199"/>
      <c r="CA55" s="1199"/>
      <c r="CB55" s="1199"/>
      <c r="CC55" s="1199"/>
      <c r="CD55" s="1199"/>
      <c r="CE55" s="1199"/>
      <c r="CF55" s="1241"/>
      <c r="CG55" s="1199"/>
      <c r="CH55" s="1199"/>
      <c r="CI55" s="1199"/>
      <c r="CJ55" s="1199"/>
      <c r="CK55" s="1199"/>
      <c r="CL55" s="1199"/>
      <c r="CM55" s="1199"/>
      <c r="CN55" s="1241"/>
      <c r="CO55" s="1199"/>
      <c r="CP55" s="1199"/>
      <c r="CQ55" s="1199"/>
      <c r="CR55" s="1199"/>
      <c r="CS55" s="1199"/>
      <c r="CT55" s="1199"/>
      <c r="CU55" s="1199"/>
      <c r="CV55" s="1241"/>
      <c r="CW55" s="1199"/>
      <c r="CX55" s="1199"/>
      <c r="CY55" s="1199"/>
      <c r="CZ55" s="1199"/>
      <c r="DA55" s="1199"/>
      <c r="DB55" s="1199"/>
      <c r="DC55" s="1199"/>
    </row>
    <row r="56" spans="1:109" ht="13.2" x14ac:dyDescent="0.2">
      <c r="A56" s="1228"/>
      <c r="B56" s="1192"/>
      <c r="G56" s="1204"/>
      <c r="H56" s="1204"/>
      <c r="I56" s="1204"/>
      <c r="J56" s="1204"/>
      <c r="K56" s="1207"/>
      <c r="L56" s="1207"/>
      <c r="M56" s="1207"/>
      <c r="N56" s="1207"/>
      <c r="AN56" s="1201"/>
      <c r="AO56" s="1201"/>
      <c r="AP56" s="1201"/>
      <c r="AQ56" s="1201"/>
      <c r="AR56" s="1201"/>
      <c r="AS56" s="1201"/>
      <c r="AT56" s="1201"/>
      <c r="AU56" s="1201"/>
      <c r="AV56" s="1201"/>
      <c r="AW56" s="1201"/>
      <c r="AX56" s="1201"/>
      <c r="AY56" s="1201"/>
      <c r="AZ56" s="1201"/>
      <c r="BA56" s="1201"/>
      <c r="BB56" s="1200"/>
      <c r="BC56" s="1200"/>
      <c r="BD56" s="1200"/>
      <c r="BE56" s="1200"/>
      <c r="BF56" s="1200"/>
      <c r="BG56" s="1200"/>
      <c r="BH56" s="1200"/>
      <c r="BI56" s="1200"/>
      <c r="BJ56" s="1200"/>
      <c r="BK56" s="1200"/>
      <c r="BL56" s="1200"/>
      <c r="BM56" s="1200"/>
      <c r="BN56" s="1200"/>
      <c r="BO56" s="1200"/>
      <c r="BP56" s="1199"/>
      <c r="BQ56" s="1199"/>
      <c r="BR56" s="1199"/>
      <c r="BS56" s="1199"/>
      <c r="BT56" s="1199"/>
      <c r="BU56" s="1199"/>
      <c r="BV56" s="1199"/>
      <c r="BW56" s="1199"/>
      <c r="BX56" s="1199"/>
      <c r="BY56" s="1199"/>
      <c r="BZ56" s="1199"/>
      <c r="CA56" s="1199"/>
      <c r="CB56" s="1199"/>
      <c r="CC56" s="1199"/>
      <c r="CD56" s="1199"/>
      <c r="CE56" s="1199"/>
      <c r="CF56" s="1199"/>
      <c r="CG56" s="1199"/>
      <c r="CH56" s="1199"/>
      <c r="CI56" s="1199"/>
      <c r="CJ56" s="1199"/>
      <c r="CK56" s="1199"/>
      <c r="CL56" s="1199"/>
      <c r="CM56" s="1199"/>
      <c r="CN56" s="1199"/>
      <c r="CO56" s="1199"/>
      <c r="CP56" s="1199"/>
      <c r="CQ56" s="1199"/>
      <c r="CR56" s="1199"/>
      <c r="CS56" s="1199"/>
      <c r="CT56" s="1199"/>
      <c r="CU56" s="1199"/>
      <c r="CV56" s="1199"/>
      <c r="CW56" s="1199"/>
      <c r="CX56" s="1199"/>
      <c r="CY56" s="1199"/>
      <c r="CZ56" s="1199"/>
      <c r="DA56" s="1199"/>
      <c r="DB56" s="1199"/>
      <c r="DC56" s="1199"/>
    </row>
    <row r="57" spans="1:109" s="1228" customFormat="1" ht="13.2" x14ac:dyDescent="0.2">
      <c r="B57" s="1234"/>
      <c r="G57" s="1204"/>
      <c r="H57" s="1204"/>
      <c r="I57" s="1203"/>
      <c r="J57" s="1203"/>
      <c r="K57" s="1207"/>
      <c r="L57" s="1207"/>
      <c r="M57" s="1207"/>
      <c r="N57" s="1207"/>
      <c r="AM57" s="1191"/>
      <c r="AN57" s="1201"/>
      <c r="AO57" s="1201"/>
      <c r="AP57" s="1201"/>
      <c r="AQ57" s="1201"/>
      <c r="AR57" s="1201"/>
      <c r="AS57" s="1201"/>
      <c r="AT57" s="1201"/>
      <c r="AU57" s="1201"/>
      <c r="AV57" s="1201"/>
      <c r="AW57" s="1201"/>
      <c r="AX57" s="1201"/>
      <c r="AY57" s="1201"/>
      <c r="AZ57" s="1201"/>
      <c r="BA57" s="1201"/>
      <c r="BB57" s="1200" t="s">
        <v>596</v>
      </c>
      <c r="BC57" s="1200"/>
      <c r="BD57" s="1200"/>
      <c r="BE57" s="1200"/>
      <c r="BF57" s="1200"/>
      <c r="BG57" s="1200"/>
      <c r="BH57" s="1200"/>
      <c r="BI57" s="1200"/>
      <c r="BJ57" s="1200"/>
      <c r="BK57" s="1200"/>
      <c r="BL57" s="1200"/>
      <c r="BM57" s="1200"/>
      <c r="BN57" s="1200"/>
      <c r="BO57" s="1200"/>
      <c r="BP57" s="1241"/>
      <c r="BQ57" s="1199"/>
      <c r="BR57" s="1199"/>
      <c r="BS57" s="1199"/>
      <c r="BT57" s="1199"/>
      <c r="BU57" s="1199"/>
      <c r="BV57" s="1199"/>
      <c r="BW57" s="1199"/>
      <c r="BX57" s="1241"/>
      <c r="BY57" s="1199"/>
      <c r="BZ57" s="1199"/>
      <c r="CA57" s="1199"/>
      <c r="CB57" s="1199"/>
      <c r="CC57" s="1199"/>
      <c r="CD57" s="1199"/>
      <c r="CE57" s="1199"/>
      <c r="CF57" s="1241"/>
      <c r="CG57" s="1199"/>
      <c r="CH57" s="1199"/>
      <c r="CI57" s="1199"/>
      <c r="CJ57" s="1199"/>
      <c r="CK57" s="1199"/>
      <c r="CL57" s="1199"/>
      <c r="CM57" s="1199"/>
      <c r="CN57" s="1241"/>
      <c r="CO57" s="1199"/>
      <c r="CP57" s="1199"/>
      <c r="CQ57" s="1199"/>
      <c r="CR57" s="1199"/>
      <c r="CS57" s="1199"/>
      <c r="CT57" s="1199"/>
      <c r="CU57" s="1199"/>
      <c r="CV57" s="1241"/>
      <c r="CW57" s="1199"/>
      <c r="CX57" s="1199"/>
      <c r="CY57" s="1199"/>
      <c r="CZ57" s="1199"/>
      <c r="DA57" s="1199"/>
      <c r="DB57" s="1199"/>
      <c r="DC57" s="1199"/>
      <c r="DD57" s="1239"/>
      <c r="DE57" s="1234"/>
    </row>
    <row r="58" spans="1:109" s="1228" customFormat="1" ht="13.2" x14ac:dyDescent="0.2">
      <c r="A58" s="1191"/>
      <c r="B58" s="1234"/>
      <c r="G58" s="1204"/>
      <c r="H58" s="1204"/>
      <c r="I58" s="1203"/>
      <c r="J58" s="1203"/>
      <c r="K58" s="1207"/>
      <c r="L58" s="1207"/>
      <c r="M58" s="1207"/>
      <c r="N58" s="1207"/>
      <c r="AM58" s="1191"/>
      <c r="AN58" s="1201"/>
      <c r="AO58" s="1201"/>
      <c r="AP58" s="1201"/>
      <c r="AQ58" s="1201"/>
      <c r="AR58" s="1201"/>
      <c r="AS58" s="1201"/>
      <c r="AT58" s="1201"/>
      <c r="AU58" s="1201"/>
      <c r="AV58" s="1201"/>
      <c r="AW58" s="1201"/>
      <c r="AX58" s="1201"/>
      <c r="AY58" s="1201"/>
      <c r="AZ58" s="1201"/>
      <c r="BA58" s="1201"/>
      <c r="BB58" s="1200"/>
      <c r="BC58" s="1200"/>
      <c r="BD58" s="1200"/>
      <c r="BE58" s="1200"/>
      <c r="BF58" s="1200"/>
      <c r="BG58" s="1200"/>
      <c r="BH58" s="1200"/>
      <c r="BI58" s="1200"/>
      <c r="BJ58" s="1200"/>
      <c r="BK58" s="1200"/>
      <c r="BL58" s="1200"/>
      <c r="BM58" s="1200"/>
      <c r="BN58" s="1200"/>
      <c r="BO58" s="1200"/>
      <c r="BP58" s="1199"/>
      <c r="BQ58" s="1199"/>
      <c r="BR58" s="1199"/>
      <c r="BS58" s="1199"/>
      <c r="BT58" s="1199"/>
      <c r="BU58" s="1199"/>
      <c r="BV58" s="1199"/>
      <c r="BW58" s="1199"/>
      <c r="BX58" s="1199"/>
      <c r="BY58" s="1199"/>
      <c r="BZ58" s="1199"/>
      <c r="CA58" s="1199"/>
      <c r="CB58" s="1199"/>
      <c r="CC58" s="1199"/>
      <c r="CD58" s="1199"/>
      <c r="CE58" s="1199"/>
      <c r="CF58" s="1199"/>
      <c r="CG58" s="1199"/>
      <c r="CH58" s="1199"/>
      <c r="CI58" s="1199"/>
      <c r="CJ58" s="1199"/>
      <c r="CK58" s="1199"/>
      <c r="CL58" s="1199"/>
      <c r="CM58" s="1199"/>
      <c r="CN58" s="1199"/>
      <c r="CO58" s="1199"/>
      <c r="CP58" s="1199"/>
      <c r="CQ58" s="1199"/>
      <c r="CR58" s="1199"/>
      <c r="CS58" s="1199"/>
      <c r="CT58" s="1199"/>
      <c r="CU58" s="1199"/>
      <c r="CV58" s="1199"/>
      <c r="CW58" s="1199"/>
      <c r="CX58" s="1199"/>
      <c r="CY58" s="1199"/>
      <c r="CZ58" s="1199"/>
      <c r="DA58" s="1199"/>
      <c r="DB58" s="1199"/>
      <c r="DC58" s="1199"/>
      <c r="DD58" s="1239"/>
      <c r="DE58" s="1234"/>
    </row>
    <row r="59" spans="1:109" s="1228" customFormat="1" ht="13.2" x14ac:dyDescent="0.2">
      <c r="A59" s="1191"/>
      <c r="B59" s="1234"/>
      <c r="K59" s="1240"/>
      <c r="L59" s="1240"/>
      <c r="M59" s="1240"/>
      <c r="N59" s="1240"/>
      <c r="AQ59" s="1240"/>
      <c r="AR59" s="1240"/>
      <c r="AS59" s="1240"/>
      <c r="AT59" s="1240"/>
      <c r="BC59" s="1240"/>
      <c r="BD59" s="1240"/>
      <c r="BE59" s="1240"/>
      <c r="BF59" s="1240"/>
      <c r="BO59" s="1240"/>
      <c r="BP59" s="1240"/>
      <c r="BQ59" s="1240"/>
      <c r="BR59" s="1240"/>
      <c r="CA59" s="1240"/>
      <c r="CB59" s="1240"/>
      <c r="CC59" s="1240"/>
      <c r="CD59" s="1240"/>
      <c r="CM59" s="1240"/>
      <c r="CN59" s="1240"/>
      <c r="CO59" s="1240"/>
      <c r="CP59" s="1240"/>
      <c r="CY59" s="1240"/>
      <c r="CZ59" s="1240"/>
      <c r="DA59" s="1240"/>
      <c r="DB59" s="1240"/>
      <c r="DC59" s="1240"/>
      <c r="DD59" s="1239"/>
      <c r="DE59" s="1234"/>
    </row>
    <row r="60" spans="1:109" s="1228" customFormat="1" ht="13.2" x14ac:dyDescent="0.2">
      <c r="A60" s="1191"/>
      <c r="B60" s="1234"/>
      <c r="K60" s="1240"/>
      <c r="L60" s="1240"/>
      <c r="M60" s="1240"/>
      <c r="N60" s="1240"/>
      <c r="AQ60" s="1240"/>
      <c r="AR60" s="1240"/>
      <c r="AS60" s="1240"/>
      <c r="AT60" s="1240"/>
      <c r="BC60" s="1240"/>
      <c r="BD60" s="1240"/>
      <c r="BE60" s="1240"/>
      <c r="BF60" s="1240"/>
      <c r="BO60" s="1240"/>
      <c r="BP60" s="1240"/>
      <c r="BQ60" s="1240"/>
      <c r="BR60" s="1240"/>
      <c r="CA60" s="1240"/>
      <c r="CB60" s="1240"/>
      <c r="CC60" s="1240"/>
      <c r="CD60" s="1240"/>
      <c r="CM60" s="1240"/>
      <c r="CN60" s="1240"/>
      <c r="CO60" s="1240"/>
      <c r="CP60" s="1240"/>
      <c r="CY60" s="1240"/>
      <c r="CZ60" s="1240"/>
      <c r="DA60" s="1240"/>
      <c r="DB60" s="1240"/>
      <c r="DC60" s="1240"/>
      <c r="DD60" s="1239"/>
      <c r="DE60" s="1234"/>
    </row>
    <row r="61" spans="1:109" s="1228" customFormat="1" ht="13.2" x14ac:dyDescent="0.2">
      <c r="A61" s="1191"/>
      <c r="B61" s="1238"/>
      <c r="C61" s="1237"/>
      <c r="D61" s="1237"/>
      <c r="E61" s="1237"/>
      <c r="F61" s="1237"/>
      <c r="G61" s="1237"/>
      <c r="H61" s="1237"/>
      <c r="I61" s="1237"/>
      <c r="J61" s="1237"/>
      <c r="K61" s="1237"/>
      <c r="L61" s="1237"/>
      <c r="M61" s="1236"/>
      <c r="N61" s="1236"/>
      <c r="O61" s="1237"/>
      <c r="P61" s="1237"/>
      <c r="Q61" s="1237"/>
      <c r="R61" s="1237"/>
      <c r="S61" s="1237"/>
      <c r="T61" s="1237"/>
      <c r="U61" s="1237"/>
      <c r="V61" s="1237"/>
      <c r="W61" s="1237"/>
      <c r="X61" s="1237"/>
      <c r="Y61" s="1237"/>
      <c r="Z61" s="1237"/>
      <c r="AA61" s="1237"/>
      <c r="AB61" s="1237"/>
      <c r="AC61" s="1237"/>
      <c r="AD61" s="1237"/>
      <c r="AE61" s="1237"/>
      <c r="AF61" s="1237"/>
      <c r="AG61" s="1237"/>
      <c r="AH61" s="1237"/>
      <c r="AI61" s="1237"/>
      <c r="AJ61" s="1237"/>
      <c r="AK61" s="1237"/>
      <c r="AL61" s="1237"/>
      <c r="AM61" s="1237"/>
      <c r="AN61" s="1237"/>
      <c r="AO61" s="1237"/>
      <c r="AP61" s="1237"/>
      <c r="AQ61" s="1237"/>
      <c r="AR61" s="1237"/>
      <c r="AS61" s="1236"/>
      <c r="AT61" s="1236"/>
      <c r="AU61" s="1237"/>
      <c r="AV61" s="1237"/>
      <c r="AW61" s="1237"/>
      <c r="AX61" s="1237"/>
      <c r="AY61" s="1237"/>
      <c r="AZ61" s="1237"/>
      <c r="BA61" s="1237"/>
      <c r="BB61" s="1237"/>
      <c r="BC61" s="1237"/>
      <c r="BD61" s="1237"/>
      <c r="BE61" s="1236"/>
      <c r="BF61" s="1236"/>
      <c r="BG61" s="1237"/>
      <c r="BH61" s="1237"/>
      <c r="BI61" s="1237"/>
      <c r="BJ61" s="1237"/>
      <c r="BK61" s="1237"/>
      <c r="BL61" s="1237"/>
      <c r="BM61" s="1237"/>
      <c r="BN61" s="1237"/>
      <c r="BO61" s="1237"/>
      <c r="BP61" s="1237"/>
      <c r="BQ61" s="1236"/>
      <c r="BR61" s="1236"/>
      <c r="BS61" s="1237"/>
      <c r="BT61" s="1237"/>
      <c r="BU61" s="1237"/>
      <c r="BV61" s="1237"/>
      <c r="BW61" s="1237"/>
      <c r="BX61" s="1237"/>
      <c r="BY61" s="1237"/>
      <c r="BZ61" s="1237"/>
      <c r="CA61" s="1237"/>
      <c r="CB61" s="1237"/>
      <c r="CC61" s="1236"/>
      <c r="CD61" s="1236"/>
      <c r="CE61" s="1237"/>
      <c r="CF61" s="1237"/>
      <c r="CG61" s="1237"/>
      <c r="CH61" s="1237"/>
      <c r="CI61" s="1237"/>
      <c r="CJ61" s="1237"/>
      <c r="CK61" s="1237"/>
      <c r="CL61" s="1237"/>
      <c r="CM61" s="1237"/>
      <c r="CN61" s="1237"/>
      <c r="CO61" s="1236"/>
      <c r="CP61" s="1236"/>
      <c r="CQ61" s="1237"/>
      <c r="CR61" s="1237"/>
      <c r="CS61" s="1237"/>
      <c r="CT61" s="1237"/>
      <c r="CU61" s="1237"/>
      <c r="CV61" s="1237"/>
      <c r="CW61" s="1237"/>
      <c r="CX61" s="1237"/>
      <c r="CY61" s="1237"/>
      <c r="CZ61" s="1237"/>
      <c r="DA61" s="1236"/>
      <c r="DB61" s="1236"/>
      <c r="DC61" s="1236"/>
      <c r="DD61" s="1235"/>
      <c r="DE61" s="1234"/>
    </row>
    <row r="62" spans="1:109" ht="13.2" x14ac:dyDescent="0.2">
      <c r="B62" s="1233"/>
      <c r="C62" s="1233"/>
      <c r="D62" s="1233"/>
      <c r="E62" s="1233"/>
      <c r="F62" s="1233"/>
      <c r="G62" s="1233"/>
      <c r="H62" s="1233"/>
      <c r="I62" s="1233"/>
      <c r="J62" s="1233"/>
      <c r="K62" s="1233"/>
      <c r="L62" s="1233"/>
      <c r="M62" s="1233"/>
      <c r="N62" s="1233"/>
      <c r="O62" s="1233"/>
      <c r="P62" s="1233"/>
      <c r="Q62" s="1233"/>
      <c r="R62" s="1233"/>
      <c r="S62" s="1233"/>
      <c r="T62" s="1233"/>
      <c r="U62" s="1233"/>
      <c r="V62" s="1233"/>
      <c r="W62" s="1233"/>
      <c r="X62" s="1233"/>
      <c r="Y62" s="1233"/>
      <c r="Z62" s="1233"/>
      <c r="AA62" s="1233"/>
      <c r="AB62" s="1233"/>
      <c r="AC62" s="1233"/>
      <c r="AD62" s="1233"/>
      <c r="AE62" s="1233"/>
      <c r="AF62" s="1233"/>
      <c r="AG62" s="1233"/>
      <c r="AH62" s="1233"/>
      <c r="AI62" s="1233"/>
      <c r="AJ62" s="1233"/>
      <c r="AK62" s="1233"/>
      <c r="AL62" s="1233"/>
      <c r="AM62" s="1233"/>
      <c r="AN62" s="1233"/>
      <c r="AO62" s="1233"/>
      <c r="AP62" s="1233"/>
      <c r="AQ62" s="1233"/>
      <c r="AR62" s="1233"/>
      <c r="AS62" s="1233"/>
      <c r="AT62" s="1233"/>
      <c r="AU62" s="1233"/>
      <c r="AV62" s="1233"/>
      <c r="AW62" s="1233"/>
      <c r="AX62" s="1233"/>
      <c r="AY62" s="1233"/>
      <c r="AZ62" s="1233"/>
      <c r="BA62" s="1233"/>
      <c r="BB62" s="1233"/>
      <c r="BC62" s="1233"/>
      <c r="BD62" s="1233"/>
      <c r="BE62" s="1233"/>
      <c r="BF62" s="1233"/>
      <c r="BG62" s="1233"/>
      <c r="BH62" s="1233"/>
      <c r="BI62" s="1233"/>
      <c r="BJ62" s="1233"/>
      <c r="BK62" s="1233"/>
      <c r="BL62" s="1233"/>
      <c r="BM62" s="1233"/>
      <c r="BN62" s="1233"/>
      <c r="BO62" s="1233"/>
      <c r="BP62" s="1233"/>
      <c r="BQ62" s="1233"/>
      <c r="BR62" s="1233"/>
      <c r="BS62" s="1233"/>
      <c r="BT62" s="1233"/>
      <c r="BU62" s="1233"/>
      <c r="BV62" s="1233"/>
      <c r="BW62" s="1233"/>
      <c r="BX62" s="1233"/>
      <c r="BY62" s="1233"/>
      <c r="BZ62" s="1233"/>
      <c r="CA62" s="1233"/>
      <c r="CB62" s="1233"/>
      <c r="CC62" s="1233"/>
      <c r="CD62" s="1233"/>
      <c r="CE62" s="1233"/>
      <c r="CF62" s="1233"/>
      <c r="CG62" s="1233"/>
      <c r="CH62" s="1233"/>
      <c r="CI62" s="1233"/>
      <c r="CJ62" s="1233"/>
      <c r="CK62" s="1233"/>
      <c r="CL62" s="1233"/>
      <c r="CM62" s="1233"/>
      <c r="CN62" s="1233"/>
      <c r="CO62" s="1233"/>
      <c r="CP62" s="1233"/>
      <c r="CQ62" s="1233"/>
      <c r="CR62" s="1233"/>
      <c r="CS62" s="1233"/>
      <c r="CT62" s="1233"/>
      <c r="CU62" s="1233"/>
      <c r="CV62" s="1233"/>
      <c r="CW62" s="1233"/>
      <c r="CX62" s="1233"/>
      <c r="CY62" s="1233"/>
      <c r="CZ62" s="1233"/>
      <c r="DA62" s="1233"/>
      <c r="DB62" s="1233"/>
      <c r="DC62" s="1233"/>
      <c r="DD62" s="1233"/>
      <c r="DE62" s="1191"/>
    </row>
    <row r="63" spans="1:109" ht="16.2" x14ac:dyDescent="0.2">
      <c r="B63" s="1232" t="s">
        <v>595</v>
      </c>
    </row>
    <row r="64" spans="1:109" ht="13.2" x14ac:dyDescent="0.2">
      <c r="B64" s="1192"/>
      <c r="G64" s="1229"/>
      <c r="I64" s="1231"/>
      <c r="J64" s="1231"/>
      <c r="K64" s="1231"/>
      <c r="L64" s="1231"/>
      <c r="M64" s="1231"/>
      <c r="N64" s="1230"/>
      <c r="AM64" s="1229"/>
      <c r="AN64" s="1229" t="s">
        <v>594</v>
      </c>
      <c r="AP64" s="1228"/>
      <c r="AQ64" s="1228"/>
      <c r="AR64" s="1228"/>
      <c r="AY64" s="1229"/>
      <c r="BA64" s="1228"/>
      <c r="BB64" s="1228"/>
      <c r="BC64" s="1228"/>
      <c r="BK64" s="1229"/>
      <c r="BM64" s="1228"/>
      <c r="BN64" s="1228"/>
      <c r="BO64" s="1228"/>
      <c r="BW64" s="1229"/>
      <c r="BY64" s="1228"/>
      <c r="BZ64" s="1228"/>
      <c r="CA64" s="1228"/>
      <c r="CI64" s="1229"/>
      <c r="CK64" s="1228"/>
      <c r="CL64" s="1228"/>
      <c r="CM64" s="1228"/>
      <c r="CU64" s="1229"/>
      <c r="CW64" s="1228"/>
      <c r="CX64" s="1228"/>
      <c r="CY64" s="1228"/>
    </row>
    <row r="65" spans="2:107" ht="13.2" x14ac:dyDescent="0.2">
      <c r="B65" s="1192"/>
      <c r="AN65" s="1227" t="s">
        <v>593</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5"/>
    </row>
    <row r="66" spans="2:107" ht="13.2" x14ac:dyDescent="0.2">
      <c r="B66" s="1192"/>
      <c r="AN66" s="1224"/>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2"/>
    </row>
    <row r="67" spans="2:107" ht="13.2" x14ac:dyDescent="0.2">
      <c r="B67" s="1192"/>
      <c r="AN67" s="1224"/>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2"/>
    </row>
    <row r="68" spans="2:107" ht="13.2" x14ac:dyDescent="0.2">
      <c r="B68" s="1192"/>
      <c r="AN68" s="1224"/>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2"/>
    </row>
    <row r="69" spans="2:107" ht="13.2" x14ac:dyDescent="0.2">
      <c r="B69" s="1192"/>
      <c r="AN69" s="1221"/>
      <c r="AO69" s="1220"/>
      <c r="AP69" s="1220"/>
      <c r="AQ69" s="1220"/>
      <c r="AR69" s="1220"/>
      <c r="AS69" s="1220"/>
      <c r="AT69" s="1220"/>
      <c r="AU69" s="1220"/>
      <c r="AV69" s="1220"/>
      <c r="AW69" s="1220"/>
      <c r="AX69" s="1220"/>
      <c r="AY69" s="1220"/>
      <c r="AZ69" s="1220"/>
      <c r="BA69" s="1220"/>
      <c r="BB69" s="1220"/>
      <c r="BC69" s="1220"/>
      <c r="BD69" s="1220"/>
      <c r="BE69" s="1220"/>
      <c r="BF69" s="1220"/>
      <c r="BG69" s="1220"/>
      <c r="BH69" s="1220"/>
      <c r="BI69" s="1220"/>
      <c r="BJ69" s="1220"/>
      <c r="BK69" s="1220"/>
      <c r="BL69" s="1220"/>
      <c r="BM69" s="1220"/>
      <c r="BN69" s="1220"/>
      <c r="BO69" s="1220"/>
      <c r="BP69" s="1220"/>
      <c r="BQ69" s="1220"/>
      <c r="BR69" s="1220"/>
      <c r="BS69" s="1220"/>
      <c r="BT69" s="1220"/>
      <c r="BU69" s="1220"/>
      <c r="BV69" s="1220"/>
      <c r="BW69" s="1220"/>
      <c r="BX69" s="1220"/>
      <c r="BY69" s="1220"/>
      <c r="BZ69" s="1220"/>
      <c r="CA69" s="1220"/>
      <c r="CB69" s="1220"/>
      <c r="CC69" s="1220"/>
      <c r="CD69" s="1220"/>
      <c r="CE69" s="1220"/>
      <c r="CF69" s="1220"/>
      <c r="CG69" s="1220"/>
      <c r="CH69" s="1220"/>
      <c r="CI69" s="1220"/>
      <c r="CJ69" s="1220"/>
      <c r="CK69" s="1220"/>
      <c r="CL69" s="1220"/>
      <c r="CM69" s="1220"/>
      <c r="CN69" s="1220"/>
      <c r="CO69" s="1220"/>
      <c r="CP69" s="1220"/>
      <c r="CQ69" s="1220"/>
      <c r="CR69" s="1220"/>
      <c r="CS69" s="1220"/>
      <c r="CT69" s="1220"/>
      <c r="CU69" s="1220"/>
      <c r="CV69" s="1220"/>
      <c r="CW69" s="1220"/>
      <c r="CX69" s="1220"/>
      <c r="CY69" s="1220"/>
      <c r="CZ69" s="1220"/>
      <c r="DA69" s="1220"/>
      <c r="DB69" s="1220"/>
      <c r="DC69" s="1219"/>
    </row>
    <row r="70" spans="2:107" ht="13.2" x14ac:dyDescent="0.2">
      <c r="B70" s="1192"/>
      <c r="H70" s="1218"/>
      <c r="I70" s="1218"/>
      <c r="J70" s="1216"/>
      <c r="K70" s="1216"/>
      <c r="L70" s="1215"/>
      <c r="M70" s="1216"/>
      <c r="N70" s="1215"/>
      <c r="AN70" s="1206"/>
      <c r="AO70" s="1206"/>
      <c r="AP70" s="1206"/>
      <c r="AZ70" s="1206"/>
      <c r="BA70" s="1206"/>
      <c r="BB70" s="1206"/>
      <c r="BL70" s="1206"/>
      <c r="BM70" s="1206"/>
      <c r="BN70" s="1206"/>
      <c r="BX70" s="1206"/>
      <c r="BY70" s="1206"/>
      <c r="BZ70" s="1206"/>
      <c r="CJ70" s="1206"/>
      <c r="CK70" s="1206"/>
      <c r="CL70" s="1206"/>
      <c r="CV70" s="1206"/>
      <c r="CW70" s="1206"/>
      <c r="CX70" s="1206"/>
    </row>
    <row r="71" spans="2:107" ht="13.2" x14ac:dyDescent="0.2">
      <c r="B71" s="1192"/>
      <c r="G71" s="1214"/>
      <c r="I71" s="1217"/>
      <c r="J71" s="1216"/>
      <c r="K71" s="1216"/>
      <c r="L71" s="1215"/>
      <c r="M71" s="1216"/>
      <c r="N71" s="1215"/>
      <c r="AM71" s="1214"/>
      <c r="AN71" s="1191" t="s">
        <v>592</v>
      </c>
    </row>
    <row r="72" spans="2:107" ht="13.2" x14ac:dyDescent="0.2">
      <c r="B72" s="1192"/>
      <c r="G72" s="1204"/>
      <c r="H72" s="1204"/>
      <c r="I72" s="1204"/>
      <c r="J72" s="1204"/>
      <c r="K72" s="1213"/>
      <c r="L72" s="1213"/>
      <c r="M72" s="1212"/>
      <c r="N72" s="1212"/>
      <c r="AN72" s="1211"/>
      <c r="AO72" s="1210"/>
      <c r="AP72" s="1210"/>
      <c r="AQ72" s="1210"/>
      <c r="AR72" s="1210"/>
      <c r="AS72" s="1210"/>
      <c r="AT72" s="1210"/>
      <c r="AU72" s="1210"/>
      <c r="AV72" s="1210"/>
      <c r="AW72" s="1210"/>
      <c r="AX72" s="1210"/>
      <c r="AY72" s="1210"/>
      <c r="AZ72" s="1210"/>
      <c r="BA72" s="1210"/>
      <c r="BB72" s="1210"/>
      <c r="BC72" s="1210"/>
      <c r="BD72" s="1210"/>
      <c r="BE72" s="1210"/>
      <c r="BF72" s="1210"/>
      <c r="BG72" s="1210"/>
      <c r="BH72" s="1210"/>
      <c r="BI72" s="1210"/>
      <c r="BJ72" s="1210"/>
      <c r="BK72" s="1210"/>
      <c r="BL72" s="1210"/>
      <c r="BM72" s="1210"/>
      <c r="BN72" s="1210"/>
      <c r="BO72" s="1209"/>
      <c r="BP72" s="1201" t="s">
        <v>535</v>
      </c>
      <c r="BQ72" s="1201"/>
      <c r="BR72" s="1201"/>
      <c r="BS72" s="1201"/>
      <c r="BT72" s="1201"/>
      <c r="BU72" s="1201"/>
      <c r="BV72" s="1201"/>
      <c r="BW72" s="1201"/>
      <c r="BX72" s="1201" t="s">
        <v>536</v>
      </c>
      <c r="BY72" s="1201"/>
      <c r="BZ72" s="1201"/>
      <c r="CA72" s="1201"/>
      <c r="CB72" s="1201"/>
      <c r="CC72" s="1201"/>
      <c r="CD72" s="1201"/>
      <c r="CE72" s="1201"/>
      <c r="CF72" s="1201" t="s">
        <v>537</v>
      </c>
      <c r="CG72" s="1201"/>
      <c r="CH72" s="1201"/>
      <c r="CI72" s="1201"/>
      <c r="CJ72" s="1201"/>
      <c r="CK72" s="1201"/>
      <c r="CL72" s="1201"/>
      <c r="CM72" s="1201"/>
      <c r="CN72" s="1201" t="s">
        <v>538</v>
      </c>
      <c r="CO72" s="1201"/>
      <c r="CP72" s="1201"/>
      <c r="CQ72" s="1201"/>
      <c r="CR72" s="1201"/>
      <c r="CS72" s="1201"/>
      <c r="CT72" s="1201"/>
      <c r="CU72" s="1201"/>
      <c r="CV72" s="1201" t="s">
        <v>539</v>
      </c>
      <c r="CW72" s="1201"/>
      <c r="CX72" s="1201"/>
      <c r="CY72" s="1201"/>
      <c r="CZ72" s="1201"/>
      <c r="DA72" s="1201"/>
      <c r="DB72" s="1201"/>
      <c r="DC72" s="1201"/>
    </row>
    <row r="73" spans="2:107" ht="13.2" x14ac:dyDescent="0.2">
      <c r="B73" s="1192"/>
      <c r="G73" s="1208"/>
      <c r="H73" s="1208"/>
      <c r="I73" s="1208"/>
      <c r="J73" s="1208"/>
      <c r="K73" s="1205"/>
      <c r="L73" s="1205"/>
      <c r="M73" s="1205"/>
      <c r="N73" s="1205"/>
      <c r="AM73" s="1206"/>
      <c r="AN73" s="1200" t="s">
        <v>591</v>
      </c>
      <c r="AO73" s="1200"/>
      <c r="AP73" s="1200"/>
      <c r="AQ73" s="1200"/>
      <c r="AR73" s="1200"/>
      <c r="AS73" s="1200"/>
      <c r="AT73" s="1200"/>
      <c r="AU73" s="1200"/>
      <c r="AV73" s="1200"/>
      <c r="AW73" s="1200"/>
      <c r="AX73" s="1200"/>
      <c r="AY73" s="1200"/>
      <c r="AZ73" s="1200"/>
      <c r="BA73" s="1200"/>
      <c r="BB73" s="1200" t="s">
        <v>588</v>
      </c>
      <c r="BC73" s="1200"/>
      <c r="BD73" s="1200"/>
      <c r="BE73" s="1200"/>
      <c r="BF73" s="1200"/>
      <c r="BG73" s="1200"/>
      <c r="BH73" s="1200"/>
      <c r="BI73" s="1200"/>
      <c r="BJ73" s="1200"/>
      <c r="BK73" s="1200"/>
      <c r="BL73" s="1200"/>
      <c r="BM73" s="1200"/>
      <c r="BN73" s="1200"/>
      <c r="BO73" s="1200"/>
      <c r="BP73" s="1199">
        <v>169</v>
      </c>
      <c r="BQ73" s="1199"/>
      <c r="BR73" s="1199"/>
      <c r="BS73" s="1199"/>
      <c r="BT73" s="1199"/>
      <c r="BU73" s="1199"/>
      <c r="BV73" s="1199"/>
      <c r="BW73" s="1199"/>
      <c r="BX73" s="1199">
        <v>162.80000000000001</v>
      </c>
      <c r="BY73" s="1199"/>
      <c r="BZ73" s="1199"/>
      <c r="CA73" s="1199"/>
      <c r="CB73" s="1199"/>
      <c r="CC73" s="1199"/>
      <c r="CD73" s="1199"/>
      <c r="CE73" s="1199"/>
      <c r="CF73" s="1199">
        <v>155.19999999999999</v>
      </c>
      <c r="CG73" s="1199"/>
      <c r="CH73" s="1199"/>
      <c r="CI73" s="1199"/>
      <c r="CJ73" s="1199"/>
      <c r="CK73" s="1199"/>
      <c r="CL73" s="1199"/>
      <c r="CM73" s="1199"/>
      <c r="CN73" s="1199">
        <v>160.19999999999999</v>
      </c>
      <c r="CO73" s="1199"/>
      <c r="CP73" s="1199"/>
      <c r="CQ73" s="1199"/>
      <c r="CR73" s="1199"/>
      <c r="CS73" s="1199"/>
      <c r="CT73" s="1199"/>
      <c r="CU73" s="1199"/>
      <c r="CV73" s="1199">
        <v>159.4</v>
      </c>
      <c r="CW73" s="1199"/>
      <c r="CX73" s="1199"/>
      <c r="CY73" s="1199"/>
      <c r="CZ73" s="1199"/>
      <c r="DA73" s="1199"/>
      <c r="DB73" s="1199"/>
      <c r="DC73" s="1199"/>
    </row>
    <row r="74" spans="2:107" ht="13.2" x14ac:dyDescent="0.2">
      <c r="B74" s="1192"/>
      <c r="G74" s="1208"/>
      <c r="H74" s="1208"/>
      <c r="I74" s="1208"/>
      <c r="J74" s="1208"/>
      <c r="K74" s="1205"/>
      <c r="L74" s="1205"/>
      <c r="M74" s="1205"/>
      <c r="N74" s="1205"/>
      <c r="AM74" s="1206"/>
      <c r="AN74" s="1200"/>
      <c r="AO74" s="1200"/>
      <c r="AP74" s="1200"/>
      <c r="AQ74" s="1200"/>
      <c r="AR74" s="1200"/>
      <c r="AS74" s="1200"/>
      <c r="AT74" s="1200"/>
      <c r="AU74" s="1200"/>
      <c r="AV74" s="1200"/>
      <c r="AW74" s="1200"/>
      <c r="AX74" s="1200"/>
      <c r="AY74" s="1200"/>
      <c r="AZ74" s="1200"/>
      <c r="BA74" s="1200"/>
      <c r="BB74" s="1200"/>
      <c r="BC74" s="1200"/>
      <c r="BD74" s="1200"/>
      <c r="BE74" s="1200"/>
      <c r="BF74" s="1200"/>
      <c r="BG74" s="1200"/>
      <c r="BH74" s="1200"/>
      <c r="BI74" s="1200"/>
      <c r="BJ74" s="1200"/>
      <c r="BK74" s="1200"/>
      <c r="BL74" s="1200"/>
      <c r="BM74" s="1200"/>
      <c r="BN74" s="1200"/>
      <c r="BO74" s="1200"/>
      <c r="BP74" s="1199"/>
      <c r="BQ74" s="1199"/>
      <c r="BR74" s="1199"/>
      <c r="BS74" s="1199"/>
      <c r="BT74" s="1199"/>
      <c r="BU74" s="1199"/>
      <c r="BV74" s="1199"/>
      <c r="BW74" s="1199"/>
      <c r="BX74" s="1199"/>
      <c r="BY74" s="1199"/>
      <c r="BZ74" s="1199"/>
      <c r="CA74" s="1199"/>
      <c r="CB74" s="1199"/>
      <c r="CC74" s="1199"/>
      <c r="CD74" s="1199"/>
      <c r="CE74" s="1199"/>
      <c r="CF74" s="1199"/>
      <c r="CG74" s="1199"/>
      <c r="CH74" s="1199"/>
      <c r="CI74" s="1199"/>
      <c r="CJ74" s="1199"/>
      <c r="CK74" s="1199"/>
      <c r="CL74" s="1199"/>
      <c r="CM74" s="1199"/>
      <c r="CN74" s="1199"/>
      <c r="CO74" s="1199"/>
      <c r="CP74" s="1199"/>
      <c r="CQ74" s="1199"/>
      <c r="CR74" s="1199"/>
      <c r="CS74" s="1199"/>
      <c r="CT74" s="1199"/>
      <c r="CU74" s="1199"/>
      <c r="CV74" s="1199"/>
      <c r="CW74" s="1199"/>
      <c r="CX74" s="1199"/>
      <c r="CY74" s="1199"/>
      <c r="CZ74" s="1199"/>
      <c r="DA74" s="1199"/>
      <c r="DB74" s="1199"/>
      <c r="DC74" s="1199"/>
    </row>
    <row r="75" spans="2:107" ht="13.2" x14ac:dyDescent="0.2">
      <c r="B75" s="1192"/>
      <c r="G75" s="1208"/>
      <c r="H75" s="1208"/>
      <c r="I75" s="1204"/>
      <c r="J75" s="1204"/>
      <c r="K75" s="1207"/>
      <c r="L75" s="1207"/>
      <c r="M75" s="1207"/>
      <c r="N75" s="1207"/>
      <c r="AM75" s="1206"/>
      <c r="AN75" s="1200"/>
      <c r="AO75" s="1200"/>
      <c r="AP75" s="1200"/>
      <c r="AQ75" s="1200"/>
      <c r="AR75" s="1200"/>
      <c r="AS75" s="1200"/>
      <c r="AT75" s="1200"/>
      <c r="AU75" s="1200"/>
      <c r="AV75" s="1200"/>
      <c r="AW75" s="1200"/>
      <c r="AX75" s="1200"/>
      <c r="AY75" s="1200"/>
      <c r="AZ75" s="1200"/>
      <c r="BA75" s="1200"/>
      <c r="BB75" s="1200" t="s">
        <v>586</v>
      </c>
      <c r="BC75" s="1200"/>
      <c r="BD75" s="1200"/>
      <c r="BE75" s="1200"/>
      <c r="BF75" s="1200"/>
      <c r="BG75" s="1200"/>
      <c r="BH75" s="1200"/>
      <c r="BI75" s="1200"/>
      <c r="BJ75" s="1200"/>
      <c r="BK75" s="1200"/>
      <c r="BL75" s="1200"/>
      <c r="BM75" s="1200"/>
      <c r="BN75" s="1200"/>
      <c r="BO75" s="1200"/>
      <c r="BP75" s="1199">
        <v>12</v>
      </c>
      <c r="BQ75" s="1199"/>
      <c r="BR75" s="1199"/>
      <c r="BS75" s="1199"/>
      <c r="BT75" s="1199"/>
      <c r="BU75" s="1199"/>
      <c r="BV75" s="1199"/>
      <c r="BW75" s="1199"/>
      <c r="BX75" s="1199">
        <v>12.2</v>
      </c>
      <c r="BY75" s="1199"/>
      <c r="BZ75" s="1199"/>
      <c r="CA75" s="1199"/>
      <c r="CB75" s="1199"/>
      <c r="CC75" s="1199"/>
      <c r="CD75" s="1199"/>
      <c r="CE75" s="1199"/>
      <c r="CF75" s="1199">
        <v>12.1</v>
      </c>
      <c r="CG75" s="1199"/>
      <c r="CH75" s="1199"/>
      <c r="CI75" s="1199"/>
      <c r="CJ75" s="1199"/>
      <c r="CK75" s="1199"/>
      <c r="CL75" s="1199"/>
      <c r="CM75" s="1199"/>
      <c r="CN75" s="1199">
        <v>11.7</v>
      </c>
      <c r="CO75" s="1199"/>
      <c r="CP75" s="1199"/>
      <c r="CQ75" s="1199"/>
      <c r="CR75" s="1199"/>
      <c r="CS75" s="1199"/>
      <c r="CT75" s="1199"/>
      <c r="CU75" s="1199"/>
      <c r="CV75" s="1199">
        <v>11.5</v>
      </c>
      <c r="CW75" s="1199"/>
      <c r="CX75" s="1199"/>
      <c r="CY75" s="1199"/>
      <c r="CZ75" s="1199"/>
      <c r="DA75" s="1199"/>
      <c r="DB75" s="1199"/>
      <c r="DC75" s="1199"/>
    </row>
    <row r="76" spans="2:107" ht="13.2" x14ac:dyDescent="0.2">
      <c r="B76" s="1192"/>
      <c r="G76" s="1208"/>
      <c r="H76" s="1208"/>
      <c r="I76" s="1204"/>
      <c r="J76" s="1204"/>
      <c r="K76" s="1207"/>
      <c r="L76" s="1207"/>
      <c r="M76" s="1207"/>
      <c r="N76" s="1207"/>
      <c r="AM76" s="1206"/>
      <c r="AN76" s="1200"/>
      <c r="AO76" s="1200"/>
      <c r="AP76" s="1200"/>
      <c r="AQ76" s="1200"/>
      <c r="AR76" s="1200"/>
      <c r="AS76" s="1200"/>
      <c r="AT76" s="1200"/>
      <c r="AU76" s="1200"/>
      <c r="AV76" s="1200"/>
      <c r="AW76" s="1200"/>
      <c r="AX76" s="1200"/>
      <c r="AY76" s="1200"/>
      <c r="AZ76" s="1200"/>
      <c r="BA76" s="1200"/>
      <c r="BB76" s="1200"/>
      <c r="BC76" s="1200"/>
      <c r="BD76" s="1200"/>
      <c r="BE76" s="1200"/>
      <c r="BF76" s="1200"/>
      <c r="BG76" s="1200"/>
      <c r="BH76" s="1200"/>
      <c r="BI76" s="1200"/>
      <c r="BJ76" s="1200"/>
      <c r="BK76" s="1200"/>
      <c r="BL76" s="1200"/>
      <c r="BM76" s="1200"/>
      <c r="BN76" s="1200"/>
      <c r="BO76" s="1200"/>
      <c r="BP76" s="1199"/>
      <c r="BQ76" s="1199"/>
      <c r="BR76" s="1199"/>
      <c r="BS76" s="1199"/>
      <c r="BT76" s="1199"/>
      <c r="BU76" s="1199"/>
      <c r="BV76" s="1199"/>
      <c r="BW76" s="1199"/>
      <c r="BX76" s="1199"/>
      <c r="BY76" s="1199"/>
      <c r="BZ76" s="1199"/>
      <c r="CA76" s="1199"/>
      <c r="CB76" s="1199"/>
      <c r="CC76" s="1199"/>
      <c r="CD76" s="1199"/>
      <c r="CE76" s="1199"/>
      <c r="CF76" s="1199"/>
      <c r="CG76" s="1199"/>
      <c r="CH76" s="1199"/>
      <c r="CI76" s="1199"/>
      <c r="CJ76" s="1199"/>
      <c r="CK76" s="1199"/>
      <c r="CL76" s="1199"/>
      <c r="CM76" s="1199"/>
      <c r="CN76" s="1199"/>
      <c r="CO76" s="1199"/>
      <c r="CP76" s="1199"/>
      <c r="CQ76" s="1199"/>
      <c r="CR76" s="1199"/>
      <c r="CS76" s="1199"/>
      <c r="CT76" s="1199"/>
      <c r="CU76" s="1199"/>
      <c r="CV76" s="1199"/>
      <c r="CW76" s="1199"/>
      <c r="CX76" s="1199"/>
      <c r="CY76" s="1199"/>
      <c r="CZ76" s="1199"/>
      <c r="DA76" s="1199"/>
      <c r="DB76" s="1199"/>
      <c r="DC76" s="1199"/>
    </row>
    <row r="77" spans="2:107" ht="13.2" x14ac:dyDescent="0.2">
      <c r="B77" s="1192"/>
      <c r="G77" s="1204"/>
      <c r="H77" s="1204"/>
      <c r="I77" s="1204"/>
      <c r="J77" s="1204"/>
      <c r="K77" s="1205"/>
      <c r="L77" s="1205"/>
      <c r="M77" s="1205"/>
      <c r="N77" s="1205"/>
      <c r="AN77" s="1201" t="s">
        <v>590</v>
      </c>
      <c r="AO77" s="1201"/>
      <c r="AP77" s="1201"/>
      <c r="AQ77" s="1201"/>
      <c r="AR77" s="1201"/>
      <c r="AS77" s="1201"/>
      <c r="AT77" s="1201"/>
      <c r="AU77" s="1201"/>
      <c r="AV77" s="1201"/>
      <c r="AW77" s="1201"/>
      <c r="AX77" s="1201"/>
      <c r="AY77" s="1201"/>
      <c r="AZ77" s="1201"/>
      <c r="BA77" s="1201"/>
      <c r="BB77" s="1200" t="s">
        <v>589</v>
      </c>
      <c r="BC77" s="1200"/>
      <c r="BD77" s="1200"/>
      <c r="BE77" s="1200"/>
      <c r="BF77" s="1200"/>
      <c r="BG77" s="1200"/>
      <c r="BH77" s="1200"/>
      <c r="BI77" s="1200"/>
      <c r="BJ77" s="1200"/>
      <c r="BK77" s="1200"/>
      <c r="BL77" s="1200"/>
      <c r="BM77" s="1200"/>
      <c r="BN77" s="1200"/>
      <c r="BO77" s="1200"/>
      <c r="BP77" s="1199">
        <v>224.2</v>
      </c>
      <c r="BQ77" s="1199"/>
      <c r="BR77" s="1199"/>
      <c r="BS77" s="1199"/>
      <c r="BT77" s="1199"/>
      <c r="BU77" s="1199"/>
      <c r="BV77" s="1199"/>
      <c r="BW77" s="1199"/>
      <c r="BX77" s="1199">
        <v>209.6</v>
      </c>
      <c r="BY77" s="1199"/>
      <c r="BZ77" s="1199"/>
      <c r="CA77" s="1199"/>
      <c r="CB77" s="1199"/>
      <c r="CC77" s="1199"/>
      <c r="CD77" s="1199"/>
      <c r="CE77" s="1199"/>
      <c r="CF77" s="1199">
        <v>196.3</v>
      </c>
      <c r="CG77" s="1199"/>
      <c r="CH77" s="1199"/>
      <c r="CI77" s="1199"/>
      <c r="CJ77" s="1199"/>
      <c r="CK77" s="1199"/>
      <c r="CL77" s="1199"/>
      <c r="CM77" s="1199"/>
      <c r="CN77" s="1199">
        <v>196.2</v>
      </c>
      <c r="CO77" s="1199"/>
      <c r="CP77" s="1199"/>
      <c r="CQ77" s="1199"/>
      <c r="CR77" s="1199"/>
      <c r="CS77" s="1199"/>
      <c r="CT77" s="1199"/>
      <c r="CU77" s="1199"/>
      <c r="CV77" s="1199">
        <v>198</v>
      </c>
      <c r="CW77" s="1199"/>
      <c r="CX77" s="1199"/>
      <c r="CY77" s="1199"/>
      <c r="CZ77" s="1199"/>
      <c r="DA77" s="1199"/>
      <c r="DB77" s="1199"/>
      <c r="DC77" s="1199"/>
    </row>
    <row r="78" spans="2:107" ht="13.2" x14ac:dyDescent="0.2">
      <c r="B78" s="1192"/>
      <c r="G78" s="1204"/>
      <c r="H78" s="1204"/>
      <c r="I78" s="1204"/>
      <c r="J78" s="1204"/>
      <c r="K78" s="1205"/>
      <c r="L78" s="1205"/>
      <c r="M78" s="1205"/>
      <c r="N78" s="1205"/>
      <c r="AN78" s="1201"/>
      <c r="AO78" s="1201"/>
      <c r="AP78" s="1201"/>
      <c r="AQ78" s="1201"/>
      <c r="AR78" s="1201"/>
      <c r="AS78" s="1201"/>
      <c r="AT78" s="1201"/>
      <c r="AU78" s="1201"/>
      <c r="AV78" s="1201"/>
      <c r="AW78" s="1201"/>
      <c r="AX78" s="1201"/>
      <c r="AY78" s="1201"/>
      <c r="AZ78" s="1201"/>
      <c r="BA78" s="1201"/>
      <c r="BB78" s="1200"/>
      <c r="BC78" s="1200"/>
      <c r="BD78" s="1200"/>
      <c r="BE78" s="1200"/>
      <c r="BF78" s="1200"/>
      <c r="BG78" s="1200"/>
      <c r="BH78" s="1200"/>
      <c r="BI78" s="1200"/>
      <c r="BJ78" s="1200"/>
      <c r="BK78" s="1200"/>
      <c r="BL78" s="1200"/>
      <c r="BM78" s="1200"/>
      <c r="BN78" s="1200"/>
      <c r="BO78" s="1200"/>
      <c r="BP78" s="1199"/>
      <c r="BQ78" s="1199"/>
      <c r="BR78" s="1199"/>
      <c r="BS78" s="1199"/>
      <c r="BT78" s="1199"/>
      <c r="BU78" s="1199"/>
      <c r="BV78" s="1199"/>
      <c r="BW78" s="1199"/>
      <c r="BX78" s="1199"/>
      <c r="BY78" s="1199"/>
      <c r="BZ78" s="1199"/>
      <c r="CA78" s="1199"/>
      <c r="CB78" s="1199"/>
      <c r="CC78" s="1199"/>
      <c r="CD78" s="1199"/>
      <c r="CE78" s="1199"/>
      <c r="CF78" s="1199"/>
      <c r="CG78" s="1199"/>
      <c r="CH78" s="1199"/>
      <c r="CI78" s="1199"/>
      <c r="CJ78" s="1199"/>
      <c r="CK78" s="1199"/>
      <c r="CL78" s="1199"/>
      <c r="CM78" s="1199"/>
      <c r="CN78" s="1199"/>
      <c r="CO78" s="1199"/>
      <c r="CP78" s="1199"/>
      <c r="CQ78" s="1199"/>
      <c r="CR78" s="1199"/>
      <c r="CS78" s="1199"/>
      <c r="CT78" s="1199"/>
      <c r="CU78" s="1199"/>
      <c r="CV78" s="1199"/>
      <c r="CW78" s="1199"/>
      <c r="CX78" s="1199"/>
      <c r="CY78" s="1199"/>
      <c r="CZ78" s="1199"/>
      <c r="DA78" s="1199"/>
      <c r="DB78" s="1199"/>
      <c r="DC78" s="1199"/>
    </row>
    <row r="79" spans="2:107" ht="13.2" x14ac:dyDescent="0.2">
      <c r="B79" s="1192"/>
      <c r="G79" s="1204"/>
      <c r="H79" s="1204"/>
      <c r="I79" s="1203"/>
      <c r="J79" s="1203"/>
      <c r="K79" s="1202"/>
      <c r="L79" s="1202"/>
      <c r="M79" s="1202"/>
      <c r="N79" s="1202"/>
      <c r="AN79" s="1201"/>
      <c r="AO79" s="1201"/>
      <c r="AP79" s="1201"/>
      <c r="AQ79" s="1201"/>
      <c r="AR79" s="1201"/>
      <c r="AS79" s="1201"/>
      <c r="AT79" s="1201"/>
      <c r="AU79" s="1201"/>
      <c r="AV79" s="1201"/>
      <c r="AW79" s="1201"/>
      <c r="AX79" s="1201"/>
      <c r="AY79" s="1201"/>
      <c r="AZ79" s="1201"/>
      <c r="BA79" s="1201"/>
      <c r="BB79" s="1200" t="s">
        <v>587</v>
      </c>
      <c r="BC79" s="1200"/>
      <c r="BD79" s="1200"/>
      <c r="BE79" s="1200"/>
      <c r="BF79" s="1200"/>
      <c r="BG79" s="1200"/>
      <c r="BH79" s="1200"/>
      <c r="BI79" s="1200"/>
      <c r="BJ79" s="1200"/>
      <c r="BK79" s="1200"/>
      <c r="BL79" s="1200"/>
      <c r="BM79" s="1200"/>
      <c r="BN79" s="1200"/>
      <c r="BO79" s="1200"/>
      <c r="BP79" s="1199">
        <v>14.4</v>
      </c>
      <c r="BQ79" s="1199"/>
      <c r="BR79" s="1199"/>
      <c r="BS79" s="1199"/>
      <c r="BT79" s="1199"/>
      <c r="BU79" s="1199"/>
      <c r="BV79" s="1199"/>
      <c r="BW79" s="1199"/>
      <c r="BX79" s="1199">
        <v>14.3</v>
      </c>
      <c r="BY79" s="1199"/>
      <c r="BZ79" s="1199"/>
      <c r="CA79" s="1199"/>
      <c r="CB79" s="1199"/>
      <c r="CC79" s="1199"/>
      <c r="CD79" s="1199"/>
      <c r="CE79" s="1199"/>
      <c r="CF79" s="1199">
        <v>14</v>
      </c>
      <c r="CG79" s="1199"/>
      <c r="CH79" s="1199"/>
      <c r="CI79" s="1199"/>
      <c r="CJ79" s="1199"/>
      <c r="CK79" s="1199"/>
      <c r="CL79" s="1199"/>
      <c r="CM79" s="1199"/>
      <c r="CN79" s="1199">
        <v>13.3</v>
      </c>
      <c r="CO79" s="1199"/>
      <c r="CP79" s="1199"/>
      <c r="CQ79" s="1199"/>
      <c r="CR79" s="1199"/>
      <c r="CS79" s="1199"/>
      <c r="CT79" s="1199"/>
      <c r="CU79" s="1199"/>
      <c r="CV79" s="1199">
        <v>12.7</v>
      </c>
      <c r="CW79" s="1199"/>
      <c r="CX79" s="1199"/>
      <c r="CY79" s="1199"/>
      <c r="CZ79" s="1199"/>
      <c r="DA79" s="1199"/>
      <c r="DB79" s="1199"/>
      <c r="DC79" s="1199"/>
    </row>
    <row r="80" spans="2:107" ht="13.2" x14ac:dyDescent="0.2">
      <c r="B80" s="1192"/>
      <c r="G80" s="1204"/>
      <c r="H80" s="1204"/>
      <c r="I80" s="1203"/>
      <c r="J80" s="1203"/>
      <c r="K80" s="1202"/>
      <c r="L80" s="1202"/>
      <c r="M80" s="1202"/>
      <c r="N80" s="1202"/>
      <c r="AN80" s="1201"/>
      <c r="AO80" s="1201"/>
      <c r="AP80" s="1201"/>
      <c r="AQ80" s="1201"/>
      <c r="AR80" s="1201"/>
      <c r="AS80" s="1201"/>
      <c r="AT80" s="1201"/>
      <c r="AU80" s="1201"/>
      <c r="AV80" s="1201"/>
      <c r="AW80" s="1201"/>
      <c r="AX80" s="1201"/>
      <c r="AY80" s="1201"/>
      <c r="AZ80" s="1201"/>
      <c r="BA80" s="1201"/>
      <c r="BB80" s="1200"/>
      <c r="BC80" s="1200"/>
      <c r="BD80" s="1200"/>
      <c r="BE80" s="1200"/>
      <c r="BF80" s="1200"/>
      <c r="BG80" s="1200"/>
      <c r="BH80" s="1200"/>
      <c r="BI80" s="1200"/>
      <c r="BJ80" s="1200"/>
      <c r="BK80" s="1200"/>
      <c r="BL80" s="1200"/>
      <c r="BM80" s="1200"/>
      <c r="BN80" s="1200"/>
      <c r="BO80" s="1200"/>
      <c r="BP80" s="1199"/>
      <c r="BQ80" s="1199"/>
      <c r="BR80" s="1199"/>
      <c r="BS80" s="1199"/>
      <c r="BT80" s="1199"/>
      <c r="BU80" s="1199"/>
      <c r="BV80" s="1199"/>
      <c r="BW80" s="1199"/>
      <c r="BX80" s="1199"/>
      <c r="BY80" s="1199"/>
      <c r="BZ80" s="1199"/>
      <c r="CA80" s="1199"/>
      <c r="CB80" s="1199"/>
      <c r="CC80" s="1199"/>
      <c r="CD80" s="1199"/>
      <c r="CE80" s="1199"/>
      <c r="CF80" s="1199"/>
      <c r="CG80" s="1199"/>
      <c r="CH80" s="1199"/>
      <c r="CI80" s="1199"/>
      <c r="CJ80" s="1199"/>
      <c r="CK80" s="1199"/>
      <c r="CL80" s="1199"/>
      <c r="CM80" s="1199"/>
      <c r="CN80" s="1199"/>
      <c r="CO80" s="1199"/>
      <c r="CP80" s="1199"/>
      <c r="CQ80" s="1199"/>
      <c r="CR80" s="1199"/>
      <c r="CS80" s="1199"/>
      <c r="CT80" s="1199"/>
      <c r="CU80" s="1199"/>
      <c r="CV80" s="1199"/>
      <c r="CW80" s="1199"/>
      <c r="CX80" s="1199"/>
      <c r="CY80" s="1199"/>
      <c r="CZ80" s="1199"/>
      <c r="DA80" s="1199"/>
      <c r="DB80" s="1199"/>
      <c r="DC80" s="1199"/>
    </row>
    <row r="81" spans="2:109" ht="13.2" x14ac:dyDescent="0.2">
      <c r="B81" s="1192"/>
    </row>
    <row r="82" spans="2:109" ht="16.2" x14ac:dyDescent="0.2">
      <c r="B82" s="1192"/>
      <c r="K82" s="1198"/>
      <c r="L82" s="1198"/>
      <c r="M82" s="1198"/>
      <c r="N82" s="1198"/>
      <c r="AQ82" s="1198"/>
      <c r="AR82" s="1198"/>
      <c r="AS82" s="1198"/>
      <c r="AT82" s="1198"/>
      <c r="BC82" s="1198"/>
      <c r="BD82" s="1198"/>
      <c r="BE82" s="1198"/>
      <c r="BF82" s="1198"/>
      <c r="BO82" s="1198"/>
      <c r="BP82" s="1198"/>
      <c r="BQ82" s="1198"/>
      <c r="BR82" s="1198"/>
      <c r="CA82" s="1198"/>
      <c r="CB82" s="1198"/>
      <c r="CC82" s="1198"/>
      <c r="CD82" s="1198"/>
      <c r="CM82" s="1198"/>
      <c r="CN82" s="1198"/>
      <c r="CO82" s="1198"/>
      <c r="CP82" s="1198"/>
      <c r="CY82" s="1198"/>
      <c r="CZ82" s="1198"/>
      <c r="DA82" s="1198"/>
      <c r="DB82" s="1198"/>
      <c r="DC82" s="1198"/>
    </row>
    <row r="83" spans="2:109" ht="13.2" x14ac:dyDescent="0.2">
      <c r="B83" s="1197"/>
      <c r="C83" s="1196"/>
      <c r="D83" s="1196"/>
      <c r="E83" s="1196"/>
      <c r="F83" s="1196"/>
      <c r="G83" s="1196"/>
      <c r="H83" s="1196"/>
      <c r="I83" s="1196"/>
      <c r="J83" s="1196"/>
      <c r="K83" s="1196"/>
      <c r="L83" s="1196"/>
      <c r="M83" s="1196"/>
      <c r="N83" s="1196"/>
      <c r="O83" s="1196"/>
      <c r="P83" s="1196"/>
      <c r="Q83" s="1196"/>
      <c r="R83" s="1196"/>
      <c r="S83" s="1196"/>
      <c r="T83" s="1196"/>
      <c r="U83" s="1196"/>
      <c r="V83" s="1196"/>
      <c r="W83" s="1196"/>
      <c r="X83" s="1196"/>
      <c r="Y83" s="1196"/>
      <c r="Z83" s="1196"/>
      <c r="AA83" s="1196"/>
      <c r="AB83" s="1196"/>
      <c r="AC83" s="1196"/>
      <c r="AD83" s="1196"/>
      <c r="AE83" s="1196"/>
      <c r="AF83" s="1196"/>
      <c r="AG83" s="1196"/>
      <c r="AH83" s="1196"/>
      <c r="AI83" s="1196"/>
      <c r="AJ83" s="1196"/>
      <c r="AK83" s="1196"/>
      <c r="AL83" s="1196"/>
      <c r="AM83" s="1196"/>
      <c r="AN83" s="1196"/>
      <c r="AO83" s="1196"/>
      <c r="AP83" s="1196"/>
      <c r="AQ83" s="1196"/>
      <c r="AR83" s="1196"/>
      <c r="AS83" s="1196"/>
      <c r="AT83" s="1196"/>
      <c r="AU83" s="1196"/>
      <c r="AV83" s="1196"/>
      <c r="AW83" s="1196"/>
      <c r="AX83" s="1196"/>
      <c r="AY83" s="1196"/>
      <c r="AZ83" s="1196"/>
      <c r="BA83" s="1196"/>
      <c r="BB83" s="1196"/>
      <c r="BC83" s="1196"/>
      <c r="BD83" s="1196"/>
      <c r="BE83" s="1196"/>
      <c r="BF83" s="1196"/>
      <c r="BG83" s="1196"/>
      <c r="BH83" s="1196"/>
      <c r="BI83" s="1196"/>
      <c r="BJ83" s="1196"/>
      <c r="BK83" s="1196"/>
      <c r="BL83" s="1196"/>
      <c r="BM83" s="1196"/>
      <c r="BN83" s="1196"/>
      <c r="BO83" s="1196"/>
      <c r="BP83" s="1196"/>
      <c r="BQ83" s="1196"/>
      <c r="BR83" s="1196"/>
      <c r="BS83" s="1196"/>
      <c r="BT83" s="1196"/>
      <c r="BU83" s="1196"/>
      <c r="BV83" s="1196"/>
      <c r="BW83" s="1196"/>
      <c r="BX83" s="1196"/>
      <c r="BY83" s="1196"/>
      <c r="BZ83" s="1196"/>
      <c r="CA83" s="1196"/>
      <c r="CB83" s="1196"/>
      <c r="CC83" s="1196"/>
      <c r="CD83" s="1196"/>
      <c r="CE83" s="1196"/>
      <c r="CF83" s="1196"/>
      <c r="CG83" s="1196"/>
      <c r="CH83" s="1196"/>
      <c r="CI83" s="1196"/>
      <c r="CJ83" s="1196"/>
      <c r="CK83" s="1196"/>
      <c r="CL83" s="1196"/>
      <c r="CM83" s="1196"/>
      <c r="CN83" s="1196"/>
      <c r="CO83" s="1196"/>
      <c r="CP83" s="1196"/>
      <c r="CQ83" s="1196"/>
      <c r="CR83" s="1196"/>
      <c r="CS83" s="1196"/>
      <c r="CT83" s="1196"/>
      <c r="CU83" s="1196"/>
      <c r="CV83" s="1196"/>
      <c r="CW83" s="1196"/>
      <c r="CX83" s="1196"/>
      <c r="CY83" s="1196"/>
      <c r="CZ83" s="1196"/>
      <c r="DA83" s="1196"/>
      <c r="DB83" s="1196"/>
      <c r="DC83" s="1196"/>
      <c r="DD83" s="1195"/>
    </row>
    <row r="84" spans="2:109" ht="13.2" x14ac:dyDescent="0.2">
      <c r="DD84" s="1191"/>
      <c r="DE84" s="1191"/>
    </row>
    <row r="85" spans="2:109" ht="13.2" x14ac:dyDescent="0.2">
      <c r="DD85" s="1191"/>
      <c r="DE85" s="1191"/>
    </row>
    <row r="86" spans="2:109" ht="13.2" hidden="1" x14ac:dyDescent="0.2">
      <c r="DD86" s="1191"/>
      <c r="DE86" s="1191"/>
    </row>
    <row r="87" spans="2:109" ht="13.2" hidden="1" x14ac:dyDescent="0.2">
      <c r="K87" s="1194"/>
      <c r="AQ87" s="1194"/>
      <c r="BC87" s="1194"/>
      <c r="BO87" s="1194"/>
      <c r="CA87" s="1194"/>
      <c r="CM87" s="1194"/>
      <c r="CY87" s="1194"/>
      <c r="DD87" s="1191"/>
      <c r="DE87" s="1191"/>
    </row>
    <row r="88" spans="2:109" ht="13.2" hidden="1" x14ac:dyDescent="0.2">
      <c r="DD88" s="1191"/>
      <c r="DE88" s="1191"/>
    </row>
    <row r="89" spans="2:109" ht="13.2" hidden="1" x14ac:dyDescent="0.2">
      <c r="DD89" s="1191"/>
      <c r="DE89" s="1191"/>
    </row>
    <row r="90" spans="2:109" ht="13.2" hidden="1" x14ac:dyDescent="0.2">
      <c r="DD90" s="1191"/>
      <c r="DE90" s="1191"/>
    </row>
    <row r="91" spans="2:109" ht="13.2" hidden="1" x14ac:dyDescent="0.2">
      <c r="DD91" s="1191"/>
      <c r="DE91" s="1191"/>
    </row>
    <row r="92" spans="2:109" ht="13.5" hidden="1" customHeight="1" x14ac:dyDescent="0.2">
      <c r="DD92" s="1191"/>
      <c r="DE92" s="1191"/>
    </row>
    <row r="93" spans="2:109" ht="13.5" hidden="1" customHeight="1" x14ac:dyDescent="0.2">
      <c r="DD93" s="1191"/>
      <c r="DE93" s="1191"/>
    </row>
    <row r="94" spans="2:109" ht="13.5" hidden="1" customHeight="1" x14ac:dyDescent="0.2">
      <c r="DD94" s="1191"/>
      <c r="DE94" s="1191"/>
    </row>
    <row r="95" spans="2:109" ht="13.5" hidden="1" customHeight="1" x14ac:dyDescent="0.2">
      <c r="DD95" s="1191"/>
      <c r="DE95" s="1191"/>
    </row>
    <row r="96" spans="2:109" ht="13.5" hidden="1" customHeight="1" x14ac:dyDescent="0.2">
      <c r="DD96" s="1191"/>
      <c r="DE96" s="1191"/>
    </row>
    <row r="97" spans="108:109" ht="13.5" hidden="1" customHeight="1" x14ac:dyDescent="0.2">
      <c r="DD97" s="1191"/>
      <c r="DE97" s="1191"/>
    </row>
    <row r="98" spans="108:109" ht="13.5" hidden="1" customHeight="1" x14ac:dyDescent="0.2">
      <c r="DD98" s="1191"/>
      <c r="DE98" s="1191"/>
    </row>
    <row r="99" spans="108:109" ht="13.5" hidden="1" customHeight="1" x14ac:dyDescent="0.2">
      <c r="DD99" s="1191"/>
      <c r="DE99" s="1191"/>
    </row>
    <row r="100" spans="108:109" ht="13.5" hidden="1" customHeight="1" x14ac:dyDescent="0.2">
      <c r="DD100" s="1191"/>
      <c r="DE100" s="1191"/>
    </row>
    <row r="101" spans="108:109" ht="13.5" hidden="1" customHeight="1" x14ac:dyDescent="0.2">
      <c r="DD101" s="1191"/>
      <c r="DE101" s="1191"/>
    </row>
    <row r="102" spans="108:109" ht="13.5" hidden="1" customHeight="1" x14ac:dyDescent="0.2">
      <c r="DD102" s="1191"/>
      <c r="DE102" s="1191"/>
    </row>
    <row r="103" spans="108:109" ht="13.5" hidden="1" customHeight="1" x14ac:dyDescent="0.2">
      <c r="DD103" s="1191"/>
      <c r="DE103" s="1191"/>
    </row>
    <row r="104" spans="108:109" ht="13.5" hidden="1" customHeight="1" x14ac:dyDescent="0.2">
      <c r="DD104" s="1191"/>
      <c r="DE104" s="1191"/>
    </row>
    <row r="105" spans="108:109" ht="13.5" hidden="1" customHeight="1" x14ac:dyDescent="0.2">
      <c r="DD105" s="1191"/>
      <c r="DE105" s="1191"/>
    </row>
    <row r="106" spans="108:109" ht="13.5" hidden="1" customHeight="1" x14ac:dyDescent="0.2">
      <c r="DD106" s="1191"/>
      <c r="DE106" s="1191"/>
    </row>
    <row r="107" spans="108:109" ht="13.5" hidden="1" customHeight="1" x14ac:dyDescent="0.2">
      <c r="DD107" s="1191"/>
      <c r="DE107" s="1191"/>
    </row>
    <row r="108" spans="108:109" ht="13.5" hidden="1" customHeight="1" x14ac:dyDescent="0.2">
      <c r="DD108" s="1191"/>
      <c r="DE108" s="1191"/>
    </row>
    <row r="109" spans="108:109" ht="13.5" hidden="1" customHeight="1" x14ac:dyDescent="0.2">
      <c r="DD109" s="1191"/>
      <c r="DE109" s="1191"/>
    </row>
    <row r="110" spans="108:109" ht="13.5" hidden="1" customHeight="1" x14ac:dyDescent="0.2">
      <c r="DD110" s="1191"/>
      <c r="DE110" s="1191"/>
    </row>
    <row r="111" spans="108:109" ht="13.5" hidden="1" customHeight="1" x14ac:dyDescent="0.2">
      <c r="DD111" s="1191"/>
      <c r="DE111" s="1191"/>
    </row>
    <row r="112" spans="108:109" ht="13.5" hidden="1" customHeight="1" x14ac:dyDescent="0.2">
      <c r="DD112" s="1191"/>
      <c r="DE112" s="1191"/>
    </row>
    <row r="113" spans="108:109" ht="13.5" hidden="1" customHeight="1" x14ac:dyDescent="0.2">
      <c r="DD113" s="1191"/>
      <c r="DE113" s="1191"/>
    </row>
    <row r="114" spans="108:109" ht="13.5" hidden="1" customHeight="1" x14ac:dyDescent="0.2">
      <c r="DD114" s="1191"/>
      <c r="DE114" s="1191"/>
    </row>
    <row r="115" spans="108:109" ht="13.5" hidden="1" customHeight="1" x14ac:dyDescent="0.2">
      <c r="DD115" s="1191"/>
      <c r="DE115" s="1191"/>
    </row>
    <row r="116" spans="108:109" ht="13.5" hidden="1" customHeight="1" x14ac:dyDescent="0.2">
      <c r="DD116" s="1191"/>
      <c r="DE116" s="1191"/>
    </row>
    <row r="117" spans="108:109" ht="13.5" hidden="1" customHeight="1" x14ac:dyDescent="0.2">
      <c r="DD117" s="1191"/>
      <c r="DE117" s="1191"/>
    </row>
    <row r="118" spans="108:109" ht="13.5" hidden="1" customHeight="1" x14ac:dyDescent="0.2">
      <c r="DD118" s="1191"/>
      <c r="DE118" s="1191"/>
    </row>
    <row r="119" spans="108:109" ht="13.5" hidden="1" customHeight="1" x14ac:dyDescent="0.2">
      <c r="DD119" s="1191"/>
      <c r="DE119" s="1191"/>
    </row>
    <row r="120" spans="108:109" ht="13.5" hidden="1" customHeight="1" x14ac:dyDescent="0.2">
      <c r="DD120" s="1191"/>
      <c r="DE120" s="1191"/>
    </row>
    <row r="121" spans="108:109" ht="13.5" hidden="1" customHeight="1" x14ac:dyDescent="0.2">
      <c r="DD121" s="1191"/>
      <c r="DE121" s="1191"/>
    </row>
    <row r="122" spans="108:109" ht="13.5" hidden="1" customHeight="1" x14ac:dyDescent="0.2">
      <c r="DD122" s="1191"/>
      <c r="DE122" s="1191"/>
    </row>
    <row r="123" spans="108:109" ht="13.5" hidden="1" customHeight="1" x14ac:dyDescent="0.2">
      <c r="DD123" s="1191"/>
      <c r="DE123" s="1191"/>
    </row>
    <row r="124" spans="108:109" ht="13.5" hidden="1" customHeight="1" x14ac:dyDescent="0.2">
      <c r="DD124" s="1191"/>
      <c r="DE124" s="1191"/>
    </row>
    <row r="125" spans="108:109" ht="13.5" hidden="1" customHeight="1" x14ac:dyDescent="0.2">
      <c r="DD125" s="1191"/>
      <c r="DE125" s="1191"/>
    </row>
    <row r="126" spans="108:109" ht="13.5" hidden="1" customHeight="1" x14ac:dyDescent="0.2">
      <c r="DD126" s="1191"/>
      <c r="DE126" s="1191"/>
    </row>
    <row r="127" spans="108:109" ht="13.5" hidden="1" customHeight="1" x14ac:dyDescent="0.2">
      <c r="DD127" s="1191"/>
      <c r="DE127" s="1191"/>
    </row>
    <row r="128" spans="108:109" ht="13.5" hidden="1" customHeight="1" x14ac:dyDescent="0.2">
      <c r="DD128" s="1191"/>
      <c r="DE128" s="1191"/>
    </row>
    <row r="129" spans="108:109" ht="13.5" hidden="1" customHeight="1" x14ac:dyDescent="0.2">
      <c r="DD129" s="1191"/>
      <c r="DE129" s="1191"/>
    </row>
    <row r="130" spans="108:109" ht="13.5" hidden="1" customHeight="1" x14ac:dyDescent="0.2">
      <c r="DD130" s="1191"/>
      <c r="DE130" s="1191"/>
    </row>
    <row r="131" spans="108:109" ht="13.5" hidden="1" customHeight="1" x14ac:dyDescent="0.2">
      <c r="DD131" s="1191"/>
      <c r="DE131" s="1191"/>
    </row>
    <row r="132" spans="108:109" ht="13.5" hidden="1" customHeight="1" x14ac:dyDescent="0.2">
      <c r="DD132" s="1191"/>
      <c r="DE132" s="1191"/>
    </row>
    <row r="133" spans="108:109" ht="13.5" hidden="1" customHeight="1" x14ac:dyDescent="0.2">
      <c r="DD133" s="1191"/>
      <c r="DE133" s="1191"/>
    </row>
    <row r="134" spans="108:109" ht="13.5" hidden="1" customHeight="1" x14ac:dyDescent="0.2">
      <c r="DD134" s="1191"/>
      <c r="DE134" s="1191"/>
    </row>
    <row r="135" spans="108:109" ht="13.5" hidden="1" customHeight="1" x14ac:dyDescent="0.2">
      <c r="DD135" s="1191"/>
      <c r="DE135" s="1191"/>
    </row>
    <row r="136" spans="108:109" ht="13.5" hidden="1" customHeight="1" x14ac:dyDescent="0.2">
      <c r="DD136" s="1191"/>
      <c r="DE136" s="1191"/>
    </row>
    <row r="137" spans="108:109" ht="13.5" hidden="1" customHeight="1" x14ac:dyDescent="0.2">
      <c r="DD137" s="1191"/>
      <c r="DE137" s="1191"/>
    </row>
    <row r="138" spans="108:109" ht="13.5" hidden="1" customHeight="1" x14ac:dyDescent="0.2">
      <c r="DD138" s="1191"/>
      <c r="DE138" s="1191"/>
    </row>
    <row r="139" spans="108:109" ht="13.5" hidden="1" customHeight="1" x14ac:dyDescent="0.2">
      <c r="DD139" s="1191"/>
      <c r="DE139" s="1191"/>
    </row>
    <row r="140" spans="108:109" ht="13.5" hidden="1" customHeight="1" x14ac:dyDescent="0.2">
      <c r="DD140" s="1191"/>
      <c r="DE140" s="1191"/>
    </row>
    <row r="141" spans="108:109" ht="13.5" hidden="1" customHeight="1" x14ac:dyDescent="0.2">
      <c r="DD141" s="1191"/>
      <c r="DE141" s="1191"/>
    </row>
    <row r="142" spans="108:109" ht="13.5" hidden="1" customHeight="1" x14ac:dyDescent="0.2">
      <c r="DD142" s="1191"/>
      <c r="DE142" s="1191"/>
    </row>
    <row r="143" spans="108:109" ht="13.5" hidden="1" customHeight="1" x14ac:dyDescent="0.2">
      <c r="DD143" s="1191"/>
      <c r="DE143" s="1191"/>
    </row>
    <row r="144" spans="108:109" ht="13.5" hidden="1" customHeight="1" x14ac:dyDescent="0.2">
      <c r="DD144" s="1191"/>
      <c r="DE144" s="1191"/>
    </row>
    <row r="145" spans="108:109" ht="13.5" hidden="1" customHeight="1" x14ac:dyDescent="0.2">
      <c r="DD145" s="1191"/>
      <c r="DE145" s="1191"/>
    </row>
    <row r="146" spans="108:109" ht="13.5" hidden="1" customHeight="1" x14ac:dyDescent="0.2">
      <c r="DD146" s="1191"/>
      <c r="DE146" s="1191"/>
    </row>
    <row r="147" spans="108:109" ht="13.5" hidden="1" customHeight="1" x14ac:dyDescent="0.2">
      <c r="DD147" s="1191"/>
      <c r="DE147" s="1191"/>
    </row>
    <row r="148" spans="108:109" ht="13.5" hidden="1" customHeight="1" x14ac:dyDescent="0.2">
      <c r="DD148" s="1191"/>
      <c r="DE148" s="1191"/>
    </row>
    <row r="149" spans="108:109" ht="13.5" hidden="1" customHeight="1" x14ac:dyDescent="0.2">
      <c r="DD149" s="1191"/>
      <c r="DE149" s="1191"/>
    </row>
    <row r="150" spans="108:109" ht="13.5" hidden="1" customHeight="1" x14ac:dyDescent="0.2">
      <c r="DD150" s="1191"/>
      <c r="DE150" s="1191"/>
    </row>
    <row r="151" spans="108:109" ht="13.5" hidden="1" customHeight="1" x14ac:dyDescent="0.2">
      <c r="DD151" s="1191"/>
      <c r="DE151" s="1191"/>
    </row>
    <row r="152" spans="108:109" ht="13.5" hidden="1" customHeight="1" x14ac:dyDescent="0.2">
      <c r="DD152" s="1191"/>
      <c r="DE152" s="1191"/>
    </row>
    <row r="153" spans="108:109" ht="13.5" hidden="1" customHeight="1" x14ac:dyDescent="0.2">
      <c r="DD153" s="1191"/>
      <c r="DE153" s="1191"/>
    </row>
    <row r="154" spans="108:109" ht="13.5" hidden="1" customHeight="1" x14ac:dyDescent="0.2">
      <c r="DD154" s="1191"/>
      <c r="DE154" s="1191"/>
    </row>
    <row r="155" spans="108:109" ht="13.5" hidden="1" customHeight="1" x14ac:dyDescent="0.2">
      <c r="DD155" s="1191"/>
      <c r="DE155" s="1191"/>
    </row>
    <row r="156" spans="108:109" ht="13.5" hidden="1" customHeight="1" x14ac:dyDescent="0.2">
      <c r="DD156" s="1191"/>
      <c r="DE156" s="1191"/>
    </row>
    <row r="157" spans="108:109" ht="13.5" hidden="1" customHeight="1" x14ac:dyDescent="0.2">
      <c r="DD157" s="1191"/>
      <c r="DE157" s="1191"/>
    </row>
    <row r="158" spans="108:109" ht="13.5" hidden="1" customHeight="1" x14ac:dyDescent="0.2">
      <c r="DD158" s="1191"/>
      <c r="DE158" s="1191"/>
    </row>
    <row r="159" spans="108:109" ht="13.5" hidden="1" customHeight="1" x14ac:dyDescent="0.2">
      <c r="DD159" s="1191"/>
      <c r="DE159" s="1191"/>
    </row>
    <row r="160" spans="108:109" ht="13.5" hidden="1" customHeight="1" x14ac:dyDescent="0.2">
      <c r="DD160" s="1191"/>
      <c r="DE160" s="1191"/>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q0X+y9WNLk25sBMWSr/wKiv0IAT5tR+M2ZOI3yPZ3W4JozCcWUmcspspd+GJGIbPiyGfRfzrWXFVFUh0YLbwg==" saltValue="/0EMxbXVl062JSMYa39qZ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481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W4sLA/AXGe5sRKbiGEG0Njdsu4WXvVojfc1Boa1Rd6EmU8MloKnNCwB6eaI/HgUip8Ojvnxg8StYwyY4jWAg==" saltValue="J/jzFqOmWZQyt8izJz6K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600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4SO2469Far0aIDKtjkOspJtuc86+NUmlLa/BwxQpvCKqinKRfeFrwzJeLw4qNe5hH/pconMj4aN9WpkLp6/lw==" saltValue="pvrsuF6Sa6JLLR2PgpwC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526</v>
      </c>
      <c r="B3" s="113"/>
      <c r="C3" s="114"/>
      <c r="D3" s="115">
        <v>62556</v>
      </c>
      <c r="E3" s="116"/>
      <c r="F3" s="117">
        <v>34374</v>
      </c>
      <c r="G3" s="118"/>
      <c r="H3" s="119"/>
    </row>
    <row r="4" spans="1:8" x14ac:dyDescent="0.2">
      <c r="A4" s="120"/>
      <c r="B4" s="121"/>
      <c r="C4" s="122"/>
      <c r="D4" s="123">
        <v>16529</v>
      </c>
      <c r="E4" s="124"/>
      <c r="F4" s="125">
        <v>10917</v>
      </c>
      <c r="G4" s="126"/>
      <c r="H4" s="127"/>
    </row>
    <row r="5" spans="1:8" x14ac:dyDescent="0.2">
      <c r="A5" s="108" t="s">
        <v>528</v>
      </c>
      <c r="B5" s="113"/>
      <c r="C5" s="114"/>
      <c r="D5" s="115">
        <v>61194</v>
      </c>
      <c r="E5" s="116"/>
      <c r="F5" s="117">
        <v>35216</v>
      </c>
      <c r="G5" s="118"/>
      <c r="H5" s="119"/>
    </row>
    <row r="6" spans="1:8" x14ac:dyDescent="0.2">
      <c r="A6" s="120"/>
      <c r="B6" s="121"/>
      <c r="C6" s="122"/>
      <c r="D6" s="123">
        <v>19252</v>
      </c>
      <c r="E6" s="124"/>
      <c r="F6" s="125">
        <v>12644</v>
      </c>
      <c r="G6" s="126"/>
      <c r="H6" s="127"/>
    </row>
    <row r="7" spans="1:8" x14ac:dyDescent="0.2">
      <c r="A7" s="108" t="s">
        <v>529</v>
      </c>
      <c r="B7" s="113"/>
      <c r="C7" s="114"/>
      <c r="D7" s="115">
        <v>58252</v>
      </c>
      <c r="E7" s="116"/>
      <c r="F7" s="117">
        <v>36736</v>
      </c>
      <c r="G7" s="118"/>
      <c r="H7" s="119"/>
    </row>
    <row r="8" spans="1:8" x14ac:dyDescent="0.2">
      <c r="A8" s="120"/>
      <c r="B8" s="121"/>
      <c r="C8" s="122"/>
      <c r="D8" s="123">
        <v>20321</v>
      </c>
      <c r="E8" s="124"/>
      <c r="F8" s="125">
        <v>13410</v>
      </c>
      <c r="G8" s="126"/>
      <c r="H8" s="127"/>
    </row>
    <row r="9" spans="1:8" x14ac:dyDescent="0.2">
      <c r="A9" s="108" t="s">
        <v>530</v>
      </c>
      <c r="B9" s="113"/>
      <c r="C9" s="114"/>
      <c r="D9" s="115">
        <v>58639</v>
      </c>
      <c r="E9" s="116"/>
      <c r="F9" s="117">
        <v>38259</v>
      </c>
      <c r="G9" s="118"/>
      <c r="H9" s="119"/>
    </row>
    <row r="10" spans="1:8" x14ac:dyDescent="0.2">
      <c r="A10" s="120"/>
      <c r="B10" s="121"/>
      <c r="C10" s="122"/>
      <c r="D10" s="123">
        <v>22112</v>
      </c>
      <c r="E10" s="124"/>
      <c r="F10" s="125">
        <v>13379</v>
      </c>
      <c r="G10" s="126"/>
      <c r="H10" s="127"/>
    </row>
    <row r="11" spans="1:8" x14ac:dyDescent="0.2">
      <c r="A11" s="108" t="s">
        <v>531</v>
      </c>
      <c r="B11" s="113"/>
      <c r="C11" s="114"/>
      <c r="D11" s="115">
        <v>61451</v>
      </c>
      <c r="E11" s="116"/>
      <c r="F11" s="117">
        <v>39075</v>
      </c>
      <c r="G11" s="118"/>
      <c r="H11" s="119"/>
    </row>
    <row r="12" spans="1:8" x14ac:dyDescent="0.2">
      <c r="A12" s="120"/>
      <c r="B12" s="121"/>
      <c r="C12" s="128"/>
      <c r="D12" s="123">
        <v>22008</v>
      </c>
      <c r="E12" s="124"/>
      <c r="F12" s="125">
        <v>13441</v>
      </c>
      <c r="G12" s="126"/>
      <c r="H12" s="127"/>
    </row>
    <row r="13" spans="1:8" x14ac:dyDescent="0.2">
      <c r="A13" s="108"/>
      <c r="B13" s="113"/>
      <c r="C13" s="129"/>
      <c r="D13" s="130">
        <v>60418</v>
      </c>
      <c r="E13" s="131"/>
      <c r="F13" s="132">
        <v>36732</v>
      </c>
      <c r="G13" s="133"/>
      <c r="H13" s="119"/>
    </row>
    <row r="14" spans="1:8" x14ac:dyDescent="0.2">
      <c r="A14" s="120"/>
      <c r="B14" s="121"/>
      <c r="C14" s="122"/>
      <c r="D14" s="123">
        <v>20044</v>
      </c>
      <c r="E14" s="124"/>
      <c r="F14" s="125">
        <v>12758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0.87</v>
      </c>
      <c r="C19" s="134">
        <f>ROUND(VALUE(SUBSTITUTE(実質収支比率等に係る経年分析!G$48,"▲","-")),2)</f>
        <v>1.0900000000000001</v>
      </c>
      <c r="D19" s="134">
        <f>ROUND(VALUE(SUBSTITUTE(実質収支比率等に係る経年分析!H$48,"▲","-")),2)</f>
        <v>0.98</v>
      </c>
      <c r="E19" s="134">
        <f>ROUND(VALUE(SUBSTITUTE(実質収支比率等に係る経年分析!I$48,"▲","-")),2)</f>
        <v>0.94</v>
      </c>
      <c r="F19" s="134">
        <f>ROUND(VALUE(SUBSTITUTE(実質収支比率等に係る経年分析!J$48,"▲","-")),2)</f>
        <v>0.92</v>
      </c>
    </row>
    <row r="20" spans="1:11" x14ac:dyDescent="0.2">
      <c r="A20" s="134" t="s">
        <v>47</v>
      </c>
      <c r="B20" s="134">
        <f>ROUND(VALUE(SUBSTITUTE(実質収支比率等に係る経年分析!F$47,"▲","-")),2)</f>
        <v>3.33</v>
      </c>
      <c r="C20" s="134">
        <f>ROUND(VALUE(SUBSTITUTE(実質収支比率等に係る経年分析!G$47,"▲","-")),2)</f>
        <v>3.27</v>
      </c>
      <c r="D20" s="134">
        <f>ROUND(VALUE(SUBSTITUTE(実質収支比率等に係る経年分析!H$47,"▲","-")),2)</f>
        <v>2.88</v>
      </c>
      <c r="E20" s="134">
        <f>ROUND(VALUE(SUBSTITUTE(実質収支比率等に係る経年分析!I$47,"▲","-")),2)</f>
        <v>2.0499999999999998</v>
      </c>
      <c r="F20" s="134">
        <f>ROUND(VALUE(SUBSTITUTE(実質収支比率等に係る経年分析!J$47,"▲","-")),2)</f>
        <v>2.41</v>
      </c>
    </row>
    <row r="21" spans="1:11" x14ac:dyDescent="0.2">
      <c r="A21" s="134" t="s">
        <v>48</v>
      </c>
      <c r="B21" s="134">
        <f>IF(ISNUMBER(VALUE(SUBSTITUTE(実質収支比率等に係る経年分析!F$49,"▲","-"))),ROUND(VALUE(SUBSTITUTE(実質収支比率等に係る経年分析!F$49,"▲","-")),2),NA())</f>
        <v>0.17</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-0.32</v>
      </c>
      <c r="E21" s="134">
        <f>IF(ISNUMBER(VALUE(SUBSTITUTE(実質収支比率等に係る経年分析!I$49,"▲","-"))),ROUND(VALUE(SUBSTITUTE(実質収支比率等に係る経年分析!I$49,"▲","-")),2),NA())</f>
        <v>-0.88</v>
      </c>
      <c r="F21" s="134">
        <f>IF(ISNUMBER(VALUE(SUBSTITUTE(実質収支比率等に係る経年分析!J$49,"▲","-"))),ROUND(VALUE(SUBSTITUTE(実質収支比率等に係る経年分析!J$49,"▲","-")),2),NA())</f>
        <v>0.35</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用地先行取得</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x14ac:dyDescent="0.2">
      <c r="A30" s="135" t="str">
        <f>IF(連結実質赤字比率に係る赤字・黒字の構成分析!C$40="",NA(),連結実質赤字比率に係る赤字・黒字の構成分析!C$40)</f>
        <v>施設管理事業会計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x14ac:dyDescent="0.2">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x14ac:dyDescent="0.2">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2">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1.22</v>
      </c>
    </row>
    <row r="34" spans="1:16" x14ac:dyDescent="0.2">
      <c r="A34" s="135" t="str">
        <f>IF(連結実質赤字比率に係る赤字・黒字の構成分析!C$36="",NA(),連結実質赤字比率に係る赤字・黒字の構成分析!C$36)</f>
        <v>団地造成事業会計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3.66</v>
      </c>
    </row>
    <row r="35" spans="1:16" x14ac:dyDescent="0.2">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3.69</v>
      </c>
    </row>
    <row r="36" spans="1:16" x14ac:dyDescent="0.2">
      <c r="A36" s="135" t="str">
        <f>IF(連結実質赤字比率に係る赤字・黒字の構成分析!C$34="",NA(),連結実質赤字比率に係る赤字・黒字の構成分析!C$34)</f>
        <v>電気事業会計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7.32</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56855</v>
      </c>
      <c r="E42" s="136"/>
      <c r="F42" s="136"/>
      <c r="G42" s="136">
        <f>'実質公債費比率（分子）の構造'!L$52</f>
        <v>60315</v>
      </c>
      <c r="H42" s="136"/>
      <c r="I42" s="136"/>
      <c r="J42" s="136">
        <f>'実質公債費比率（分子）の構造'!M$52</f>
        <v>63011</v>
      </c>
      <c r="K42" s="136"/>
      <c r="L42" s="136"/>
      <c r="M42" s="136">
        <f>'実質公債費比率（分子）の構造'!N$52</f>
        <v>65092</v>
      </c>
      <c r="N42" s="136"/>
      <c r="O42" s="136"/>
      <c r="P42" s="136">
        <f>'実質公債費比率（分子）の構造'!O$52</f>
        <v>66516</v>
      </c>
    </row>
    <row r="43" spans="1:16" x14ac:dyDescent="0.2">
      <c r="A43" s="136" t="s">
        <v>56</v>
      </c>
      <c r="B43" s="136">
        <f>'実質公債費比率（分子）の構造'!K$51</f>
        <v>12</v>
      </c>
      <c r="C43" s="136"/>
      <c r="D43" s="136"/>
      <c r="E43" s="136">
        <f>'実質公債費比率（分子）の構造'!L$51</f>
        <v>10</v>
      </c>
      <c r="F43" s="136"/>
      <c r="G43" s="136"/>
      <c r="H43" s="136">
        <f>'実質公債費比率（分子）の構造'!M$51</f>
        <v>4</v>
      </c>
      <c r="I43" s="136"/>
      <c r="J43" s="136"/>
      <c r="K43" s="136">
        <f>'実質公債費比率（分子）の構造'!N$51</f>
        <v>2</v>
      </c>
      <c r="L43" s="136"/>
      <c r="M43" s="136"/>
      <c r="N43" s="136">
        <f>'実質公債費比率（分子）の構造'!O$51</f>
        <v>1</v>
      </c>
      <c r="O43" s="136"/>
      <c r="P43" s="136"/>
    </row>
    <row r="44" spans="1:16" x14ac:dyDescent="0.2">
      <c r="A44" s="136" t="s">
        <v>57</v>
      </c>
      <c r="B44" s="136">
        <f>'実質公債費比率（分子）の構造'!K$50</f>
        <v>1909</v>
      </c>
      <c r="C44" s="136"/>
      <c r="D44" s="136"/>
      <c r="E44" s="136">
        <f>'実質公債費比率（分子）の構造'!L$50</f>
        <v>1804</v>
      </c>
      <c r="F44" s="136"/>
      <c r="G44" s="136"/>
      <c r="H44" s="136">
        <f>'実質公債費比率（分子）の構造'!M$50</f>
        <v>1827</v>
      </c>
      <c r="I44" s="136"/>
      <c r="J44" s="136"/>
      <c r="K44" s="136">
        <f>'実質公債費比率（分子）の構造'!N$50</f>
        <v>1811</v>
      </c>
      <c r="L44" s="136"/>
      <c r="M44" s="136"/>
      <c r="N44" s="136">
        <f>'実質公債費比率（分子）の構造'!O$50</f>
        <v>1804</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2520</v>
      </c>
      <c r="C46" s="136"/>
      <c r="D46" s="136"/>
      <c r="E46" s="136">
        <f>'実質公債費比率（分子）の構造'!L$48</f>
        <v>2525</v>
      </c>
      <c r="F46" s="136"/>
      <c r="G46" s="136"/>
      <c r="H46" s="136">
        <f>'実質公債費比率（分子）の構造'!M$48</f>
        <v>2430</v>
      </c>
      <c r="I46" s="136"/>
      <c r="J46" s="136"/>
      <c r="K46" s="136">
        <f>'実質公債費比率（分子）の構造'!N$48</f>
        <v>2564</v>
      </c>
      <c r="L46" s="136"/>
      <c r="M46" s="136"/>
      <c r="N46" s="136">
        <f>'実質公債費比率（分子）の構造'!O$48</f>
        <v>2624</v>
      </c>
      <c r="O46" s="136"/>
      <c r="P46" s="136"/>
    </row>
    <row r="47" spans="1:16" x14ac:dyDescent="0.2">
      <c r="A47" s="136" t="s">
        <v>60</v>
      </c>
      <c r="B47" s="136">
        <f>'実質公債費比率（分子）の構造'!K$47</f>
        <v>8100</v>
      </c>
      <c r="C47" s="136"/>
      <c r="D47" s="136"/>
      <c r="E47" s="136">
        <f>'実質公債費比率（分子）の構造'!L$47</f>
        <v>9433</v>
      </c>
      <c r="F47" s="136"/>
      <c r="G47" s="136"/>
      <c r="H47" s="136">
        <f>'実質公債費比率（分子）の構造'!M$47</f>
        <v>10767</v>
      </c>
      <c r="I47" s="136"/>
      <c r="J47" s="136"/>
      <c r="K47" s="136">
        <f>'実質公債費比率（分子）の構造'!N$47</f>
        <v>12067</v>
      </c>
      <c r="L47" s="136"/>
      <c r="M47" s="136"/>
      <c r="N47" s="136">
        <f>'実質公債費比率（分子）の構造'!O$47</f>
        <v>13333</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89853</v>
      </c>
      <c r="C49" s="136"/>
      <c r="D49" s="136"/>
      <c r="E49" s="136">
        <f>'実質公債費比率（分子）の構造'!L$45</f>
        <v>91228</v>
      </c>
      <c r="F49" s="136"/>
      <c r="G49" s="136"/>
      <c r="H49" s="136">
        <f>'実質公債費比率（分子）の構造'!M$45</f>
        <v>92018</v>
      </c>
      <c r="I49" s="136"/>
      <c r="J49" s="136"/>
      <c r="K49" s="136">
        <f>'実質公債費比率（分子）の構造'!N$45</f>
        <v>92127</v>
      </c>
      <c r="L49" s="136"/>
      <c r="M49" s="136"/>
      <c r="N49" s="136">
        <f>'実質公債費比率（分子）の構造'!O$45</f>
        <v>92051</v>
      </c>
      <c r="O49" s="136"/>
      <c r="P49" s="136"/>
    </row>
    <row r="50" spans="1:16" x14ac:dyDescent="0.2">
      <c r="A50" s="136" t="s">
        <v>63</v>
      </c>
      <c r="B50" s="136" t="e">
        <f>NA()</f>
        <v>#N/A</v>
      </c>
      <c r="C50" s="136">
        <f>IF(ISNUMBER('実質公債費比率（分子）の構造'!K$53),'実質公債費比率（分子）の構造'!K$53,NA())</f>
        <v>45539</v>
      </c>
      <c r="D50" s="136" t="e">
        <f>NA()</f>
        <v>#N/A</v>
      </c>
      <c r="E50" s="136" t="e">
        <f>NA()</f>
        <v>#N/A</v>
      </c>
      <c r="F50" s="136">
        <f>IF(ISNUMBER('実質公債費比率（分子）の構造'!L$53),'実質公債費比率（分子）の構造'!L$53,NA())</f>
        <v>44685</v>
      </c>
      <c r="G50" s="136" t="e">
        <f>NA()</f>
        <v>#N/A</v>
      </c>
      <c r="H50" s="136" t="e">
        <f>NA()</f>
        <v>#N/A</v>
      </c>
      <c r="I50" s="136">
        <f>IF(ISNUMBER('実質公債費比率（分子）の構造'!M$53),'実質公債費比率（分子）の構造'!M$53,NA())</f>
        <v>44035</v>
      </c>
      <c r="J50" s="136" t="e">
        <f>NA()</f>
        <v>#N/A</v>
      </c>
      <c r="K50" s="136" t="e">
        <f>NA()</f>
        <v>#N/A</v>
      </c>
      <c r="L50" s="136">
        <f>IF(ISNUMBER('実質公債費比率（分子）の構造'!N$53),'実質公債費比率（分子）の構造'!N$53,NA())</f>
        <v>43479</v>
      </c>
      <c r="M50" s="136" t="e">
        <f>NA()</f>
        <v>#N/A</v>
      </c>
      <c r="N50" s="136" t="e">
        <f>NA()</f>
        <v>#N/A</v>
      </c>
      <c r="O50" s="136">
        <f>IF(ISNUMBER('実質公債費比率（分子）の構造'!O$53),'実質公債費比率（分子）の構造'!O$53,NA())</f>
        <v>43297</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784513</v>
      </c>
      <c r="E56" s="135"/>
      <c r="F56" s="135"/>
      <c r="G56" s="135">
        <f>'将来負担比率（分子）の構造'!J$52</f>
        <v>804598</v>
      </c>
      <c r="H56" s="135"/>
      <c r="I56" s="135"/>
      <c r="J56" s="135">
        <f>'将来負担比率（分子）の構造'!K$52</f>
        <v>813038</v>
      </c>
      <c r="K56" s="135"/>
      <c r="L56" s="135"/>
      <c r="M56" s="135">
        <f>'将来負担比率（分子）の構造'!L$52</f>
        <v>809723</v>
      </c>
      <c r="N56" s="135"/>
      <c r="O56" s="135"/>
      <c r="P56" s="135">
        <f>'将来負担比率（分子）の構造'!M$52</f>
        <v>822694</v>
      </c>
    </row>
    <row r="57" spans="1:16" x14ac:dyDescent="0.2">
      <c r="A57" s="135" t="s">
        <v>34</v>
      </c>
      <c r="B57" s="135"/>
      <c r="C57" s="135"/>
      <c r="D57" s="135">
        <f>'将来負担比率（分子）の構造'!I$51</f>
        <v>19642</v>
      </c>
      <c r="E57" s="135"/>
      <c r="F57" s="135"/>
      <c r="G57" s="135">
        <f>'将来負担比率（分子）の構造'!J$51</f>
        <v>18362</v>
      </c>
      <c r="H57" s="135"/>
      <c r="I57" s="135"/>
      <c r="J57" s="135">
        <f>'将来負担比率（分子）の構造'!K$51</f>
        <v>16995</v>
      </c>
      <c r="K57" s="135"/>
      <c r="L57" s="135"/>
      <c r="M57" s="135">
        <f>'将来負担比率（分子）の構造'!L$51</f>
        <v>16420</v>
      </c>
      <c r="N57" s="135"/>
      <c r="O57" s="135"/>
      <c r="P57" s="135">
        <f>'将来負担比率（分子）の構造'!M$51</f>
        <v>15286</v>
      </c>
    </row>
    <row r="58" spans="1:16" x14ac:dyDescent="0.2">
      <c r="A58" s="135" t="s">
        <v>33</v>
      </c>
      <c r="B58" s="135"/>
      <c r="C58" s="135"/>
      <c r="D58" s="135">
        <f>'将来負担比率（分子）の構造'!I$50</f>
        <v>59803</v>
      </c>
      <c r="E58" s="135"/>
      <c r="F58" s="135"/>
      <c r="G58" s="135">
        <f>'将来負担比率（分子）の構造'!J$50</f>
        <v>65217</v>
      </c>
      <c r="H58" s="135"/>
      <c r="I58" s="135"/>
      <c r="J58" s="135">
        <f>'将来負担比率（分子）の構造'!K$50</f>
        <v>65796</v>
      </c>
      <c r="K58" s="135"/>
      <c r="L58" s="135"/>
      <c r="M58" s="135">
        <f>'将来負担比率（分子）の構造'!L$50</f>
        <v>60732</v>
      </c>
      <c r="N58" s="135"/>
      <c r="O58" s="135"/>
      <c r="P58" s="135">
        <f>'将来負担比率（分子）の構造'!M$50</f>
        <v>62359</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2217</v>
      </c>
      <c r="C61" s="135"/>
      <c r="D61" s="135"/>
      <c r="E61" s="135">
        <f>'将来負担比率（分子）の構造'!J$46</f>
        <v>857</v>
      </c>
      <c r="F61" s="135"/>
      <c r="G61" s="135"/>
      <c r="H61" s="135">
        <f>'将来負担比率（分子）の構造'!K$46</f>
        <v>647</v>
      </c>
      <c r="I61" s="135"/>
      <c r="J61" s="135"/>
      <c r="K61" s="135">
        <f>'将来負担比率（分子）の構造'!L$46</f>
        <v>1150</v>
      </c>
      <c r="L61" s="135"/>
      <c r="M61" s="135"/>
      <c r="N61" s="135">
        <f>'将来負担比率（分子）の構造'!M$46</f>
        <v>904</v>
      </c>
      <c r="O61" s="135"/>
      <c r="P61" s="135"/>
    </row>
    <row r="62" spans="1:16" x14ac:dyDescent="0.2">
      <c r="A62" s="135" t="s">
        <v>27</v>
      </c>
      <c r="B62" s="135">
        <f>'将来負担比率（分子）の構造'!I$45</f>
        <v>227456</v>
      </c>
      <c r="C62" s="135"/>
      <c r="D62" s="135"/>
      <c r="E62" s="135">
        <f>'将来負担比率（分子）の構造'!J$45</f>
        <v>214253</v>
      </c>
      <c r="F62" s="135"/>
      <c r="G62" s="135"/>
      <c r="H62" s="135">
        <f>'将来負担比率（分子）の構造'!K$45</f>
        <v>210709</v>
      </c>
      <c r="I62" s="135"/>
      <c r="J62" s="135"/>
      <c r="K62" s="135">
        <f>'将来負担比率（分子）の構造'!L$45</f>
        <v>209020</v>
      </c>
      <c r="L62" s="135"/>
      <c r="M62" s="135"/>
      <c r="N62" s="135">
        <f>'将来負担比率（分子）の構造'!M$45</f>
        <v>197117</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27735</v>
      </c>
      <c r="C64" s="135"/>
      <c r="D64" s="135"/>
      <c r="E64" s="135">
        <f>'将来負担比率（分子）の構造'!J$43</f>
        <v>25014</v>
      </c>
      <c r="F64" s="135"/>
      <c r="G64" s="135"/>
      <c r="H64" s="135">
        <f>'将来負担比率（分子）の構造'!K$43</f>
        <v>23575</v>
      </c>
      <c r="I64" s="135"/>
      <c r="J64" s="135"/>
      <c r="K64" s="135">
        <f>'将来負担比率（分子）の構造'!L$43</f>
        <v>22524</v>
      </c>
      <c r="L64" s="135"/>
      <c r="M64" s="135"/>
      <c r="N64" s="135">
        <f>'将来負担比率（分子）の構造'!M$43</f>
        <v>21249</v>
      </c>
      <c r="O64" s="135"/>
      <c r="P64" s="135"/>
    </row>
    <row r="65" spans="1:16" x14ac:dyDescent="0.2">
      <c r="A65" s="135" t="s">
        <v>24</v>
      </c>
      <c r="B65" s="135">
        <f>'将来負担比率（分子）の構造'!I$42</f>
        <v>17447</v>
      </c>
      <c r="C65" s="135"/>
      <c r="D65" s="135"/>
      <c r="E65" s="135">
        <f>'将来負担比率（分子）の構造'!J$42</f>
        <v>14634</v>
      </c>
      <c r="F65" s="135"/>
      <c r="G65" s="135"/>
      <c r="H65" s="135">
        <f>'将来負担比率（分子）の構造'!K$42</f>
        <v>11912</v>
      </c>
      <c r="I65" s="135"/>
      <c r="J65" s="135"/>
      <c r="K65" s="135">
        <f>'将来負担比率（分子）の構造'!L$42</f>
        <v>9321</v>
      </c>
      <c r="L65" s="135"/>
      <c r="M65" s="135"/>
      <c r="N65" s="135">
        <f>'将来負担比率（分子）の構造'!M$42</f>
        <v>6729</v>
      </c>
      <c r="O65" s="135"/>
      <c r="P65" s="135"/>
    </row>
    <row r="66" spans="1:16" x14ac:dyDescent="0.2">
      <c r="A66" s="135" t="s">
        <v>23</v>
      </c>
      <c r="B66" s="135">
        <f>'将来負担比率（分子）の構造'!I$41</f>
        <v>1203745</v>
      </c>
      <c r="C66" s="135"/>
      <c r="D66" s="135"/>
      <c r="E66" s="135">
        <f>'将来負担比率（分子）の構造'!J$41</f>
        <v>1227225</v>
      </c>
      <c r="F66" s="135"/>
      <c r="G66" s="135"/>
      <c r="H66" s="135">
        <f>'将来負担比率（分子）の構造'!K$41</f>
        <v>1239801</v>
      </c>
      <c r="I66" s="135"/>
      <c r="J66" s="135"/>
      <c r="K66" s="135">
        <f>'将来負担比率（分子）の構造'!L$41</f>
        <v>1247880</v>
      </c>
      <c r="L66" s="135"/>
      <c r="M66" s="135"/>
      <c r="N66" s="135">
        <f>'将来負担比率（分子）の構造'!M$41</f>
        <v>1278393</v>
      </c>
      <c r="O66" s="135"/>
      <c r="P66" s="135"/>
    </row>
    <row r="67" spans="1:16" x14ac:dyDescent="0.2">
      <c r="A67" s="135" t="s">
        <v>67</v>
      </c>
      <c r="B67" s="135" t="e">
        <f>NA()</f>
        <v>#N/A</v>
      </c>
      <c r="C67" s="135">
        <f>IF(ISNUMBER('将来負担比率（分子）の構造'!I$53), IF('将来負担比率（分子）の構造'!I$53 &lt; 0, 0, '将来負担比率（分子）の構造'!I$53), NA())</f>
        <v>614644</v>
      </c>
      <c r="D67" s="135" t="e">
        <f>NA()</f>
        <v>#N/A</v>
      </c>
      <c r="E67" s="135" t="e">
        <f>NA()</f>
        <v>#N/A</v>
      </c>
      <c r="F67" s="135">
        <f>IF(ISNUMBER('将来負担比率（分子）の構造'!J$53), IF('将来負担比率（分子）の構造'!J$53 &lt; 0, 0, '将来負担比率（分子）の構造'!J$53), NA())</f>
        <v>593806</v>
      </c>
      <c r="G67" s="135" t="e">
        <f>NA()</f>
        <v>#N/A</v>
      </c>
      <c r="H67" s="135" t="e">
        <f>NA()</f>
        <v>#N/A</v>
      </c>
      <c r="I67" s="135">
        <f>IF(ISNUMBER('将来負担比率（分子）の構造'!K$53), IF('将来負担比率（分子）の構造'!K$53 &lt; 0, 0, '将来負担比率（分子）の構造'!K$53), NA())</f>
        <v>590815</v>
      </c>
      <c r="J67" s="135" t="e">
        <f>NA()</f>
        <v>#N/A</v>
      </c>
      <c r="K67" s="135" t="e">
        <f>NA()</f>
        <v>#N/A</v>
      </c>
      <c r="L67" s="135">
        <f>IF(ISNUMBER('将来負担比率（分子）の構造'!L$53), IF('将来負担比率（分子）の構造'!L$53 &lt; 0, 0, '将来負担比率（分子）の構造'!L$53), NA())</f>
        <v>603020</v>
      </c>
      <c r="M67" s="135" t="e">
        <f>NA()</f>
        <v>#N/A</v>
      </c>
      <c r="N67" s="135" t="e">
        <f>NA()</f>
        <v>#N/A</v>
      </c>
      <c r="O67" s="135">
        <f>IF(ISNUMBER('将来負担比率（分子）の構造'!M$53), IF('将来負担比率（分子）の構造'!M$53 &lt; 0, 0, '将来負担比率（分子）の構造'!M$53), NA())</f>
        <v>604052</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12722</v>
      </c>
      <c r="C72" s="139">
        <f>基金残高に係る経年分析!G55</f>
        <v>9022</v>
      </c>
      <c r="D72" s="139">
        <f>基金残高に係る経年分析!H55</f>
        <v>10669</v>
      </c>
    </row>
    <row r="73" spans="1:16" x14ac:dyDescent="0.2">
      <c r="A73" s="138" t="s">
        <v>70</v>
      </c>
      <c r="B73" s="139">
        <f>基金残高に係る経年分析!F56</f>
        <v>12620</v>
      </c>
      <c r="C73" s="139">
        <f>基金残高に係る経年分析!G56</f>
        <v>6924</v>
      </c>
      <c r="D73" s="139">
        <f>基金残高に係る経年分析!H56</f>
        <v>2328</v>
      </c>
    </row>
    <row r="74" spans="1:16" x14ac:dyDescent="0.2">
      <c r="A74" s="138" t="s">
        <v>71</v>
      </c>
      <c r="B74" s="139">
        <f>基金残高に係る経年分析!F57</f>
        <v>21060</v>
      </c>
      <c r="C74" s="139">
        <f>基金残高に係る経年分析!G57</f>
        <v>24119</v>
      </c>
      <c r="D74" s="139">
        <f>基金残高に係る経年分析!H57</f>
        <v>25014</v>
      </c>
    </row>
  </sheetData>
  <sheetProtection algorithmName="SHA-512" hashValue="7ED84Fl8h+UGwvIkfFd2tcufBtUVcV5lfHD+p5BqIcjOzfQU8gpC2uVPgnk0b2luUSQYa5PWdizEPzHCqRjxIA==" saltValue="agwf/PpC/PPVpSVhHZ2u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179</v>
      </c>
      <c r="DD1" s="667"/>
      <c r="DE1" s="667"/>
      <c r="DF1" s="667"/>
      <c r="DG1" s="667"/>
      <c r="DH1" s="667"/>
      <c r="DI1" s="668"/>
      <c r="DK1" s="666" t="s">
        <v>180</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181</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182</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183</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184</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185</v>
      </c>
      <c r="S4" s="640"/>
      <c r="T4" s="640"/>
      <c r="U4" s="640"/>
      <c r="V4" s="640"/>
      <c r="W4" s="640"/>
      <c r="X4" s="640"/>
      <c r="Y4" s="641"/>
      <c r="Z4" s="639" t="s">
        <v>186</v>
      </c>
      <c r="AA4" s="640"/>
      <c r="AB4" s="640"/>
      <c r="AC4" s="641"/>
      <c r="AD4" s="639" t="s">
        <v>187</v>
      </c>
      <c r="AE4" s="640"/>
      <c r="AF4" s="640"/>
      <c r="AG4" s="640"/>
      <c r="AH4" s="640"/>
      <c r="AI4" s="640"/>
      <c r="AJ4" s="640"/>
      <c r="AK4" s="641"/>
      <c r="AL4" s="639" t="s">
        <v>186</v>
      </c>
      <c r="AM4" s="640"/>
      <c r="AN4" s="640"/>
      <c r="AO4" s="641"/>
      <c r="AP4" s="669" t="s">
        <v>188</v>
      </c>
      <c r="AQ4" s="669"/>
      <c r="AR4" s="669"/>
      <c r="AS4" s="669"/>
      <c r="AT4" s="669"/>
      <c r="AU4" s="669"/>
      <c r="AV4" s="669"/>
      <c r="AW4" s="669"/>
      <c r="AX4" s="669"/>
      <c r="AY4" s="669"/>
      <c r="AZ4" s="669"/>
      <c r="BA4" s="669"/>
      <c r="BB4" s="669"/>
      <c r="BC4" s="669"/>
      <c r="BD4" s="669" t="s">
        <v>189</v>
      </c>
      <c r="BE4" s="669"/>
      <c r="BF4" s="669"/>
      <c r="BG4" s="669"/>
      <c r="BH4" s="669"/>
      <c r="BI4" s="669"/>
      <c r="BJ4" s="669"/>
      <c r="BK4" s="669"/>
      <c r="BL4" s="669" t="s">
        <v>186</v>
      </c>
      <c r="BM4" s="669"/>
      <c r="BN4" s="669"/>
      <c r="BO4" s="669"/>
      <c r="BP4" s="669" t="s">
        <v>190</v>
      </c>
      <c r="BQ4" s="669"/>
      <c r="BR4" s="669"/>
      <c r="BS4" s="669"/>
      <c r="BT4" s="669"/>
      <c r="BU4" s="669"/>
      <c r="BV4" s="669"/>
      <c r="BW4" s="669"/>
      <c r="BY4" s="639" t="s">
        <v>191</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192</v>
      </c>
      <c r="C5" s="634"/>
      <c r="D5" s="634"/>
      <c r="E5" s="634"/>
      <c r="F5" s="634"/>
      <c r="G5" s="634"/>
      <c r="H5" s="634"/>
      <c r="I5" s="634"/>
      <c r="J5" s="634"/>
      <c r="K5" s="634"/>
      <c r="L5" s="634"/>
      <c r="M5" s="634"/>
      <c r="N5" s="634"/>
      <c r="O5" s="634"/>
      <c r="P5" s="634"/>
      <c r="Q5" s="635"/>
      <c r="R5" s="645">
        <v>275828373</v>
      </c>
      <c r="S5" s="646"/>
      <c r="T5" s="646"/>
      <c r="U5" s="646"/>
      <c r="V5" s="646"/>
      <c r="W5" s="646"/>
      <c r="X5" s="646"/>
      <c r="Y5" s="647"/>
      <c r="Z5" s="664">
        <v>37.5</v>
      </c>
      <c r="AA5" s="664"/>
      <c r="AB5" s="664"/>
      <c r="AC5" s="664"/>
      <c r="AD5" s="665">
        <v>230735565</v>
      </c>
      <c r="AE5" s="665"/>
      <c r="AF5" s="665"/>
      <c r="AG5" s="665"/>
      <c r="AH5" s="665"/>
      <c r="AI5" s="665"/>
      <c r="AJ5" s="665"/>
      <c r="AK5" s="665"/>
      <c r="AL5" s="648">
        <v>60.2</v>
      </c>
      <c r="AM5" s="649"/>
      <c r="AN5" s="649"/>
      <c r="AO5" s="652"/>
      <c r="AP5" s="633" t="s">
        <v>193</v>
      </c>
      <c r="AQ5" s="634"/>
      <c r="AR5" s="634"/>
      <c r="AS5" s="634"/>
      <c r="AT5" s="634"/>
      <c r="AU5" s="634"/>
      <c r="AV5" s="634"/>
      <c r="AW5" s="634"/>
      <c r="AX5" s="634"/>
      <c r="AY5" s="634"/>
      <c r="AZ5" s="634"/>
      <c r="BA5" s="634"/>
      <c r="BB5" s="634"/>
      <c r="BC5" s="635"/>
      <c r="BD5" s="578">
        <v>275806797</v>
      </c>
      <c r="BE5" s="579"/>
      <c r="BF5" s="579"/>
      <c r="BG5" s="579"/>
      <c r="BH5" s="579"/>
      <c r="BI5" s="579"/>
      <c r="BJ5" s="579"/>
      <c r="BK5" s="580"/>
      <c r="BL5" s="653">
        <v>100</v>
      </c>
      <c r="BM5" s="653"/>
      <c r="BN5" s="653"/>
      <c r="BO5" s="653"/>
      <c r="BP5" s="654">
        <v>2170521</v>
      </c>
      <c r="BQ5" s="654"/>
      <c r="BR5" s="654"/>
      <c r="BS5" s="654"/>
      <c r="BT5" s="654"/>
      <c r="BU5" s="654"/>
      <c r="BV5" s="654"/>
      <c r="BW5" s="657"/>
      <c r="BY5" s="639" t="s">
        <v>188</v>
      </c>
      <c r="BZ5" s="640"/>
      <c r="CA5" s="640"/>
      <c r="CB5" s="640"/>
      <c r="CC5" s="640"/>
      <c r="CD5" s="640"/>
      <c r="CE5" s="640"/>
      <c r="CF5" s="640"/>
      <c r="CG5" s="640"/>
      <c r="CH5" s="640"/>
      <c r="CI5" s="640"/>
      <c r="CJ5" s="640"/>
      <c r="CK5" s="640"/>
      <c r="CL5" s="641"/>
      <c r="CM5" s="639" t="s">
        <v>194</v>
      </c>
      <c r="CN5" s="640"/>
      <c r="CO5" s="640"/>
      <c r="CP5" s="640"/>
      <c r="CQ5" s="640"/>
      <c r="CR5" s="640"/>
      <c r="CS5" s="640"/>
      <c r="CT5" s="641"/>
      <c r="CU5" s="639" t="s">
        <v>186</v>
      </c>
      <c r="CV5" s="640"/>
      <c r="CW5" s="640"/>
      <c r="CX5" s="641"/>
      <c r="CY5" s="639" t="s">
        <v>195</v>
      </c>
      <c r="CZ5" s="640"/>
      <c r="DA5" s="640"/>
      <c r="DB5" s="640"/>
      <c r="DC5" s="640"/>
      <c r="DD5" s="640"/>
      <c r="DE5" s="640"/>
      <c r="DF5" s="640"/>
      <c r="DG5" s="640"/>
      <c r="DH5" s="640"/>
      <c r="DI5" s="640"/>
      <c r="DJ5" s="640"/>
      <c r="DK5" s="641"/>
      <c r="DL5" s="639" t="s">
        <v>196</v>
      </c>
      <c r="DM5" s="640"/>
      <c r="DN5" s="640"/>
      <c r="DO5" s="640"/>
      <c r="DP5" s="640"/>
      <c r="DQ5" s="640"/>
      <c r="DR5" s="640"/>
      <c r="DS5" s="640"/>
      <c r="DT5" s="640"/>
      <c r="DU5" s="640"/>
      <c r="DV5" s="640"/>
      <c r="DW5" s="640"/>
      <c r="DX5" s="641"/>
    </row>
    <row r="6" spans="2:138" ht="11.25" customHeight="1" x14ac:dyDescent="0.2">
      <c r="B6" s="575" t="s">
        <v>197</v>
      </c>
      <c r="C6" s="576"/>
      <c r="D6" s="576"/>
      <c r="E6" s="576"/>
      <c r="F6" s="576"/>
      <c r="G6" s="576"/>
      <c r="H6" s="576"/>
      <c r="I6" s="576"/>
      <c r="J6" s="576"/>
      <c r="K6" s="576"/>
      <c r="L6" s="576"/>
      <c r="M6" s="576"/>
      <c r="N6" s="576"/>
      <c r="O6" s="576"/>
      <c r="P6" s="576"/>
      <c r="Q6" s="577"/>
      <c r="R6" s="578">
        <v>31650959</v>
      </c>
      <c r="S6" s="579"/>
      <c r="T6" s="579"/>
      <c r="U6" s="579"/>
      <c r="V6" s="579"/>
      <c r="W6" s="579"/>
      <c r="X6" s="579"/>
      <c r="Y6" s="580"/>
      <c r="Z6" s="653">
        <v>4.3</v>
      </c>
      <c r="AA6" s="653"/>
      <c r="AB6" s="653"/>
      <c r="AC6" s="653"/>
      <c r="AD6" s="654">
        <v>31650959</v>
      </c>
      <c r="AE6" s="654"/>
      <c r="AF6" s="654"/>
      <c r="AG6" s="654"/>
      <c r="AH6" s="654"/>
      <c r="AI6" s="654"/>
      <c r="AJ6" s="654"/>
      <c r="AK6" s="654"/>
      <c r="AL6" s="581">
        <v>8.3000000000000007</v>
      </c>
      <c r="AM6" s="655"/>
      <c r="AN6" s="655"/>
      <c r="AO6" s="656"/>
      <c r="AP6" s="575" t="s">
        <v>198</v>
      </c>
      <c r="AQ6" s="576"/>
      <c r="AR6" s="576"/>
      <c r="AS6" s="576"/>
      <c r="AT6" s="576"/>
      <c r="AU6" s="576"/>
      <c r="AV6" s="576"/>
      <c r="AW6" s="576"/>
      <c r="AX6" s="576"/>
      <c r="AY6" s="576"/>
      <c r="AZ6" s="576"/>
      <c r="BA6" s="576"/>
      <c r="BB6" s="576"/>
      <c r="BC6" s="577"/>
      <c r="BD6" s="578">
        <v>275806797</v>
      </c>
      <c r="BE6" s="579"/>
      <c r="BF6" s="579"/>
      <c r="BG6" s="579"/>
      <c r="BH6" s="579"/>
      <c r="BI6" s="579"/>
      <c r="BJ6" s="579"/>
      <c r="BK6" s="580"/>
      <c r="BL6" s="653">
        <v>100</v>
      </c>
      <c r="BM6" s="653"/>
      <c r="BN6" s="653"/>
      <c r="BO6" s="653"/>
      <c r="BP6" s="654">
        <v>2170521</v>
      </c>
      <c r="BQ6" s="654"/>
      <c r="BR6" s="654"/>
      <c r="BS6" s="654"/>
      <c r="BT6" s="654"/>
      <c r="BU6" s="654"/>
      <c r="BV6" s="654"/>
      <c r="BW6" s="657"/>
      <c r="BY6" s="633" t="s">
        <v>199</v>
      </c>
      <c r="BZ6" s="634"/>
      <c r="CA6" s="634"/>
      <c r="CB6" s="634"/>
      <c r="CC6" s="634"/>
      <c r="CD6" s="634"/>
      <c r="CE6" s="634"/>
      <c r="CF6" s="634"/>
      <c r="CG6" s="634"/>
      <c r="CH6" s="634"/>
      <c r="CI6" s="634"/>
      <c r="CJ6" s="634"/>
      <c r="CK6" s="634"/>
      <c r="CL6" s="635"/>
      <c r="CM6" s="578">
        <v>1455995</v>
      </c>
      <c r="CN6" s="579"/>
      <c r="CO6" s="579"/>
      <c r="CP6" s="579"/>
      <c r="CQ6" s="579"/>
      <c r="CR6" s="579"/>
      <c r="CS6" s="579"/>
      <c r="CT6" s="580"/>
      <c r="CU6" s="653">
        <v>0.2</v>
      </c>
      <c r="CV6" s="653"/>
      <c r="CW6" s="653"/>
      <c r="CX6" s="653"/>
      <c r="CY6" s="584" t="s">
        <v>113</v>
      </c>
      <c r="CZ6" s="579"/>
      <c r="DA6" s="579"/>
      <c r="DB6" s="579"/>
      <c r="DC6" s="579"/>
      <c r="DD6" s="579"/>
      <c r="DE6" s="579"/>
      <c r="DF6" s="579"/>
      <c r="DG6" s="579"/>
      <c r="DH6" s="579"/>
      <c r="DI6" s="579"/>
      <c r="DJ6" s="579"/>
      <c r="DK6" s="580"/>
      <c r="DL6" s="584">
        <v>1455881</v>
      </c>
      <c r="DM6" s="579"/>
      <c r="DN6" s="579"/>
      <c r="DO6" s="579"/>
      <c r="DP6" s="579"/>
      <c r="DQ6" s="579"/>
      <c r="DR6" s="579"/>
      <c r="DS6" s="579"/>
      <c r="DT6" s="579"/>
      <c r="DU6" s="579"/>
      <c r="DV6" s="579"/>
      <c r="DW6" s="579"/>
      <c r="DX6" s="659"/>
    </row>
    <row r="7" spans="2:138" ht="11.25" customHeight="1" x14ac:dyDescent="0.2">
      <c r="B7" s="575" t="s">
        <v>200</v>
      </c>
      <c r="C7" s="576"/>
      <c r="D7" s="576"/>
      <c r="E7" s="576"/>
      <c r="F7" s="576"/>
      <c r="G7" s="576"/>
      <c r="H7" s="576"/>
      <c r="I7" s="576"/>
      <c r="J7" s="576"/>
      <c r="K7" s="576"/>
      <c r="L7" s="576"/>
      <c r="M7" s="576"/>
      <c r="N7" s="576"/>
      <c r="O7" s="576"/>
      <c r="P7" s="576"/>
      <c r="Q7" s="577"/>
      <c r="R7" s="578">
        <v>2742680</v>
      </c>
      <c r="S7" s="579"/>
      <c r="T7" s="579"/>
      <c r="U7" s="579"/>
      <c r="V7" s="579"/>
      <c r="W7" s="579"/>
      <c r="X7" s="579"/>
      <c r="Y7" s="580"/>
      <c r="Z7" s="653">
        <v>0.4</v>
      </c>
      <c r="AA7" s="653"/>
      <c r="AB7" s="653"/>
      <c r="AC7" s="653"/>
      <c r="AD7" s="654">
        <v>2742680</v>
      </c>
      <c r="AE7" s="654"/>
      <c r="AF7" s="654"/>
      <c r="AG7" s="654"/>
      <c r="AH7" s="654"/>
      <c r="AI7" s="654"/>
      <c r="AJ7" s="654"/>
      <c r="AK7" s="654"/>
      <c r="AL7" s="581">
        <v>0.7</v>
      </c>
      <c r="AM7" s="655"/>
      <c r="AN7" s="655"/>
      <c r="AO7" s="656"/>
      <c r="AP7" s="575" t="s">
        <v>201</v>
      </c>
      <c r="AQ7" s="576"/>
      <c r="AR7" s="576"/>
      <c r="AS7" s="576"/>
      <c r="AT7" s="576"/>
      <c r="AU7" s="576"/>
      <c r="AV7" s="576"/>
      <c r="AW7" s="576"/>
      <c r="AX7" s="576"/>
      <c r="AY7" s="576"/>
      <c r="AZ7" s="576"/>
      <c r="BA7" s="576"/>
      <c r="BB7" s="576"/>
      <c r="BC7" s="577"/>
      <c r="BD7" s="578">
        <v>82905286</v>
      </c>
      <c r="BE7" s="579"/>
      <c r="BF7" s="579"/>
      <c r="BG7" s="579"/>
      <c r="BH7" s="579"/>
      <c r="BI7" s="579"/>
      <c r="BJ7" s="579"/>
      <c r="BK7" s="580"/>
      <c r="BL7" s="653">
        <v>30.1</v>
      </c>
      <c r="BM7" s="653"/>
      <c r="BN7" s="653"/>
      <c r="BO7" s="653"/>
      <c r="BP7" s="654">
        <v>2170521</v>
      </c>
      <c r="BQ7" s="654"/>
      <c r="BR7" s="654"/>
      <c r="BS7" s="654"/>
      <c r="BT7" s="654"/>
      <c r="BU7" s="654"/>
      <c r="BV7" s="654"/>
      <c r="BW7" s="657"/>
      <c r="BY7" s="575" t="s">
        <v>202</v>
      </c>
      <c r="BZ7" s="576"/>
      <c r="CA7" s="576"/>
      <c r="CB7" s="576"/>
      <c r="CC7" s="576"/>
      <c r="CD7" s="576"/>
      <c r="CE7" s="576"/>
      <c r="CF7" s="576"/>
      <c r="CG7" s="576"/>
      <c r="CH7" s="576"/>
      <c r="CI7" s="576"/>
      <c r="CJ7" s="576"/>
      <c r="CK7" s="576"/>
      <c r="CL7" s="577"/>
      <c r="CM7" s="578">
        <v>32426415</v>
      </c>
      <c r="CN7" s="579"/>
      <c r="CO7" s="579"/>
      <c r="CP7" s="579"/>
      <c r="CQ7" s="579"/>
      <c r="CR7" s="579"/>
      <c r="CS7" s="579"/>
      <c r="CT7" s="580"/>
      <c r="CU7" s="653">
        <v>4.5</v>
      </c>
      <c r="CV7" s="653"/>
      <c r="CW7" s="653"/>
      <c r="CX7" s="653"/>
      <c r="CY7" s="584">
        <v>3156203</v>
      </c>
      <c r="CZ7" s="579"/>
      <c r="DA7" s="579"/>
      <c r="DB7" s="579"/>
      <c r="DC7" s="579"/>
      <c r="DD7" s="579"/>
      <c r="DE7" s="579"/>
      <c r="DF7" s="579"/>
      <c r="DG7" s="579"/>
      <c r="DH7" s="579"/>
      <c r="DI7" s="579"/>
      <c r="DJ7" s="579"/>
      <c r="DK7" s="580"/>
      <c r="DL7" s="584">
        <v>25996875</v>
      </c>
      <c r="DM7" s="579"/>
      <c r="DN7" s="579"/>
      <c r="DO7" s="579"/>
      <c r="DP7" s="579"/>
      <c r="DQ7" s="579"/>
      <c r="DR7" s="579"/>
      <c r="DS7" s="579"/>
      <c r="DT7" s="579"/>
      <c r="DU7" s="579"/>
      <c r="DV7" s="579"/>
      <c r="DW7" s="579"/>
      <c r="DX7" s="659"/>
    </row>
    <row r="8" spans="2:138" ht="11.25" customHeight="1" x14ac:dyDescent="0.2">
      <c r="B8" s="575" t="s">
        <v>203</v>
      </c>
      <c r="C8" s="576"/>
      <c r="D8" s="576"/>
      <c r="E8" s="576"/>
      <c r="F8" s="576"/>
      <c r="G8" s="576"/>
      <c r="H8" s="576"/>
      <c r="I8" s="576"/>
      <c r="J8" s="576"/>
      <c r="K8" s="576"/>
      <c r="L8" s="576"/>
      <c r="M8" s="576"/>
      <c r="N8" s="576"/>
      <c r="O8" s="576"/>
      <c r="P8" s="576"/>
      <c r="Q8" s="577"/>
      <c r="R8" s="578" t="s">
        <v>113</v>
      </c>
      <c r="S8" s="579"/>
      <c r="T8" s="579"/>
      <c r="U8" s="579"/>
      <c r="V8" s="579"/>
      <c r="W8" s="579"/>
      <c r="X8" s="579"/>
      <c r="Y8" s="580"/>
      <c r="Z8" s="653" t="s">
        <v>113</v>
      </c>
      <c r="AA8" s="653"/>
      <c r="AB8" s="653"/>
      <c r="AC8" s="653"/>
      <c r="AD8" s="654" t="s">
        <v>147</v>
      </c>
      <c r="AE8" s="654"/>
      <c r="AF8" s="654"/>
      <c r="AG8" s="654"/>
      <c r="AH8" s="654"/>
      <c r="AI8" s="654"/>
      <c r="AJ8" s="654"/>
      <c r="AK8" s="654"/>
      <c r="AL8" s="581" t="s">
        <v>204</v>
      </c>
      <c r="AM8" s="655"/>
      <c r="AN8" s="655"/>
      <c r="AO8" s="656"/>
      <c r="AP8" s="575" t="s">
        <v>205</v>
      </c>
      <c r="AQ8" s="576"/>
      <c r="AR8" s="576"/>
      <c r="AS8" s="576"/>
      <c r="AT8" s="576"/>
      <c r="AU8" s="576"/>
      <c r="AV8" s="576"/>
      <c r="AW8" s="576"/>
      <c r="AX8" s="576"/>
      <c r="AY8" s="576"/>
      <c r="AZ8" s="576"/>
      <c r="BA8" s="576"/>
      <c r="BB8" s="576"/>
      <c r="BC8" s="577"/>
      <c r="BD8" s="578">
        <v>2152707</v>
      </c>
      <c r="BE8" s="579"/>
      <c r="BF8" s="579"/>
      <c r="BG8" s="579"/>
      <c r="BH8" s="579"/>
      <c r="BI8" s="579"/>
      <c r="BJ8" s="579"/>
      <c r="BK8" s="580"/>
      <c r="BL8" s="653">
        <v>0.8</v>
      </c>
      <c r="BM8" s="653"/>
      <c r="BN8" s="653"/>
      <c r="BO8" s="653"/>
      <c r="BP8" s="654">
        <v>683381</v>
      </c>
      <c r="BQ8" s="654"/>
      <c r="BR8" s="654"/>
      <c r="BS8" s="654"/>
      <c r="BT8" s="654"/>
      <c r="BU8" s="654"/>
      <c r="BV8" s="654"/>
      <c r="BW8" s="657"/>
      <c r="BY8" s="575" t="s">
        <v>206</v>
      </c>
      <c r="BZ8" s="576"/>
      <c r="CA8" s="576"/>
      <c r="CB8" s="576"/>
      <c r="CC8" s="576"/>
      <c r="CD8" s="576"/>
      <c r="CE8" s="576"/>
      <c r="CF8" s="576"/>
      <c r="CG8" s="576"/>
      <c r="CH8" s="576"/>
      <c r="CI8" s="576"/>
      <c r="CJ8" s="576"/>
      <c r="CK8" s="576"/>
      <c r="CL8" s="577"/>
      <c r="CM8" s="578">
        <v>127244372</v>
      </c>
      <c r="CN8" s="579"/>
      <c r="CO8" s="579"/>
      <c r="CP8" s="579"/>
      <c r="CQ8" s="579"/>
      <c r="CR8" s="579"/>
      <c r="CS8" s="579"/>
      <c r="CT8" s="580"/>
      <c r="CU8" s="653">
        <v>17.5</v>
      </c>
      <c r="CV8" s="653"/>
      <c r="CW8" s="653"/>
      <c r="CX8" s="653"/>
      <c r="CY8" s="584">
        <v>5525425</v>
      </c>
      <c r="CZ8" s="579"/>
      <c r="DA8" s="579"/>
      <c r="DB8" s="579"/>
      <c r="DC8" s="579"/>
      <c r="DD8" s="579"/>
      <c r="DE8" s="579"/>
      <c r="DF8" s="579"/>
      <c r="DG8" s="579"/>
      <c r="DH8" s="579"/>
      <c r="DI8" s="579"/>
      <c r="DJ8" s="579"/>
      <c r="DK8" s="580"/>
      <c r="DL8" s="584">
        <v>110147050</v>
      </c>
      <c r="DM8" s="579"/>
      <c r="DN8" s="579"/>
      <c r="DO8" s="579"/>
      <c r="DP8" s="579"/>
      <c r="DQ8" s="579"/>
      <c r="DR8" s="579"/>
      <c r="DS8" s="579"/>
      <c r="DT8" s="579"/>
      <c r="DU8" s="579"/>
      <c r="DV8" s="579"/>
      <c r="DW8" s="579"/>
      <c r="DX8" s="659"/>
    </row>
    <row r="9" spans="2:138" ht="11.25" customHeight="1" x14ac:dyDescent="0.2">
      <c r="B9" s="575" t="s">
        <v>207</v>
      </c>
      <c r="C9" s="576"/>
      <c r="D9" s="576"/>
      <c r="E9" s="576"/>
      <c r="F9" s="576"/>
      <c r="G9" s="576"/>
      <c r="H9" s="576"/>
      <c r="I9" s="576"/>
      <c r="J9" s="576"/>
      <c r="K9" s="576"/>
      <c r="L9" s="576"/>
      <c r="M9" s="576"/>
      <c r="N9" s="576"/>
      <c r="O9" s="576"/>
      <c r="P9" s="576"/>
      <c r="Q9" s="577"/>
      <c r="R9" s="578" t="s">
        <v>204</v>
      </c>
      <c r="S9" s="579"/>
      <c r="T9" s="579"/>
      <c r="U9" s="579"/>
      <c r="V9" s="579"/>
      <c r="W9" s="579"/>
      <c r="X9" s="579"/>
      <c r="Y9" s="580"/>
      <c r="Z9" s="653" t="s">
        <v>204</v>
      </c>
      <c r="AA9" s="653"/>
      <c r="AB9" s="653"/>
      <c r="AC9" s="653"/>
      <c r="AD9" s="654" t="s">
        <v>204</v>
      </c>
      <c r="AE9" s="654"/>
      <c r="AF9" s="654"/>
      <c r="AG9" s="654"/>
      <c r="AH9" s="654"/>
      <c r="AI9" s="654"/>
      <c r="AJ9" s="654"/>
      <c r="AK9" s="654"/>
      <c r="AL9" s="581" t="s">
        <v>204</v>
      </c>
      <c r="AM9" s="655"/>
      <c r="AN9" s="655"/>
      <c r="AO9" s="656"/>
      <c r="AP9" s="575" t="s">
        <v>208</v>
      </c>
      <c r="AQ9" s="576"/>
      <c r="AR9" s="576"/>
      <c r="AS9" s="576"/>
      <c r="AT9" s="576"/>
      <c r="AU9" s="576"/>
      <c r="AV9" s="576"/>
      <c r="AW9" s="576"/>
      <c r="AX9" s="576"/>
      <c r="AY9" s="576"/>
      <c r="AZ9" s="576"/>
      <c r="BA9" s="576"/>
      <c r="BB9" s="576"/>
      <c r="BC9" s="577"/>
      <c r="BD9" s="578">
        <v>64822559</v>
      </c>
      <c r="BE9" s="579"/>
      <c r="BF9" s="579"/>
      <c r="BG9" s="579"/>
      <c r="BH9" s="579"/>
      <c r="BI9" s="579"/>
      <c r="BJ9" s="579"/>
      <c r="BK9" s="580"/>
      <c r="BL9" s="653">
        <v>23.5</v>
      </c>
      <c r="BM9" s="653"/>
      <c r="BN9" s="653"/>
      <c r="BO9" s="653"/>
      <c r="BP9" s="654" t="s">
        <v>113</v>
      </c>
      <c r="BQ9" s="654"/>
      <c r="BR9" s="654"/>
      <c r="BS9" s="654"/>
      <c r="BT9" s="654"/>
      <c r="BU9" s="654"/>
      <c r="BV9" s="654"/>
      <c r="BW9" s="657"/>
      <c r="BY9" s="575" t="s">
        <v>209</v>
      </c>
      <c r="BZ9" s="576"/>
      <c r="CA9" s="576"/>
      <c r="CB9" s="576"/>
      <c r="CC9" s="576"/>
      <c r="CD9" s="576"/>
      <c r="CE9" s="576"/>
      <c r="CF9" s="576"/>
      <c r="CG9" s="576"/>
      <c r="CH9" s="576"/>
      <c r="CI9" s="576"/>
      <c r="CJ9" s="576"/>
      <c r="CK9" s="576"/>
      <c r="CL9" s="577"/>
      <c r="CM9" s="578">
        <v>20976690</v>
      </c>
      <c r="CN9" s="579"/>
      <c r="CO9" s="579"/>
      <c r="CP9" s="579"/>
      <c r="CQ9" s="579"/>
      <c r="CR9" s="579"/>
      <c r="CS9" s="579"/>
      <c r="CT9" s="580"/>
      <c r="CU9" s="653">
        <v>2.9</v>
      </c>
      <c r="CV9" s="653"/>
      <c r="CW9" s="653"/>
      <c r="CX9" s="653"/>
      <c r="CY9" s="584">
        <v>3048103</v>
      </c>
      <c r="CZ9" s="579"/>
      <c r="DA9" s="579"/>
      <c r="DB9" s="579"/>
      <c r="DC9" s="579"/>
      <c r="DD9" s="579"/>
      <c r="DE9" s="579"/>
      <c r="DF9" s="579"/>
      <c r="DG9" s="579"/>
      <c r="DH9" s="579"/>
      <c r="DI9" s="579"/>
      <c r="DJ9" s="579"/>
      <c r="DK9" s="580"/>
      <c r="DL9" s="584">
        <v>12706757</v>
      </c>
      <c r="DM9" s="579"/>
      <c r="DN9" s="579"/>
      <c r="DO9" s="579"/>
      <c r="DP9" s="579"/>
      <c r="DQ9" s="579"/>
      <c r="DR9" s="579"/>
      <c r="DS9" s="579"/>
      <c r="DT9" s="579"/>
      <c r="DU9" s="579"/>
      <c r="DV9" s="579"/>
      <c r="DW9" s="579"/>
      <c r="DX9" s="659"/>
    </row>
    <row r="10" spans="2:138" ht="11.25" customHeight="1" x14ac:dyDescent="0.2">
      <c r="B10" s="575" t="s">
        <v>210</v>
      </c>
      <c r="C10" s="576"/>
      <c r="D10" s="576"/>
      <c r="E10" s="576"/>
      <c r="F10" s="576"/>
      <c r="G10" s="576"/>
      <c r="H10" s="576"/>
      <c r="I10" s="576"/>
      <c r="J10" s="576"/>
      <c r="K10" s="576"/>
      <c r="L10" s="576"/>
      <c r="M10" s="576"/>
      <c r="N10" s="576"/>
      <c r="O10" s="576"/>
      <c r="P10" s="576"/>
      <c r="Q10" s="577"/>
      <c r="R10" s="578">
        <v>132671</v>
      </c>
      <c r="S10" s="579"/>
      <c r="T10" s="579"/>
      <c r="U10" s="579"/>
      <c r="V10" s="579"/>
      <c r="W10" s="579"/>
      <c r="X10" s="579"/>
      <c r="Y10" s="580"/>
      <c r="Z10" s="653">
        <v>0</v>
      </c>
      <c r="AA10" s="653"/>
      <c r="AB10" s="653"/>
      <c r="AC10" s="653"/>
      <c r="AD10" s="654">
        <v>132671</v>
      </c>
      <c r="AE10" s="654"/>
      <c r="AF10" s="654"/>
      <c r="AG10" s="654"/>
      <c r="AH10" s="654"/>
      <c r="AI10" s="654"/>
      <c r="AJ10" s="654"/>
      <c r="AK10" s="654"/>
      <c r="AL10" s="581">
        <v>0</v>
      </c>
      <c r="AM10" s="655"/>
      <c r="AN10" s="655"/>
      <c r="AO10" s="656"/>
      <c r="AP10" s="575" t="s">
        <v>211</v>
      </c>
      <c r="AQ10" s="576"/>
      <c r="AR10" s="576"/>
      <c r="AS10" s="576"/>
      <c r="AT10" s="576"/>
      <c r="AU10" s="576"/>
      <c r="AV10" s="576"/>
      <c r="AW10" s="576"/>
      <c r="AX10" s="576"/>
      <c r="AY10" s="576"/>
      <c r="AZ10" s="576"/>
      <c r="BA10" s="576"/>
      <c r="BB10" s="576"/>
      <c r="BC10" s="577"/>
      <c r="BD10" s="578">
        <v>2491514</v>
      </c>
      <c r="BE10" s="579"/>
      <c r="BF10" s="579"/>
      <c r="BG10" s="579"/>
      <c r="BH10" s="579"/>
      <c r="BI10" s="579"/>
      <c r="BJ10" s="579"/>
      <c r="BK10" s="580"/>
      <c r="BL10" s="653">
        <v>0.9</v>
      </c>
      <c r="BM10" s="653"/>
      <c r="BN10" s="653"/>
      <c r="BO10" s="653"/>
      <c r="BP10" s="654">
        <v>162769</v>
      </c>
      <c r="BQ10" s="654"/>
      <c r="BR10" s="654"/>
      <c r="BS10" s="654"/>
      <c r="BT10" s="654"/>
      <c r="BU10" s="654"/>
      <c r="BV10" s="654"/>
      <c r="BW10" s="657"/>
      <c r="BY10" s="575" t="s">
        <v>212</v>
      </c>
      <c r="BZ10" s="576"/>
      <c r="CA10" s="576"/>
      <c r="CB10" s="576"/>
      <c r="CC10" s="576"/>
      <c r="CD10" s="576"/>
      <c r="CE10" s="576"/>
      <c r="CF10" s="576"/>
      <c r="CG10" s="576"/>
      <c r="CH10" s="576"/>
      <c r="CI10" s="576"/>
      <c r="CJ10" s="576"/>
      <c r="CK10" s="576"/>
      <c r="CL10" s="577"/>
      <c r="CM10" s="578">
        <v>2010852</v>
      </c>
      <c r="CN10" s="579"/>
      <c r="CO10" s="579"/>
      <c r="CP10" s="579"/>
      <c r="CQ10" s="579"/>
      <c r="CR10" s="579"/>
      <c r="CS10" s="579"/>
      <c r="CT10" s="580"/>
      <c r="CU10" s="653">
        <v>0.3</v>
      </c>
      <c r="CV10" s="653"/>
      <c r="CW10" s="653"/>
      <c r="CX10" s="653"/>
      <c r="CY10" s="584">
        <v>24773</v>
      </c>
      <c r="CZ10" s="579"/>
      <c r="DA10" s="579"/>
      <c r="DB10" s="579"/>
      <c r="DC10" s="579"/>
      <c r="DD10" s="579"/>
      <c r="DE10" s="579"/>
      <c r="DF10" s="579"/>
      <c r="DG10" s="579"/>
      <c r="DH10" s="579"/>
      <c r="DI10" s="579"/>
      <c r="DJ10" s="579"/>
      <c r="DK10" s="580"/>
      <c r="DL10" s="584">
        <v>961059</v>
      </c>
      <c r="DM10" s="579"/>
      <c r="DN10" s="579"/>
      <c r="DO10" s="579"/>
      <c r="DP10" s="579"/>
      <c r="DQ10" s="579"/>
      <c r="DR10" s="579"/>
      <c r="DS10" s="579"/>
      <c r="DT10" s="579"/>
      <c r="DU10" s="579"/>
      <c r="DV10" s="579"/>
      <c r="DW10" s="579"/>
      <c r="DX10" s="659"/>
    </row>
    <row r="11" spans="2:138" ht="11.25" customHeight="1" x14ac:dyDescent="0.2">
      <c r="B11" s="575" t="s">
        <v>213</v>
      </c>
      <c r="C11" s="576"/>
      <c r="D11" s="576"/>
      <c r="E11" s="576"/>
      <c r="F11" s="576"/>
      <c r="G11" s="576"/>
      <c r="H11" s="576"/>
      <c r="I11" s="576"/>
      <c r="J11" s="576"/>
      <c r="K11" s="576"/>
      <c r="L11" s="576"/>
      <c r="M11" s="576"/>
      <c r="N11" s="576"/>
      <c r="O11" s="576"/>
      <c r="P11" s="576"/>
      <c r="Q11" s="577"/>
      <c r="R11" s="578" t="s">
        <v>204</v>
      </c>
      <c r="S11" s="579"/>
      <c r="T11" s="579"/>
      <c r="U11" s="579"/>
      <c r="V11" s="579"/>
      <c r="W11" s="579"/>
      <c r="X11" s="579"/>
      <c r="Y11" s="580"/>
      <c r="Z11" s="653" t="s">
        <v>113</v>
      </c>
      <c r="AA11" s="653"/>
      <c r="AB11" s="653"/>
      <c r="AC11" s="653"/>
      <c r="AD11" s="654" t="s">
        <v>204</v>
      </c>
      <c r="AE11" s="654"/>
      <c r="AF11" s="654"/>
      <c r="AG11" s="654"/>
      <c r="AH11" s="654"/>
      <c r="AI11" s="654"/>
      <c r="AJ11" s="654"/>
      <c r="AK11" s="654"/>
      <c r="AL11" s="581" t="s">
        <v>204</v>
      </c>
      <c r="AM11" s="655"/>
      <c r="AN11" s="655"/>
      <c r="AO11" s="656"/>
      <c r="AP11" s="575" t="s">
        <v>214</v>
      </c>
      <c r="AQ11" s="576"/>
      <c r="AR11" s="576"/>
      <c r="AS11" s="576"/>
      <c r="AT11" s="576"/>
      <c r="AU11" s="576"/>
      <c r="AV11" s="576"/>
      <c r="AW11" s="576"/>
      <c r="AX11" s="576"/>
      <c r="AY11" s="576"/>
      <c r="AZ11" s="576"/>
      <c r="BA11" s="576"/>
      <c r="BB11" s="576"/>
      <c r="BC11" s="577"/>
      <c r="BD11" s="578">
        <v>8565176</v>
      </c>
      <c r="BE11" s="579"/>
      <c r="BF11" s="579"/>
      <c r="BG11" s="579"/>
      <c r="BH11" s="579"/>
      <c r="BI11" s="579"/>
      <c r="BJ11" s="579"/>
      <c r="BK11" s="580"/>
      <c r="BL11" s="653">
        <v>3.1</v>
      </c>
      <c r="BM11" s="653"/>
      <c r="BN11" s="653"/>
      <c r="BO11" s="653"/>
      <c r="BP11" s="654">
        <v>1324371</v>
      </c>
      <c r="BQ11" s="654"/>
      <c r="BR11" s="654"/>
      <c r="BS11" s="654"/>
      <c r="BT11" s="654"/>
      <c r="BU11" s="654"/>
      <c r="BV11" s="654"/>
      <c r="BW11" s="657"/>
      <c r="BY11" s="575" t="s">
        <v>215</v>
      </c>
      <c r="BZ11" s="576"/>
      <c r="CA11" s="576"/>
      <c r="CB11" s="576"/>
      <c r="CC11" s="576"/>
      <c r="CD11" s="576"/>
      <c r="CE11" s="576"/>
      <c r="CF11" s="576"/>
      <c r="CG11" s="576"/>
      <c r="CH11" s="576"/>
      <c r="CI11" s="576"/>
      <c r="CJ11" s="576"/>
      <c r="CK11" s="576"/>
      <c r="CL11" s="577"/>
      <c r="CM11" s="578">
        <v>33928813</v>
      </c>
      <c r="CN11" s="579"/>
      <c r="CO11" s="579"/>
      <c r="CP11" s="579"/>
      <c r="CQ11" s="579"/>
      <c r="CR11" s="579"/>
      <c r="CS11" s="579"/>
      <c r="CT11" s="580"/>
      <c r="CU11" s="653">
        <v>4.7</v>
      </c>
      <c r="CV11" s="653"/>
      <c r="CW11" s="653"/>
      <c r="CX11" s="653"/>
      <c r="CY11" s="584">
        <v>20817804</v>
      </c>
      <c r="CZ11" s="579"/>
      <c r="DA11" s="579"/>
      <c r="DB11" s="579"/>
      <c r="DC11" s="579"/>
      <c r="DD11" s="579"/>
      <c r="DE11" s="579"/>
      <c r="DF11" s="579"/>
      <c r="DG11" s="579"/>
      <c r="DH11" s="579"/>
      <c r="DI11" s="579"/>
      <c r="DJ11" s="579"/>
      <c r="DK11" s="580"/>
      <c r="DL11" s="584">
        <v>14564503</v>
      </c>
      <c r="DM11" s="579"/>
      <c r="DN11" s="579"/>
      <c r="DO11" s="579"/>
      <c r="DP11" s="579"/>
      <c r="DQ11" s="579"/>
      <c r="DR11" s="579"/>
      <c r="DS11" s="579"/>
      <c r="DT11" s="579"/>
      <c r="DU11" s="579"/>
      <c r="DV11" s="579"/>
      <c r="DW11" s="579"/>
      <c r="DX11" s="659"/>
    </row>
    <row r="12" spans="2:138" ht="11.25" customHeight="1" x14ac:dyDescent="0.2">
      <c r="B12" s="575" t="s">
        <v>216</v>
      </c>
      <c r="C12" s="576"/>
      <c r="D12" s="576"/>
      <c r="E12" s="576"/>
      <c r="F12" s="576"/>
      <c r="G12" s="576"/>
      <c r="H12" s="576"/>
      <c r="I12" s="576"/>
      <c r="J12" s="576"/>
      <c r="K12" s="576"/>
      <c r="L12" s="576"/>
      <c r="M12" s="576"/>
      <c r="N12" s="576"/>
      <c r="O12" s="576"/>
      <c r="P12" s="576"/>
      <c r="Q12" s="577"/>
      <c r="R12" s="578">
        <v>28775608</v>
      </c>
      <c r="S12" s="579"/>
      <c r="T12" s="579"/>
      <c r="U12" s="579"/>
      <c r="V12" s="579"/>
      <c r="W12" s="579"/>
      <c r="X12" s="579"/>
      <c r="Y12" s="580"/>
      <c r="Z12" s="653">
        <v>3.9</v>
      </c>
      <c r="AA12" s="653"/>
      <c r="AB12" s="653"/>
      <c r="AC12" s="653"/>
      <c r="AD12" s="654">
        <v>28775608</v>
      </c>
      <c r="AE12" s="654"/>
      <c r="AF12" s="654"/>
      <c r="AG12" s="654"/>
      <c r="AH12" s="654"/>
      <c r="AI12" s="654"/>
      <c r="AJ12" s="654"/>
      <c r="AK12" s="654"/>
      <c r="AL12" s="581">
        <v>7.5</v>
      </c>
      <c r="AM12" s="655"/>
      <c r="AN12" s="655"/>
      <c r="AO12" s="656"/>
      <c r="AP12" s="575" t="s">
        <v>217</v>
      </c>
      <c r="AQ12" s="576"/>
      <c r="AR12" s="576"/>
      <c r="AS12" s="576"/>
      <c r="AT12" s="576"/>
      <c r="AU12" s="576"/>
      <c r="AV12" s="576"/>
      <c r="AW12" s="576"/>
      <c r="AX12" s="576"/>
      <c r="AY12" s="576"/>
      <c r="AZ12" s="576"/>
      <c r="BA12" s="576"/>
      <c r="BB12" s="576"/>
      <c r="BC12" s="577"/>
      <c r="BD12" s="578">
        <v>755229</v>
      </c>
      <c r="BE12" s="579"/>
      <c r="BF12" s="579"/>
      <c r="BG12" s="579"/>
      <c r="BH12" s="579"/>
      <c r="BI12" s="579"/>
      <c r="BJ12" s="579"/>
      <c r="BK12" s="580"/>
      <c r="BL12" s="653">
        <v>0.3</v>
      </c>
      <c r="BM12" s="653"/>
      <c r="BN12" s="653"/>
      <c r="BO12" s="653"/>
      <c r="BP12" s="654" t="s">
        <v>204</v>
      </c>
      <c r="BQ12" s="654"/>
      <c r="BR12" s="654"/>
      <c r="BS12" s="654"/>
      <c r="BT12" s="654"/>
      <c r="BU12" s="654"/>
      <c r="BV12" s="654"/>
      <c r="BW12" s="657"/>
      <c r="BY12" s="575" t="s">
        <v>218</v>
      </c>
      <c r="BZ12" s="576"/>
      <c r="CA12" s="576"/>
      <c r="CB12" s="576"/>
      <c r="CC12" s="576"/>
      <c r="CD12" s="576"/>
      <c r="CE12" s="576"/>
      <c r="CF12" s="576"/>
      <c r="CG12" s="576"/>
      <c r="CH12" s="576"/>
      <c r="CI12" s="576"/>
      <c r="CJ12" s="576"/>
      <c r="CK12" s="576"/>
      <c r="CL12" s="577"/>
      <c r="CM12" s="578">
        <v>44400266</v>
      </c>
      <c r="CN12" s="579"/>
      <c r="CO12" s="579"/>
      <c r="CP12" s="579"/>
      <c r="CQ12" s="579"/>
      <c r="CR12" s="579"/>
      <c r="CS12" s="579"/>
      <c r="CT12" s="580"/>
      <c r="CU12" s="653">
        <v>6.1</v>
      </c>
      <c r="CV12" s="653"/>
      <c r="CW12" s="653"/>
      <c r="CX12" s="653"/>
      <c r="CY12" s="584">
        <v>899730</v>
      </c>
      <c r="CZ12" s="579"/>
      <c r="DA12" s="579"/>
      <c r="DB12" s="579"/>
      <c r="DC12" s="579"/>
      <c r="DD12" s="579"/>
      <c r="DE12" s="579"/>
      <c r="DF12" s="579"/>
      <c r="DG12" s="579"/>
      <c r="DH12" s="579"/>
      <c r="DI12" s="579"/>
      <c r="DJ12" s="579"/>
      <c r="DK12" s="580"/>
      <c r="DL12" s="584">
        <v>5442299</v>
      </c>
      <c r="DM12" s="579"/>
      <c r="DN12" s="579"/>
      <c r="DO12" s="579"/>
      <c r="DP12" s="579"/>
      <c r="DQ12" s="579"/>
      <c r="DR12" s="579"/>
      <c r="DS12" s="579"/>
      <c r="DT12" s="579"/>
      <c r="DU12" s="579"/>
      <c r="DV12" s="579"/>
      <c r="DW12" s="579"/>
      <c r="DX12" s="659"/>
    </row>
    <row r="13" spans="2:138" ht="11.25" customHeight="1" x14ac:dyDescent="0.2">
      <c r="B13" s="575" t="s">
        <v>219</v>
      </c>
      <c r="C13" s="576"/>
      <c r="D13" s="576"/>
      <c r="E13" s="576"/>
      <c r="F13" s="576"/>
      <c r="G13" s="576"/>
      <c r="H13" s="576"/>
      <c r="I13" s="576"/>
      <c r="J13" s="576"/>
      <c r="K13" s="576"/>
      <c r="L13" s="576"/>
      <c r="M13" s="576"/>
      <c r="N13" s="576"/>
      <c r="O13" s="576"/>
      <c r="P13" s="576"/>
      <c r="Q13" s="577"/>
      <c r="R13" s="578" t="s">
        <v>113</v>
      </c>
      <c r="S13" s="579"/>
      <c r="T13" s="579"/>
      <c r="U13" s="579"/>
      <c r="V13" s="579"/>
      <c r="W13" s="579"/>
      <c r="X13" s="579"/>
      <c r="Y13" s="580"/>
      <c r="Z13" s="653" t="s">
        <v>113</v>
      </c>
      <c r="AA13" s="653"/>
      <c r="AB13" s="653"/>
      <c r="AC13" s="653"/>
      <c r="AD13" s="654" t="s">
        <v>204</v>
      </c>
      <c r="AE13" s="654"/>
      <c r="AF13" s="654"/>
      <c r="AG13" s="654"/>
      <c r="AH13" s="654"/>
      <c r="AI13" s="654"/>
      <c r="AJ13" s="654"/>
      <c r="AK13" s="654"/>
      <c r="AL13" s="581" t="s">
        <v>113</v>
      </c>
      <c r="AM13" s="655"/>
      <c r="AN13" s="655"/>
      <c r="AO13" s="656"/>
      <c r="AP13" s="575" t="s">
        <v>220</v>
      </c>
      <c r="AQ13" s="576"/>
      <c r="AR13" s="576"/>
      <c r="AS13" s="576"/>
      <c r="AT13" s="576"/>
      <c r="AU13" s="576"/>
      <c r="AV13" s="576"/>
      <c r="AW13" s="576"/>
      <c r="AX13" s="576"/>
      <c r="AY13" s="576"/>
      <c r="AZ13" s="576"/>
      <c r="BA13" s="576"/>
      <c r="BB13" s="576"/>
      <c r="BC13" s="577"/>
      <c r="BD13" s="578">
        <v>2033430</v>
      </c>
      <c r="BE13" s="579"/>
      <c r="BF13" s="579"/>
      <c r="BG13" s="579"/>
      <c r="BH13" s="579"/>
      <c r="BI13" s="579"/>
      <c r="BJ13" s="579"/>
      <c r="BK13" s="580"/>
      <c r="BL13" s="653">
        <v>0.7</v>
      </c>
      <c r="BM13" s="653"/>
      <c r="BN13" s="653"/>
      <c r="BO13" s="653"/>
      <c r="BP13" s="654" t="s">
        <v>204</v>
      </c>
      <c r="BQ13" s="654"/>
      <c r="BR13" s="654"/>
      <c r="BS13" s="654"/>
      <c r="BT13" s="654"/>
      <c r="BU13" s="654"/>
      <c r="BV13" s="654"/>
      <c r="BW13" s="657"/>
      <c r="BY13" s="575" t="s">
        <v>221</v>
      </c>
      <c r="BZ13" s="576"/>
      <c r="CA13" s="576"/>
      <c r="CB13" s="576"/>
      <c r="CC13" s="576"/>
      <c r="CD13" s="576"/>
      <c r="CE13" s="576"/>
      <c r="CF13" s="576"/>
      <c r="CG13" s="576"/>
      <c r="CH13" s="576"/>
      <c r="CI13" s="576"/>
      <c r="CJ13" s="576"/>
      <c r="CK13" s="576"/>
      <c r="CL13" s="577"/>
      <c r="CM13" s="578">
        <v>91283007</v>
      </c>
      <c r="CN13" s="579"/>
      <c r="CO13" s="579"/>
      <c r="CP13" s="579"/>
      <c r="CQ13" s="579"/>
      <c r="CR13" s="579"/>
      <c r="CS13" s="579"/>
      <c r="CT13" s="580"/>
      <c r="CU13" s="653">
        <v>12.6</v>
      </c>
      <c r="CV13" s="653"/>
      <c r="CW13" s="653"/>
      <c r="CX13" s="653"/>
      <c r="CY13" s="584">
        <v>80617326</v>
      </c>
      <c r="CZ13" s="579"/>
      <c r="DA13" s="579"/>
      <c r="DB13" s="579"/>
      <c r="DC13" s="579"/>
      <c r="DD13" s="579"/>
      <c r="DE13" s="579"/>
      <c r="DF13" s="579"/>
      <c r="DG13" s="579"/>
      <c r="DH13" s="579"/>
      <c r="DI13" s="579"/>
      <c r="DJ13" s="579"/>
      <c r="DK13" s="580"/>
      <c r="DL13" s="584">
        <v>14739228</v>
      </c>
      <c r="DM13" s="579"/>
      <c r="DN13" s="579"/>
      <c r="DO13" s="579"/>
      <c r="DP13" s="579"/>
      <c r="DQ13" s="579"/>
      <c r="DR13" s="579"/>
      <c r="DS13" s="579"/>
      <c r="DT13" s="579"/>
      <c r="DU13" s="579"/>
      <c r="DV13" s="579"/>
      <c r="DW13" s="579"/>
      <c r="DX13" s="659"/>
    </row>
    <row r="14" spans="2:138" ht="11.25" customHeight="1" x14ac:dyDescent="0.2">
      <c r="B14" s="575" t="s">
        <v>222</v>
      </c>
      <c r="C14" s="576"/>
      <c r="D14" s="576"/>
      <c r="E14" s="576"/>
      <c r="F14" s="576"/>
      <c r="G14" s="576"/>
      <c r="H14" s="576"/>
      <c r="I14" s="576"/>
      <c r="J14" s="576"/>
      <c r="K14" s="576"/>
      <c r="L14" s="576"/>
      <c r="M14" s="576"/>
      <c r="N14" s="576"/>
      <c r="O14" s="576"/>
      <c r="P14" s="576"/>
      <c r="Q14" s="577"/>
      <c r="R14" s="578">
        <v>901885</v>
      </c>
      <c r="S14" s="579"/>
      <c r="T14" s="579"/>
      <c r="U14" s="579"/>
      <c r="V14" s="579"/>
      <c r="W14" s="579"/>
      <c r="X14" s="579"/>
      <c r="Y14" s="580"/>
      <c r="Z14" s="653">
        <v>0.1</v>
      </c>
      <c r="AA14" s="653"/>
      <c r="AB14" s="653"/>
      <c r="AC14" s="653"/>
      <c r="AD14" s="654">
        <v>901885</v>
      </c>
      <c r="AE14" s="654"/>
      <c r="AF14" s="654"/>
      <c r="AG14" s="654"/>
      <c r="AH14" s="654"/>
      <c r="AI14" s="654"/>
      <c r="AJ14" s="654"/>
      <c r="AK14" s="654"/>
      <c r="AL14" s="581">
        <v>0.2</v>
      </c>
      <c r="AM14" s="655"/>
      <c r="AN14" s="655"/>
      <c r="AO14" s="656"/>
      <c r="AP14" s="575" t="s">
        <v>223</v>
      </c>
      <c r="AQ14" s="576"/>
      <c r="AR14" s="576"/>
      <c r="AS14" s="576"/>
      <c r="AT14" s="576"/>
      <c r="AU14" s="576"/>
      <c r="AV14" s="576"/>
      <c r="AW14" s="576"/>
      <c r="AX14" s="576"/>
      <c r="AY14" s="576"/>
      <c r="AZ14" s="576"/>
      <c r="BA14" s="576"/>
      <c r="BB14" s="576"/>
      <c r="BC14" s="577"/>
      <c r="BD14" s="578">
        <v>2084671</v>
      </c>
      <c r="BE14" s="579"/>
      <c r="BF14" s="579"/>
      <c r="BG14" s="579"/>
      <c r="BH14" s="579"/>
      <c r="BI14" s="579"/>
      <c r="BJ14" s="579"/>
      <c r="BK14" s="580"/>
      <c r="BL14" s="653">
        <v>0.8</v>
      </c>
      <c r="BM14" s="653"/>
      <c r="BN14" s="653"/>
      <c r="BO14" s="653"/>
      <c r="BP14" s="654" t="s">
        <v>113</v>
      </c>
      <c r="BQ14" s="654"/>
      <c r="BR14" s="654"/>
      <c r="BS14" s="654"/>
      <c r="BT14" s="654"/>
      <c r="BU14" s="654"/>
      <c r="BV14" s="654"/>
      <c r="BW14" s="657"/>
      <c r="BY14" s="575" t="s">
        <v>224</v>
      </c>
      <c r="BZ14" s="576"/>
      <c r="CA14" s="576"/>
      <c r="CB14" s="576"/>
      <c r="CC14" s="576"/>
      <c r="CD14" s="576"/>
      <c r="CE14" s="576"/>
      <c r="CF14" s="576"/>
      <c r="CG14" s="576"/>
      <c r="CH14" s="576"/>
      <c r="CI14" s="576"/>
      <c r="CJ14" s="576"/>
      <c r="CK14" s="576"/>
      <c r="CL14" s="577"/>
      <c r="CM14" s="578">
        <v>41301253</v>
      </c>
      <c r="CN14" s="579"/>
      <c r="CO14" s="579"/>
      <c r="CP14" s="579"/>
      <c r="CQ14" s="579"/>
      <c r="CR14" s="579"/>
      <c r="CS14" s="579"/>
      <c r="CT14" s="580"/>
      <c r="CU14" s="653">
        <v>5.7</v>
      </c>
      <c r="CV14" s="653"/>
      <c r="CW14" s="653"/>
      <c r="CX14" s="653"/>
      <c r="CY14" s="584">
        <v>1909923</v>
      </c>
      <c r="CZ14" s="579"/>
      <c r="DA14" s="579"/>
      <c r="DB14" s="579"/>
      <c r="DC14" s="579"/>
      <c r="DD14" s="579"/>
      <c r="DE14" s="579"/>
      <c r="DF14" s="579"/>
      <c r="DG14" s="579"/>
      <c r="DH14" s="579"/>
      <c r="DI14" s="579"/>
      <c r="DJ14" s="579"/>
      <c r="DK14" s="580"/>
      <c r="DL14" s="584">
        <v>37023141</v>
      </c>
      <c r="DM14" s="579"/>
      <c r="DN14" s="579"/>
      <c r="DO14" s="579"/>
      <c r="DP14" s="579"/>
      <c r="DQ14" s="579"/>
      <c r="DR14" s="579"/>
      <c r="DS14" s="579"/>
      <c r="DT14" s="579"/>
      <c r="DU14" s="579"/>
      <c r="DV14" s="579"/>
      <c r="DW14" s="579"/>
      <c r="DX14" s="659"/>
    </row>
    <row r="15" spans="2:138" ht="11.25" customHeight="1" x14ac:dyDescent="0.2">
      <c r="B15" s="575" t="s">
        <v>225</v>
      </c>
      <c r="C15" s="576"/>
      <c r="D15" s="576"/>
      <c r="E15" s="576"/>
      <c r="F15" s="576"/>
      <c r="G15" s="576"/>
      <c r="H15" s="576"/>
      <c r="I15" s="576"/>
      <c r="J15" s="576"/>
      <c r="K15" s="576"/>
      <c r="L15" s="576"/>
      <c r="M15" s="576"/>
      <c r="N15" s="576"/>
      <c r="O15" s="576"/>
      <c r="P15" s="576"/>
      <c r="Q15" s="577"/>
      <c r="R15" s="578">
        <v>118986335</v>
      </c>
      <c r="S15" s="579"/>
      <c r="T15" s="579"/>
      <c r="U15" s="579"/>
      <c r="V15" s="579"/>
      <c r="W15" s="579"/>
      <c r="X15" s="579"/>
      <c r="Y15" s="580"/>
      <c r="Z15" s="653">
        <v>16.2</v>
      </c>
      <c r="AA15" s="653"/>
      <c r="AB15" s="653"/>
      <c r="AC15" s="653"/>
      <c r="AD15" s="654">
        <v>116848432</v>
      </c>
      <c r="AE15" s="654"/>
      <c r="AF15" s="654"/>
      <c r="AG15" s="654"/>
      <c r="AH15" s="654"/>
      <c r="AI15" s="654"/>
      <c r="AJ15" s="654"/>
      <c r="AK15" s="654"/>
      <c r="AL15" s="581">
        <v>30.5</v>
      </c>
      <c r="AM15" s="655"/>
      <c r="AN15" s="655"/>
      <c r="AO15" s="656"/>
      <c r="AP15" s="575" t="s">
        <v>226</v>
      </c>
      <c r="AQ15" s="576"/>
      <c r="AR15" s="576"/>
      <c r="AS15" s="576"/>
      <c r="AT15" s="576"/>
      <c r="AU15" s="576"/>
      <c r="AV15" s="576"/>
      <c r="AW15" s="576"/>
      <c r="AX15" s="576"/>
      <c r="AY15" s="576"/>
      <c r="AZ15" s="576"/>
      <c r="BA15" s="576"/>
      <c r="BB15" s="576"/>
      <c r="BC15" s="577"/>
      <c r="BD15" s="578">
        <v>54946210</v>
      </c>
      <c r="BE15" s="579"/>
      <c r="BF15" s="579"/>
      <c r="BG15" s="579"/>
      <c r="BH15" s="579"/>
      <c r="BI15" s="579"/>
      <c r="BJ15" s="579"/>
      <c r="BK15" s="580"/>
      <c r="BL15" s="653">
        <v>19.899999999999999</v>
      </c>
      <c r="BM15" s="653"/>
      <c r="BN15" s="653"/>
      <c r="BO15" s="653"/>
      <c r="BP15" s="654" t="s">
        <v>113</v>
      </c>
      <c r="BQ15" s="654"/>
      <c r="BR15" s="654"/>
      <c r="BS15" s="654"/>
      <c r="BT15" s="654"/>
      <c r="BU15" s="654"/>
      <c r="BV15" s="654"/>
      <c r="BW15" s="657"/>
      <c r="BY15" s="575" t="s">
        <v>227</v>
      </c>
      <c r="BZ15" s="576"/>
      <c r="CA15" s="576"/>
      <c r="CB15" s="576"/>
      <c r="CC15" s="576"/>
      <c r="CD15" s="576"/>
      <c r="CE15" s="576"/>
      <c r="CF15" s="576"/>
      <c r="CG15" s="576"/>
      <c r="CH15" s="576"/>
      <c r="CI15" s="576"/>
      <c r="CJ15" s="576"/>
      <c r="CK15" s="576"/>
      <c r="CL15" s="577"/>
      <c r="CM15" s="578" t="s">
        <v>204</v>
      </c>
      <c r="CN15" s="579"/>
      <c r="CO15" s="579"/>
      <c r="CP15" s="579"/>
      <c r="CQ15" s="579"/>
      <c r="CR15" s="579"/>
      <c r="CS15" s="579"/>
      <c r="CT15" s="580"/>
      <c r="CU15" s="653" t="s">
        <v>147</v>
      </c>
      <c r="CV15" s="653"/>
      <c r="CW15" s="653"/>
      <c r="CX15" s="653"/>
      <c r="CY15" s="584" t="s">
        <v>113</v>
      </c>
      <c r="CZ15" s="579"/>
      <c r="DA15" s="579"/>
      <c r="DB15" s="579"/>
      <c r="DC15" s="579"/>
      <c r="DD15" s="579"/>
      <c r="DE15" s="579"/>
      <c r="DF15" s="579"/>
      <c r="DG15" s="579"/>
      <c r="DH15" s="579"/>
      <c r="DI15" s="579"/>
      <c r="DJ15" s="579"/>
      <c r="DK15" s="580"/>
      <c r="DL15" s="584" t="s">
        <v>113</v>
      </c>
      <c r="DM15" s="579"/>
      <c r="DN15" s="579"/>
      <c r="DO15" s="579"/>
      <c r="DP15" s="579"/>
      <c r="DQ15" s="579"/>
      <c r="DR15" s="579"/>
      <c r="DS15" s="579"/>
      <c r="DT15" s="579"/>
      <c r="DU15" s="579"/>
      <c r="DV15" s="579"/>
      <c r="DW15" s="579"/>
      <c r="DX15" s="659"/>
    </row>
    <row r="16" spans="2:138" ht="11.25" customHeight="1" x14ac:dyDescent="0.2">
      <c r="B16" s="575" t="s">
        <v>228</v>
      </c>
      <c r="C16" s="576"/>
      <c r="D16" s="576"/>
      <c r="E16" s="576"/>
      <c r="F16" s="576"/>
      <c r="G16" s="576"/>
      <c r="H16" s="576"/>
      <c r="I16" s="576"/>
      <c r="J16" s="576"/>
      <c r="K16" s="576"/>
      <c r="L16" s="576"/>
      <c r="M16" s="576"/>
      <c r="N16" s="576"/>
      <c r="O16" s="576"/>
      <c r="P16" s="576"/>
      <c r="Q16" s="577"/>
      <c r="R16" s="578">
        <v>116848432</v>
      </c>
      <c r="S16" s="579"/>
      <c r="T16" s="579"/>
      <c r="U16" s="579"/>
      <c r="V16" s="579"/>
      <c r="W16" s="579"/>
      <c r="X16" s="579"/>
      <c r="Y16" s="580"/>
      <c r="Z16" s="581">
        <v>15.9</v>
      </c>
      <c r="AA16" s="655"/>
      <c r="AB16" s="655"/>
      <c r="AC16" s="658"/>
      <c r="AD16" s="584">
        <v>116848432</v>
      </c>
      <c r="AE16" s="579"/>
      <c r="AF16" s="579"/>
      <c r="AG16" s="579"/>
      <c r="AH16" s="579"/>
      <c r="AI16" s="579"/>
      <c r="AJ16" s="579"/>
      <c r="AK16" s="580"/>
      <c r="AL16" s="581">
        <v>30.5</v>
      </c>
      <c r="AM16" s="655"/>
      <c r="AN16" s="655"/>
      <c r="AO16" s="656"/>
      <c r="AP16" s="575" t="s">
        <v>229</v>
      </c>
      <c r="AQ16" s="576"/>
      <c r="AR16" s="576"/>
      <c r="AS16" s="576"/>
      <c r="AT16" s="576"/>
      <c r="AU16" s="576"/>
      <c r="AV16" s="576"/>
      <c r="AW16" s="576"/>
      <c r="AX16" s="576"/>
      <c r="AY16" s="576"/>
      <c r="AZ16" s="576"/>
      <c r="BA16" s="576"/>
      <c r="BB16" s="576"/>
      <c r="BC16" s="577"/>
      <c r="BD16" s="578">
        <v>1932102</v>
      </c>
      <c r="BE16" s="579"/>
      <c r="BF16" s="579"/>
      <c r="BG16" s="579"/>
      <c r="BH16" s="579"/>
      <c r="BI16" s="579"/>
      <c r="BJ16" s="579"/>
      <c r="BK16" s="580"/>
      <c r="BL16" s="653">
        <v>0.7</v>
      </c>
      <c r="BM16" s="653"/>
      <c r="BN16" s="653"/>
      <c r="BO16" s="653"/>
      <c r="BP16" s="654" t="s">
        <v>147</v>
      </c>
      <c r="BQ16" s="654"/>
      <c r="BR16" s="654"/>
      <c r="BS16" s="654"/>
      <c r="BT16" s="654"/>
      <c r="BU16" s="654"/>
      <c r="BV16" s="654"/>
      <c r="BW16" s="657"/>
      <c r="BY16" s="575" t="s">
        <v>230</v>
      </c>
      <c r="BZ16" s="576"/>
      <c r="CA16" s="576"/>
      <c r="CB16" s="576"/>
      <c r="CC16" s="576"/>
      <c r="CD16" s="576"/>
      <c r="CE16" s="576"/>
      <c r="CF16" s="576"/>
      <c r="CG16" s="576"/>
      <c r="CH16" s="576"/>
      <c r="CI16" s="576"/>
      <c r="CJ16" s="576"/>
      <c r="CK16" s="576"/>
      <c r="CL16" s="577"/>
      <c r="CM16" s="578">
        <v>182053898</v>
      </c>
      <c r="CN16" s="579"/>
      <c r="CO16" s="579"/>
      <c r="CP16" s="579"/>
      <c r="CQ16" s="579"/>
      <c r="CR16" s="579"/>
      <c r="CS16" s="579"/>
      <c r="CT16" s="580"/>
      <c r="CU16" s="653">
        <v>25</v>
      </c>
      <c r="CV16" s="653"/>
      <c r="CW16" s="653"/>
      <c r="CX16" s="653"/>
      <c r="CY16" s="584">
        <v>6323768</v>
      </c>
      <c r="CZ16" s="579"/>
      <c r="DA16" s="579"/>
      <c r="DB16" s="579"/>
      <c r="DC16" s="579"/>
      <c r="DD16" s="579"/>
      <c r="DE16" s="579"/>
      <c r="DF16" s="579"/>
      <c r="DG16" s="579"/>
      <c r="DH16" s="579"/>
      <c r="DI16" s="579"/>
      <c r="DJ16" s="579"/>
      <c r="DK16" s="580"/>
      <c r="DL16" s="584">
        <v>133108463</v>
      </c>
      <c r="DM16" s="579"/>
      <c r="DN16" s="579"/>
      <c r="DO16" s="579"/>
      <c r="DP16" s="579"/>
      <c r="DQ16" s="579"/>
      <c r="DR16" s="579"/>
      <c r="DS16" s="579"/>
      <c r="DT16" s="579"/>
      <c r="DU16" s="579"/>
      <c r="DV16" s="579"/>
      <c r="DW16" s="579"/>
      <c r="DX16" s="659"/>
    </row>
    <row r="17" spans="2:128" ht="11.25" customHeight="1" x14ac:dyDescent="0.2">
      <c r="B17" s="575" t="s">
        <v>231</v>
      </c>
      <c r="C17" s="576"/>
      <c r="D17" s="576"/>
      <c r="E17" s="576"/>
      <c r="F17" s="576"/>
      <c r="G17" s="576"/>
      <c r="H17" s="576"/>
      <c r="I17" s="576"/>
      <c r="J17" s="576"/>
      <c r="K17" s="576"/>
      <c r="L17" s="576"/>
      <c r="M17" s="576"/>
      <c r="N17" s="576"/>
      <c r="O17" s="576"/>
      <c r="P17" s="576"/>
      <c r="Q17" s="577"/>
      <c r="R17" s="578">
        <v>2108344</v>
      </c>
      <c r="S17" s="579"/>
      <c r="T17" s="579"/>
      <c r="U17" s="579"/>
      <c r="V17" s="579"/>
      <c r="W17" s="579"/>
      <c r="X17" s="579"/>
      <c r="Y17" s="580"/>
      <c r="Z17" s="581">
        <v>0.3</v>
      </c>
      <c r="AA17" s="655"/>
      <c r="AB17" s="655"/>
      <c r="AC17" s="658"/>
      <c r="AD17" s="584" t="s">
        <v>204</v>
      </c>
      <c r="AE17" s="579"/>
      <c r="AF17" s="579"/>
      <c r="AG17" s="579"/>
      <c r="AH17" s="579"/>
      <c r="AI17" s="579"/>
      <c r="AJ17" s="579"/>
      <c r="AK17" s="580"/>
      <c r="AL17" s="581" t="s">
        <v>113</v>
      </c>
      <c r="AM17" s="655"/>
      <c r="AN17" s="655"/>
      <c r="AO17" s="656"/>
      <c r="AP17" s="575" t="s">
        <v>232</v>
      </c>
      <c r="AQ17" s="576"/>
      <c r="AR17" s="576"/>
      <c r="AS17" s="576"/>
      <c r="AT17" s="576"/>
      <c r="AU17" s="576"/>
      <c r="AV17" s="576"/>
      <c r="AW17" s="576"/>
      <c r="AX17" s="576"/>
      <c r="AY17" s="576"/>
      <c r="AZ17" s="576"/>
      <c r="BA17" s="576"/>
      <c r="BB17" s="576"/>
      <c r="BC17" s="577"/>
      <c r="BD17" s="578">
        <v>53014108</v>
      </c>
      <c r="BE17" s="579"/>
      <c r="BF17" s="579"/>
      <c r="BG17" s="579"/>
      <c r="BH17" s="579"/>
      <c r="BI17" s="579"/>
      <c r="BJ17" s="579"/>
      <c r="BK17" s="580"/>
      <c r="BL17" s="653">
        <v>19.2</v>
      </c>
      <c r="BM17" s="653"/>
      <c r="BN17" s="653"/>
      <c r="BO17" s="653"/>
      <c r="BP17" s="654" t="s">
        <v>113</v>
      </c>
      <c r="BQ17" s="654"/>
      <c r="BR17" s="654"/>
      <c r="BS17" s="654"/>
      <c r="BT17" s="654"/>
      <c r="BU17" s="654"/>
      <c r="BV17" s="654"/>
      <c r="BW17" s="657"/>
      <c r="BY17" s="575" t="s">
        <v>233</v>
      </c>
      <c r="BZ17" s="576"/>
      <c r="CA17" s="576"/>
      <c r="CB17" s="576"/>
      <c r="CC17" s="576"/>
      <c r="CD17" s="576"/>
      <c r="CE17" s="576"/>
      <c r="CF17" s="576"/>
      <c r="CG17" s="576"/>
      <c r="CH17" s="576"/>
      <c r="CI17" s="576"/>
      <c r="CJ17" s="576"/>
      <c r="CK17" s="576"/>
      <c r="CL17" s="577"/>
      <c r="CM17" s="578">
        <v>991983</v>
      </c>
      <c r="CN17" s="579"/>
      <c r="CO17" s="579"/>
      <c r="CP17" s="579"/>
      <c r="CQ17" s="579"/>
      <c r="CR17" s="579"/>
      <c r="CS17" s="579"/>
      <c r="CT17" s="580"/>
      <c r="CU17" s="653">
        <v>0.1</v>
      </c>
      <c r="CV17" s="653"/>
      <c r="CW17" s="653"/>
      <c r="CX17" s="653"/>
      <c r="CY17" s="584" t="s">
        <v>113</v>
      </c>
      <c r="CZ17" s="579"/>
      <c r="DA17" s="579"/>
      <c r="DB17" s="579"/>
      <c r="DC17" s="579"/>
      <c r="DD17" s="579"/>
      <c r="DE17" s="579"/>
      <c r="DF17" s="579"/>
      <c r="DG17" s="579"/>
      <c r="DH17" s="579"/>
      <c r="DI17" s="579"/>
      <c r="DJ17" s="579"/>
      <c r="DK17" s="580"/>
      <c r="DL17" s="584">
        <v>288690</v>
      </c>
      <c r="DM17" s="579"/>
      <c r="DN17" s="579"/>
      <c r="DO17" s="579"/>
      <c r="DP17" s="579"/>
      <c r="DQ17" s="579"/>
      <c r="DR17" s="579"/>
      <c r="DS17" s="579"/>
      <c r="DT17" s="579"/>
      <c r="DU17" s="579"/>
      <c r="DV17" s="579"/>
      <c r="DW17" s="579"/>
      <c r="DX17" s="659"/>
    </row>
    <row r="18" spans="2:128" ht="11.25" customHeight="1" x14ac:dyDescent="0.2">
      <c r="B18" s="575" t="s">
        <v>234</v>
      </c>
      <c r="C18" s="576"/>
      <c r="D18" s="576"/>
      <c r="E18" s="576"/>
      <c r="F18" s="576"/>
      <c r="G18" s="576"/>
      <c r="H18" s="576"/>
      <c r="I18" s="576"/>
      <c r="J18" s="576"/>
      <c r="K18" s="576"/>
      <c r="L18" s="576"/>
      <c r="M18" s="576"/>
      <c r="N18" s="576"/>
      <c r="O18" s="576"/>
      <c r="P18" s="576"/>
      <c r="Q18" s="577"/>
      <c r="R18" s="578">
        <v>29559</v>
      </c>
      <c r="S18" s="579"/>
      <c r="T18" s="579"/>
      <c r="U18" s="579"/>
      <c r="V18" s="579"/>
      <c r="W18" s="579"/>
      <c r="X18" s="579"/>
      <c r="Y18" s="580"/>
      <c r="Z18" s="581">
        <v>0</v>
      </c>
      <c r="AA18" s="655"/>
      <c r="AB18" s="655"/>
      <c r="AC18" s="658"/>
      <c r="AD18" s="584" t="s">
        <v>113</v>
      </c>
      <c r="AE18" s="579"/>
      <c r="AF18" s="579"/>
      <c r="AG18" s="579"/>
      <c r="AH18" s="579"/>
      <c r="AI18" s="579"/>
      <c r="AJ18" s="579"/>
      <c r="AK18" s="580"/>
      <c r="AL18" s="581" t="s">
        <v>113</v>
      </c>
      <c r="AM18" s="655"/>
      <c r="AN18" s="655"/>
      <c r="AO18" s="656"/>
      <c r="AP18" s="575" t="s">
        <v>235</v>
      </c>
      <c r="AQ18" s="576"/>
      <c r="AR18" s="576"/>
      <c r="AS18" s="576"/>
      <c r="AT18" s="576"/>
      <c r="AU18" s="576"/>
      <c r="AV18" s="576"/>
      <c r="AW18" s="576"/>
      <c r="AX18" s="576"/>
      <c r="AY18" s="576"/>
      <c r="AZ18" s="576"/>
      <c r="BA18" s="576"/>
      <c r="BB18" s="576"/>
      <c r="BC18" s="577"/>
      <c r="BD18" s="578">
        <v>74056528</v>
      </c>
      <c r="BE18" s="579"/>
      <c r="BF18" s="579"/>
      <c r="BG18" s="579"/>
      <c r="BH18" s="579"/>
      <c r="BI18" s="579"/>
      <c r="BJ18" s="579"/>
      <c r="BK18" s="580"/>
      <c r="BL18" s="653">
        <v>26.8</v>
      </c>
      <c r="BM18" s="653"/>
      <c r="BN18" s="653"/>
      <c r="BO18" s="653"/>
      <c r="BP18" s="654" t="s">
        <v>204</v>
      </c>
      <c r="BQ18" s="654"/>
      <c r="BR18" s="654"/>
      <c r="BS18" s="654"/>
      <c r="BT18" s="654"/>
      <c r="BU18" s="654"/>
      <c r="BV18" s="654"/>
      <c r="BW18" s="657"/>
      <c r="BY18" s="575" t="s">
        <v>236</v>
      </c>
      <c r="BZ18" s="576"/>
      <c r="CA18" s="576"/>
      <c r="CB18" s="576"/>
      <c r="CC18" s="576"/>
      <c r="CD18" s="576"/>
      <c r="CE18" s="576"/>
      <c r="CF18" s="576"/>
      <c r="CG18" s="576"/>
      <c r="CH18" s="576"/>
      <c r="CI18" s="576"/>
      <c r="CJ18" s="576"/>
      <c r="CK18" s="576"/>
      <c r="CL18" s="577"/>
      <c r="CM18" s="578">
        <v>106346854</v>
      </c>
      <c r="CN18" s="579"/>
      <c r="CO18" s="579"/>
      <c r="CP18" s="579"/>
      <c r="CQ18" s="579"/>
      <c r="CR18" s="579"/>
      <c r="CS18" s="579"/>
      <c r="CT18" s="580"/>
      <c r="CU18" s="653">
        <v>14.6</v>
      </c>
      <c r="CV18" s="653"/>
      <c r="CW18" s="653"/>
      <c r="CX18" s="653"/>
      <c r="CY18" s="584" t="s">
        <v>113</v>
      </c>
      <c r="CZ18" s="579"/>
      <c r="DA18" s="579"/>
      <c r="DB18" s="579"/>
      <c r="DC18" s="579"/>
      <c r="DD18" s="579"/>
      <c r="DE18" s="579"/>
      <c r="DF18" s="579"/>
      <c r="DG18" s="579"/>
      <c r="DH18" s="579"/>
      <c r="DI18" s="579"/>
      <c r="DJ18" s="579"/>
      <c r="DK18" s="580"/>
      <c r="DL18" s="584">
        <v>104336582</v>
      </c>
      <c r="DM18" s="579"/>
      <c r="DN18" s="579"/>
      <c r="DO18" s="579"/>
      <c r="DP18" s="579"/>
      <c r="DQ18" s="579"/>
      <c r="DR18" s="579"/>
      <c r="DS18" s="579"/>
      <c r="DT18" s="579"/>
      <c r="DU18" s="579"/>
      <c r="DV18" s="579"/>
      <c r="DW18" s="579"/>
      <c r="DX18" s="659"/>
    </row>
    <row r="19" spans="2:128" ht="11.25" customHeight="1" x14ac:dyDescent="0.2">
      <c r="B19" s="575" t="s">
        <v>237</v>
      </c>
      <c r="C19" s="576"/>
      <c r="D19" s="576"/>
      <c r="E19" s="576"/>
      <c r="F19" s="576"/>
      <c r="G19" s="576"/>
      <c r="H19" s="576"/>
      <c r="I19" s="576"/>
      <c r="J19" s="576"/>
      <c r="K19" s="576"/>
      <c r="L19" s="576"/>
      <c r="M19" s="576"/>
      <c r="N19" s="576"/>
      <c r="O19" s="576"/>
      <c r="P19" s="576"/>
      <c r="Q19" s="577"/>
      <c r="R19" s="578">
        <v>427367552</v>
      </c>
      <c r="S19" s="579"/>
      <c r="T19" s="579"/>
      <c r="U19" s="579"/>
      <c r="V19" s="579"/>
      <c r="W19" s="579"/>
      <c r="X19" s="579"/>
      <c r="Y19" s="580"/>
      <c r="Z19" s="581">
        <v>58</v>
      </c>
      <c r="AA19" s="655"/>
      <c r="AB19" s="655"/>
      <c r="AC19" s="658"/>
      <c r="AD19" s="584">
        <v>380136841</v>
      </c>
      <c r="AE19" s="579"/>
      <c r="AF19" s="579"/>
      <c r="AG19" s="579"/>
      <c r="AH19" s="579"/>
      <c r="AI19" s="579"/>
      <c r="AJ19" s="579"/>
      <c r="AK19" s="580"/>
      <c r="AL19" s="581">
        <v>99.3</v>
      </c>
      <c r="AM19" s="655"/>
      <c r="AN19" s="655"/>
      <c r="AO19" s="656"/>
      <c r="AP19" s="575" t="s">
        <v>238</v>
      </c>
      <c r="AQ19" s="576"/>
      <c r="AR19" s="576"/>
      <c r="AS19" s="576"/>
      <c r="AT19" s="576"/>
      <c r="AU19" s="576"/>
      <c r="AV19" s="576"/>
      <c r="AW19" s="576"/>
      <c r="AX19" s="576"/>
      <c r="AY19" s="576"/>
      <c r="AZ19" s="576"/>
      <c r="BA19" s="576"/>
      <c r="BB19" s="576"/>
      <c r="BC19" s="577"/>
      <c r="BD19" s="578">
        <v>5630464</v>
      </c>
      <c r="BE19" s="579"/>
      <c r="BF19" s="579"/>
      <c r="BG19" s="579"/>
      <c r="BH19" s="579"/>
      <c r="BI19" s="579"/>
      <c r="BJ19" s="579"/>
      <c r="BK19" s="580"/>
      <c r="BL19" s="653">
        <v>2</v>
      </c>
      <c r="BM19" s="653"/>
      <c r="BN19" s="653"/>
      <c r="BO19" s="653"/>
      <c r="BP19" s="654" t="s">
        <v>204</v>
      </c>
      <c r="BQ19" s="654"/>
      <c r="BR19" s="654"/>
      <c r="BS19" s="654"/>
      <c r="BT19" s="654"/>
      <c r="BU19" s="654"/>
      <c r="BV19" s="654"/>
      <c r="BW19" s="657"/>
      <c r="BY19" s="575" t="s">
        <v>239</v>
      </c>
      <c r="BZ19" s="576"/>
      <c r="CA19" s="576"/>
      <c r="CB19" s="576"/>
      <c r="CC19" s="576"/>
      <c r="CD19" s="576"/>
      <c r="CE19" s="576"/>
      <c r="CF19" s="576"/>
      <c r="CG19" s="576"/>
      <c r="CH19" s="576"/>
      <c r="CI19" s="576"/>
      <c r="CJ19" s="576"/>
      <c r="CK19" s="576"/>
      <c r="CL19" s="577"/>
      <c r="CM19" s="578" t="s">
        <v>113</v>
      </c>
      <c r="CN19" s="579"/>
      <c r="CO19" s="579"/>
      <c r="CP19" s="579"/>
      <c r="CQ19" s="579"/>
      <c r="CR19" s="579"/>
      <c r="CS19" s="579"/>
      <c r="CT19" s="580"/>
      <c r="CU19" s="653" t="s">
        <v>113</v>
      </c>
      <c r="CV19" s="653"/>
      <c r="CW19" s="653"/>
      <c r="CX19" s="653"/>
      <c r="CY19" s="584" t="s">
        <v>204</v>
      </c>
      <c r="CZ19" s="579"/>
      <c r="DA19" s="579"/>
      <c r="DB19" s="579"/>
      <c r="DC19" s="579"/>
      <c r="DD19" s="579"/>
      <c r="DE19" s="579"/>
      <c r="DF19" s="579"/>
      <c r="DG19" s="579"/>
      <c r="DH19" s="579"/>
      <c r="DI19" s="579"/>
      <c r="DJ19" s="579"/>
      <c r="DK19" s="580"/>
      <c r="DL19" s="584" t="s">
        <v>204</v>
      </c>
      <c r="DM19" s="579"/>
      <c r="DN19" s="579"/>
      <c r="DO19" s="579"/>
      <c r="DP19" s="579"/>
      <c r="DQ19" s="579"/>
      <c r="DR19" s="579"/>
      <c r="DS19" s="579"/>
      <c r="DT19" s="579"/>
      <c r="DU19" s="579"/>
      <c r="DV19" s="579"/>
      <c r="DW19" s="579"/>
      <c r="DX19" s="659"/>
    </row>
    <row r="20" spans="2:128" ht="11.25" customHeight="1" x14ac:dyDescent="0.2">
      <c r="B20" s="575" t="s">
        <v>240</v>
      </c>
      <c r="C20" s="576"/>
      <c r="D20" s="576"/>
      <c r="E20" s="576"/>
      <c r="F20" s="576"/>
      <c r="G20" s="576"/>
      <c r="H20" s="576"/>
      <c r="I20" s="576"/>
      <c r="J20" s="576"/>
      <c r="K20" s="576"/>
      <c r="L20" s="576"/>
      <c r="M20" s="576"/>
      <c r="N20" s="576"/>
      <c r="O20" s="576"/>
      <c r="P20" s="576"/>
      <c r="Q20" s="577"/>
      <c r="R20" s="578">
        <v>819344</v>
      </c>
      <c r="S20" s="579"/>
      <c r="T20" s="579"/>
      <c r="U20" s="579"/>
      <c r="V20" s="579"/>
      <c r="W20" s="579"/>
      <c r="X20" s="579"/>
      <c r="Y20" s="580"/>
      <c r="Z20" s="581">
        <v>0.1</v>
      </c>
      <c r="AA20" s="655"/>
      <c r="AB20" s="655"/>
      <c r="AC20" s="658"/>
      <c r="AD20" s="584">
        <v>819344</v>
      </c>
      <c r="AE20" s="579"/>
      <c r="AF20" s="579"/>
      <c r="AG20" s="579"/>
      <c r="AH20" s="579"/>
      <c r="AI20" s="579"/>
      <c r="AJ20" s="579"/>
      <c r="AK20" s="580"/>
      <c r="AL20" s="581">
        <v>0.2</v>
      </c>
      <c r="AM20" s="655"/>
      <c r="AN20" s="655"/>
      <c r="AO20" s="656"/>
      <c r="AP20" s="660" t="s">
        <v>241</v>
      </c>
      <c r="AQ20" s="661"/>
      <c r="AR20" s="661"/>
      <c r="AS20" s="661"/>
      <c r="AT20" s="661"/>
      <c r="AU20" s="661"/>
      <c r="AV20" s="661"/>
      <c r="AW20" s="661"/>
      <c r="AX20" s="661"/>
      <c r="AY20" s="661"/>
      <c r="AZ20" s="661"/>
      <c r="BA20" s="661"/>
      <c r="BB20" s="661"/>
      <c r="BC20" s="662"/>
      <c r="BD20" s="578">
        <v>2219058</v>
      </c>
      <c r="BE20" s="579"/>
      <c r="BF20" s="579"/>
      <c r="BG20" s="579"/>
      <c r="BH20" s="579"/>
      <c r="BI20" s="579"/>
      <c r="BJ20" s="579"/>
      <c r="BK20" s="580"/>
      <c r="BL20" s="653">
        <v>0.8</v>
      </c>
      <c r="BM20" s="653"/>
      <c r="BN20" s="653"/>
      <c r="BO20" s="653"/>
      <c r="BP20" s="654" t="s">
        <v>204</v>
      </c>
      <c r="BQ20" s="654"/>
      <c r="BR20" s="654"/>
      <c r="BS20" s="654"/>
      <c r="BT20" s="654"/>
      <c r="BU20" s="654"/>
      <c r="BV20" s="654"/>
      <c r="BW20" s="657"/>
      <c r="BY20" s="660" t="s">
        <v>242</v>
      </c>
      <c r="BZ20" s="661"/>
      <c r="CA20" s="661"/>
      <c r="CB20" s="661"/>
      <c r="CC20" s="661"/>
      <c r="CD20" s="661"/>
      <c r="CE20" s="661"/>
      <c r="CF20" s="661"/>
      <c r="CG20" s="661"/>
      <c r="CH20" s="661"/>
      <c r="CI20" s="661"/>
      <c r="CJ20" s="661"/>
      <c r="CK20" s="661"/>
      <c r="CL20" s="662"/>
      <c r="CM20" s="578" t="s">
        <v>204</v>
      </c>
      <c r="CN20" s="579"/>
      <c r="CO20" s="579"/>
      <c r="CP20" s="579"/>
      <c r="CQ20" s="579"/>
      <c r="CR20" s="579"/>
      <c r="CS20" s="579"/>
      <c r="CT20" s="580"/>
      <c r="CU20" s="653" t="s">
        <v>204</v>
      </c>
      <c r="CV20" s="653"/>
      <c r="CW20" s="653"/>
      <c r="CX20" s="653"/>
      <c r="CY20" s="584" t="s">
        <v>204</v>
      </c>
      <c r="CZ20" s="579"/>
      <c r="DA20" s="579"/>
      <c r="DB20" s="579"/>
      <c r="DC20" s="579"/>
      <c r="DD20" s="579"/>
      <c r="DE20" s="579"/>
      <c r="DF20" s="579"/>
      <c r="DG20" s="579"/>
      <c r="DH20" s="579"/>
      <c r="DI20" s="579"/>
      <c r="DJ20" s="579"/>
      <c r="DK20" s="580"/>
      <c r="DL20" s="584" t="s">
        <v>147</v>
      </c>
      <c r="DM20" s="579"/>
      <c r="DN20" s="579"/>
      <c r="DO20" s="579"/>
      <c r="DP20" s="579"/>
      <c r="DQ20" s="579"/>
      <c r="DR20" s="579"/>
      <c r="DS20" s="579"/>
      <c r="DT20" s="579"/>
      <c r="DU20" s="579"/>
      <c r="DV20" s="579"/>
      <c r="DW20" s="579"/>
      <c r="DX20" s="659"/>
    </row>
    <row r="21" spans="2:128" ht="11.25" customHeight="1" x14ac:dyDescent="0.2">
      <c r="B21" s="575" t="s">
        <v>243</v>
      </c>
      <c r="C21" s="576"/>
      <c r="D21" s="576"/>
      <c r="E21" s="576"/>
      <c r="F21" s="576"/>
      <c r="G21" s="576"/>
      <c r="H21" s="576"/>
      <c r="I21" s="576"/>
      <c r="J21" s="576"/>
      <c r="K21" s="576"/>
      <c r="L21" s="576"/>
      <c r="M21" s="576"/>
      <c r="N21" s="576"/>
      <c r="O21" s="576"/>
      <c r="P21" s="576"/>
      <c r="Q21" s="577"/>
      <c r="R21" s="578">
        <v>4850739</v>
      </c>
      <c r="S21" s="579"/>
      <c r="T21" s="579"/>
      <c r="U21" s="579"/>
      <c r="V21" s="579"/>
      <c r="W21" s="579"/>
      <c r="X21" s="579"/>
      <c r="Y21" s="580"/>
      <c r="Z21" s="581">
        <v>0.7</v>
      </c>
      <c r="AA21" s="655"/>
      <c r="AB21" s="655"/>
      <c r="AC21" s="658"/>
      <c r="AD21" s="584" t="s">
        <v>204</v>
      </c>
      <c r="AE21" s="579"/>
      <c r="AF21" s="579"/>
      <c r="AG21" s="579"/>
      <c r="AH21" s="579"/>
      <c r="AI21" s="579"/>
      <c r="AJ21" s="579"/>
      <c r="AK21" s="580"/>
      <c r="AL21" s="581" t="s">
        <v>204</v>
      </c>
      <c r="AM21" s="655"/>
      <c r="AN21" s="655"/>
      <c r="AO21" s="656"/>
      <c r="AP21" s="660" t="s">
        <v>244</v>
      </c>
      <c r="AQ21" s="661"/>
      <c r="AR21" s="661"/>
      <c r="AS21" s="661"/>
      <c r="AT21" s="661"/>
      <c r="AU21" s="661"/>
      <c r="AV21" s="661"/>
      <c r="AW21" s="661"/>
      <c r="AX21" s="661"/>
      <c r="AY21" s="661"/>
      <c r="AZ21" s="661"/>
      <c r="BA21" s="661"/>
      <c r="BB21" s="661"/>
      <c r="BC21" s="662"/>
      <c r="BD21" s="578">
        <v>1200473</v>
      </c>
      <c r="BE21" s="579"/>
      <c r="BF21" s="579"/>
      <c r="BG21" s="579"/>
      <c r="BH21" s="579"/>
      <c r="BI21" s="579"/>
      <c r="BJ21" s="579"/>
      <c r="BK21" s="580"/>
      <c r="BL21" s="653">
        <v>0.4</v>
      </c>
      <c r="BM21" s="653"/>
      <c r="BN21" s="653"/>
      <c r="BO21" s="653"/>
      <c r="BP21" s="654" t="s">
        <v>204</v>
      </c>
      <c r="BQ21" s="654"/>
      <c r="BR21" s="654"/>
      <c r="BS21" s="654"/>
      <c r="BT21" s="654"/>
      <c r="BU21" s="654"/>
      <c r="BV21" s="654"/>
      <c r="BW21" s="657"/>
      <c r="BY21" s="660" t="s">
        <v>245</v>
      </c>
      <c r="BZ21" s="661"/>
      <c r="CA21" s="661"/>
      <c r="CB21" s="661"/>
      <c r="CC21" s="661"/>
      <c r="CD21" s="661"/>
      <c r="CE21" s="661"/>
      <c r="CF21" s="661"/>
      <c r="CG21" s="661"/>
      <c r="CH21" s="661"/>
      <c r="CI21" s="661"/>
      <c r="CJ21" s="661"/>
      <c r="CK21" s="661"/>
      <c r="CL21" s="662"/>
      <c r="CM21" s="578">
        <v>437795</v>
      </c>
      <c r="CN21" s="579"/>
      <c r="CO21" s="579"/>
      <c r="CP21" s="579"/>
      <c r="CQ21" s="579"/>
      <c r="CR21" s="579"/>
      <c r="CS21" s="579"/>
      <c r="CT21" s="580"/>
      <c r="CU21" s="653">
        <v>0.1</v>
      </c>
      <c r="CV21" s="653"/>
      <c r="CW21" s="653"/>
      <c r="CX21" s="653"/>
      <c r="CY21" s="584" t="s">
        <v>113</v>
      </c>
      <c r="CZ21" s="579"/>
      <c r="DA21" s="579"/>
      <c r="DB21" s="579"/>
      <c r="DC21" s="579"/>
      <c r="DD21" s="579"/>
      <c r="DE21" s="579"/>
      <c r="DF21" s="579"/>
      <c r="DG21" s="579"/>
      <c r="DH21" s="579"/>
      <c r="DI21" s="579"/>
      <c r="DJ21" s="579"/>
      <c r="DK21" s="580"/>
      <c r="DL21" s="584">
        <v>437795</v>
      </c>
      <c r="DM21" s="579"/>
      <c r="DN21" s="579"/>
      <c r="DO21" s="579"/>
      <c r="DP21" s="579"/>
      <c r="DQ21" s="579"/>
      <c r="DR21" s="579"/>
      <c r="DS21" s="579"/>
      <c r="DT21" s="579"/>
      <c r="DU21" s="579"/>
      <c r="DV21" s="579"/>
      <c r="DW21" s="579"/>
      <c r="DX21" s="659"/>
    </row>
    <row r="22" spans="2:128" ht="11.25" customHeight="1" x14ac:dyDescent="0.2">
      <c r="B22" s="575" t="s">
        <v>246</v>
      </c>
      <c r="C22" s="576"/>
      <c r="D22" s="576"/>
      <c r="E22" s="576"/>
      <c r="F22" s="576"/>
      <c r="G22" s="576"/>
      <c r="H22" s="576"/>
      <c r="I22" s="576"/>
      <c r="J22" s="576"/>
      <c r="K22" s="576"/>
      <c r="L22" s="576"/>
      <c r="M22" s="576"/>
      <c r="N22" s="576"/>
      <c r="O22" s="576"/>
      <c r="P22" s="576"/>
      <c r="Q22" s="577"/>
      <c r="R22" s="578">
        <v>9849335</v>
      </c>
      <c r="S22" s="579"/>
      <c r="T22" s="579"/>
      <c r="U22" s="579"/>
      <c r="V22" s="579"/>
      <c r="W22" s="579"/>
      <c r="X22" s="579"/>
      <c r="Y22" s="580"/>
      <c r="Z22" s="581">
        <v>1.3</v>
      </c>
      <c r="AA22" s="655"/>
      <c r="AB22" s="655"/>
      <c r="AC22" s="658"/>
      <c r="AD22" s="584">
        <v>1457939</v>
      </c>
      <c r="AE22" s="579"/>
      <c r="AF22" s="579"/>
      <c r="AG22" s="579"/>
      <c r="AH22" s="579"/>
      <c r="AI22" s="579"/>
      <c r="AJ22" s="579"/>
      <c r="AK22" s="580"/>
      <c r="AL22" s="581">
        <v>0.4</v>
      </c>
      <c r="AM22" s="655"/>
      <c r="AN22" s="655"/>
      <c r="AO22" s="656"/>
      <c r="AP22" s="660" t="s">
        <v>247</v>
      </c>
      <c r="AQ22" s="661"/>
      <c r="AR22" s="661"/>
      <c r="AS22" s="661"/>
      <c r="AT22" s="661"/>
      <c r="AU22" s="661"/>
      <c r="AV22" s="661"/>
      <c r="AW22" s="661"/>
      <c r="AX22" s="661"/>
      <c r="AY22" s="661"/>
      <c r="AZ22" s="661"/>
      <c r="BA22" s="661"/>
      <c r="BB22" s="661"/>
      <c r="BC22" s="662"/>
      <c r="BD22" s="578">
        <v>3719062</v>
      </c>
      <c r="BE22" s="579"/>
      <c r="BF22" s="579"/>
      <c r="BG22" s="579"/>
      <c r="BH22" s="579"/>
      <c r="BI22" s="579"/>
      <c r="BJ22" s="579"/>
      <c r="BK22" s="580"/>
      <c r="BL22" s="653">
        <v>1.3</v>
      </c>
      <c r="BM22" s="653"/>
      <c r="BN22" s="653"/>
      <c r="BO22" s="653"/>
      <c r="BP22" s="654" t="s">
        <v>204</v>
      </c>
      <c r="BQ22" s="654"/>
      <c r="BR22" s="654"/>
      <c r="BS22" s="654"/>
      <c r="BT22" s="654"/>
      <c r="BU22" s="654"/>
      <c r="BV22" s="654"/>
      <c r="BW22" s="657"/>
      <c r="BY22" s="660" t="s">
        <v>248</v>
      </c>
      <c r="BZ22" s="661"/>
      <c r="CA22" s="661"/>
      <c r="CB22" s="661"/>
      <c r="CC22" s="661"/>
      <c r="CD22" s="661"/>
      <c r="CE22" s="661"/>
      <c r="CF22" s="661"/>
      <c r="CG22" s="661"/>
      <c r="CH22" s="661"/>
      <c r="CI22" s="661"/>
      <c r="CJ22" s="661"/>
      <c r="CK22" s="661"/>
      <c r="CL22" s="662"/>
      <c r="CM22" s="578">
        <v>1209152</v>
      </c>
      <c r="CN22" s="579"/>
      <c r="CO22" s="579"/>
      <c r="CP22" s="579"/>
      <c r="CQ22" s="579"/>
      <c r="CR22" s="579"/>
      <c r="CS22" s="579"/>
      <c r="CT22" s="580"/>
      <c r="CU22" s="653">
        <v>0.2</v>
      </c>
      <c r="CV22" s="653"/>
      <c r="CW22" s="653"/>
      <c r="CX22" s="653"/>
      <c r="CY22" s="584" t="s">
        <v>113</v>
      </c>
      <c r="CZ22" s="579"/>
      <c r="DA22" s="579"/>
      <c r="DB22" s="579"/>
      <c r="DC22" s="579"/>
      <c r="DD22" s="579"/>
      <c r="DE22" s="579"/>
      <c r="DF22" s="579"/>
      <c r="DG22" s="579"/>
      <c r="DH22" s="579"/>
      <c r="DI22" s="579"/>
      <c r="DJ22" s="579"/>
      <c r="DK22" s="580"/>
      <c r="DL22" s="584">
        <v>1209152</v>
      </c>
      <c r="DM22" s="579"/>
      <c r="DN22" s="579"/>
      <c r="DO22" s="579"/>
      <c r="DP22" s="579"/>
      <c r="DQ22" s="579"/>
      <c r="DR22" s="579"/>
      <c r="DS22" s="579"/>
      <c r="DT22" s="579"/>
      <c r="DU22" s="579"/>
      <c r="DV22" s="579"/>
      <c r="DW22" s="579"/>
      <c r="DX22" s="659"/>
    </row>
    <row r="23" spans="2:128" ht="11.25" customHeight="1" x14ac:dyDescent="0.2">
      <c r="B23" s="575" t="s">
        <v>249</v>
      </c>
      <c r="C23" s="576"/>
      <c r="D23" s="576"/>
      <c r="E23" s="576"/>
      <c r="F23" s="576"/>
      <c r="G23" s="576"/>
      <c r="H23" s="576"/>
      <c r="I23" s="576"/>
      <c r="J23" s="576"/>
      <c r="K23" s="576"/>
      <c r="L23" s="576"/>
      <c r="M23" s="576"/>
      <c r="N23" s="576"/>
      <c r="O23" s="576"/>
      <c r="P23" s="576"/>
      <c r="Q23" s="577"/>
      <c r="R23" s="578">
        <v>3485446</v>
      </c>
      <c r="S23" s="579"/>
      <c r="T23" s="579"/>
      <c r="U23" s="579"/>
      <c r="V23" s="579"/>
      <c r="W23" s="579"/>
      <c r="X23" s="579"/>
      <c r="Y23" s="580"/>
      <c r="Z23" s="581">
        <v>0.5</v>
      </c>
      <c r="AA23" s="655"/>
      <c r="AB23" s="655"/>
      <c r="AC23" s="658"/>
      <c r="AD23" s="584" t="s">
        <v>204</v>
      </c>
      <c r="AE23" s="579"/>
      <c r="AF23" s="579"/>
      <c r="AG23" s="579"/>
      <c r="AH23" s="579"/>
      <c r="AI23" s="579"/>
      <c r="AJ23" s="579"/>
      <c r="AK23" s="580"/>
      <c r="AL23" s="581" t="s">
        <v>204</v>
      </c>
      <c r="AM23" s="655"/>
      <c r="AN23" s="655"/>
      <c r="AO23" s="656"/>
      <c r="AP23" s="660" t="s">
        <v>250</v>
      </c>
      <c r="AQ23" s="661"/>
      <c r="AR23" s="661"/>
      <c r="AS23" s="661"/>
      <c r="AT23" s="661"/>
      <c r="AU23" s="661"/>
      <c r="AV23" s="661"/>
      <c r="AW23" s="661"/>
      <c r="AX23" s="661"/>
      <c r="AY23" s="661"/>
      <c r="AZ23" s="661"/>
      <c r="BA23" s="661"/>
      <c r="BB23" s="661"/>
      <c r="BC23" s="662"/>
      <c r="BD23" s="578">
        <v>16941778</v>
      </c>
      <c r="BE23" s="579"/>
      <c r="BF23" s="579"/>
      <c r="BG23" s="579"/>
      <c r="BH23" s="579"/>
      <c r="BI23" s="579"/>
      <c r="BJ23" s="579"/>
      <c r="BK23" s="580"/>
      <c r="BL23" s="653">
        <v>6.1</v>
      </c>
      <c r="BM23" s="653"/>
      <c r="BN23" s="653"/>
      <c r="BO23" s="653"/>
      <c r="BP23" s="654" t="s">
        <v>204</v>
      </c>
      <c r="BQ23" s="654"/>
      <c r="BR23" s="654"/>
      <c r="BS23" s="654"/>
      <c r="BT23" s="654"/>
      <c r="BU23" s="654"/>
      <c r="BV23" s="654"/>
      <c r="BW23" s="657"/>
      <c r="BY23" s="660" t="s">
        <v>251</v>
      </c>
      <c r="BZ23" s="661"/>
      <c r="CA23" s="661"/>
      <c r="CB23" s="661"/>
      <c r="CC23" s="661"/>
      <c r="CD23" s="661"/>
      <c r="CE23" s="661"/>
      <c r="CF23" s="661"/>
      <c r="CG23" s="661"/>
      <c r="CH23" s="661"/>
      <c r="CI23" s="661"/>
      <c r="CJ23" s="661"/>
      <c r="CK23" s="661"/>
      <c r="CL23" s="662"/>
      <c r="CM23" s="578">
        <v>1238554</v>
      </c>
      <c r="CN23" s="579"/>
      <c r="CO23" s="579"/>
      <c r="CP23" s="579"/>
      <c r="CQ23" s="579"/>
      <c r="CR23" s="579"/>
      <c r="CS23" s="579"/>
      <c r="CT23" s="580"/>
      <c r="CU23" s="653">
        <v>0.2</v>
      </c>
      <c r="CV23" s="653"/>
      <c r="CW23" s="653"/>
      <c r="CX23" s="653"/>
      <c r="CY23" s="584" t="s">
        <v>113</v>
      </c>
      <c r="CZ23" s="579"/>
      <c r="DA23" s="579"/>
      <c r="DB23" s="579"/>
      <c r="DC23" s="579"/>
      <c r="DD23" s="579"/>
      <c r="DE23" s="579"/>
      <c r="DF23" s="579"/>
      <c r="DG23" s="579"/>
      <c r="DH23" s="579"/>
      <c r="DI23" s="579"/>
      <c r="DJ23" s="579"/>
      <c r="DK23" s="580"/>
      <c r="DL23" s="584">
        <v>1238554</v>
      </c>
      <c r="DM23" s="579"/>
      <c r="DN23" s="579"/>
      <c r="DO23" s="579"/>
      <c r="DP23" s="579"/>
      <c r="DQ23" s="579"/>
      <c r="DR23" s="579"/>
      <c r="DS23" s="579"/>
      <c r="DT23" s="579"/>
      <c r="DU23" s="579"/>
      <c r="DV23" s="579"/>
      <c r="DW23" s="579"/>
      <c r="DX23" s="659"/>
    </row>
    <row r="24" spans="2:128" ht="11.25" customHeight="1" x14ac:dyDescent="0.2">
      <c r="B24" s="575" t="s">
        <v>252</v>
      </c>
      <c r="C24" s="576"/>
      <c r="D24" s="576"/>
      <c r="E24" s="576"/>
      <c r="F24" s="576"/>
      <c r="G24" s="576"/>
      <c r="H24" s="576"/>
      <c r="I24" s="576"/>
      <c r="J24" s="576"/>
      <c r="K24" s="576"/>
      <c r="L24" s="576"/>
      <c r="M24" s="576"/>
      <c r="N24" s="576"/>
      <c r="O24" s="576"/>
      <c r="P24" s="576"/>
      <c r="Q24" s="577"/>
      <c r="R24" s="578">
        <v>87623052</v>
      </c>
      <c r="S24" s="579"/>
      <c r="T24" s="579"/>
      <c r="U24" s="579"/>
      <c r="V24" s="579"/>
      <c r="W24" s="579"/>
      <c r="X24" s="579"/>
      <c r="Y24" s="580"/>
      <c r="Z24" s="581">
        <v>11.9</v>
      </c>
      <c r="AA24" s="655"/>
      <c r="AB24" s="655"/>
      <c r="AC24" s="658"/>
      <c r="AD24" s="584" t="s">
        <v>113</v>
      </c>
      <c r="AE24" s="579"/>
      <c r="AF24" s="579"/>
      <c r="AG24" s="579"/>
      <c r="AH24" s="579"/>
      <c r="AI24" s="579"/>
      <c r="AJ24" s="579"/>
      <c r="AK24" s="580"/>
      <c r="AL24" s="581" t="s">
        <v>204</v>
      </c>
      <c r="AM24" s="655"/>
      <c r="AN24" s="655"/>
      <c r="AO24" s="656"/>
      <c r="AP24" s="660" t="s">
        <v>253</v>
      </c>
      <c r="AQ24" s="661"/>
      <c r="AR24" s="661"/>
      <c r="AS24" s="661"/>
      <c r="AT24" s="661"/>
      <c r="AU24" s="661"/>
      <c r="AV24" s="661"/>
      <c r="AW24" s="661"/>
      <c r="AX24" s="661"/>
      <c r="AY24" s="661"/>
      <c r="AZ24" s="661"/>
      <c r="BA24" s="661"/>
      <c r="BB24" s="661"/>
      <c r="BC24" s="662"/>
      <c r="BD24" s="578">
        <v>34186199</v>
      </c>
      <c r="BE24" s="579"/>
      <c r="BF24" s="579"/>
      <c r="BG24" s="579"/>
      <c r="BH24" s="579"/>
      <c r="BI24" s="579"/>
      <c r="BJ24" s="579"/>
      <c r="BK24" s="580"/>
      <c r="BL24" s="653">
        <v>12.4</v>
      </c>
      <c r="BM24" s="653"/>
      <c r="BN24" s="653"/>
      <c r="BO24" s="653"/>
      <c r="BP24" s="654" t="s">
        <v>204</v>
      </c>
      <c r="BQ24" s="654"/>
      <c r="BR24" s="654"/>
      <c r="BS24" s="654"/>
      <c r="BT24" s="654"/>
      <c r="BU24" s="654"/>
      <c r="BV24" s="654"/>
      <c r="BW24" s="657"/>
      <c r="BY24" s="660" t="s">
        <v>254</v>
      </c>
      <c r="BZ24" s="661"/>
      <c r="CA24" s="661"/>
      <c r="CB24" s="661"/>
      <c r="CC24" s="661"/>
      <c r="CD24" s="661"/>
      <c r="CE24" s="661"/>
      <c r="CF24" s="661"/>
      <c r="CG24" s="661"/>
      <c r="CH24" s="661"/>
      <c r="CI24" s="661"/>
      <c r="CJ24" s="661"/>
      <c r="CK24" s="661"/>
      <c r="CL24" s="662"/>
      <c r="CM24" s="578" t="s">
        <v>113</v>
      </c>
      <c r="CN24" s="579"/>
      <c r="CO24" s="579"/>
      <c r="CP24" s="579"/>
      <c r="CQ24" s="579"/>
      <c r="CR24" s="579"/>
      <c r="CS24" s="579"/>
      <c r="CT24" s="580"/>
      <c r="CU24" s="653" t="s">
        <v>204</v>
      </c>
      <c r="CV24" s="653"/>
      <c r="CW24" s="653"/>
      <c r="CX24" s="653"/>
      <c r="CY24" s="584" t="s">
        <v>113</v>
      </c>
      <c r="CZ24" s="579"/>
      <c r="DA24" s="579"/>
      <c r="DB24" s="579"/>
      <c r="DC24" s="579"/>
      <c r="DD24" s="579"/>
      <c r="DE24" s="579"/>
      <c r="DF24" s="579"/>
      <c r="DG24" s="579"/>
      <c r="DH24" s="579"/>
      <c r="DI24" s="579"/>
      <c r="DJ24" s="579"/>
      <c r="DK24" s="580"/>
      <c r="DL24" s="584" t="s">
        <v>204</v>
      </c>
      <c r="DM24" s="579"/>
      <c r="DN24" s="579"/>
      <c r="DO24" s="579"/>
      <c r="DP24" s="579"/>
      <c r="DQ24" s="579"/>
      <c r="DR24" s="579"/>
      <c r="DS24" s="579"/>
      <c r="DT24" s="579"/>
      <c r="DU24" s="579"/>
      <c r="DV24" s="579"/>
      <c r="DW24" s="579"/>
      <c r="DX24" s="659"/>
    </row>
    <row r="25" spans="2:128" ht="11.25" customHeight="1" x14ac:dyDescent="0.2">
      <c r="B25" s="575" t="s">
        <v>255</v>
      </c>
      <c r="C25" s="576"/>
      <c r="D25" s="576"/>
      <c r="E25" s="576"/>
      <c r="F25" s="576"/>
      <c r="G25" s="576"/>
      <c r="H25" s="576"/>
      <c r="I25" s="576"/>
      <c r="J25" s="576"/>
      <c r="K25" s="576"/>
      <c r="L25" s="576"/>
      <c r="M25" s="576"/>
      <c r="N25" s="576"/>
      <c r="O25" s="576"/>
      <c r="P25" s="576"/>
      <c r="Q25" s="577"/>
      <c r="R25" s="578" t="s">
        <v>204</v>
      </c>
      <c r="S25" s="579"/>
      <c r="T25" s="579"/>
      <c r="U25" s="579"/>
      <c r="V25" s="579"/>
      <c r="W25" s="579"/>
      <c r="X25" s="579"/>
      <c r="Y25" s="580"/>
      <c r="Z25" s="581" t="s">
        <v>204</v>
      </c>
      <c r="AA25" s="655"/>
      <c r="AB25" s="655"/>
      <c r="AC25" s="658"/>
      <c r="AD25" s="584" t="s">
        <v>204</v>
      </c>
      <c r="AE25" s="579"/>
      <c r="AF25" s="579"/>
      <c r="AG25" s="579"/>
      <c r="AH25" s="579"/>
      <c r="AI25" s="579"/>
      <c r="AJ25" s="579"/>
      <c r="AK25" s="580"/>
      <c r="AL25" s="581" t="s">
        <v>113</v>
      </c>
      <c r="AM25" s="655"/>
      <c r="AN25" s="655"/>
      <c r="AO25" s="656"/>
      <c r="AP25" s="660" t="s">
        <v>256</v>
      </c>
      <c r="AQ25" s="661"/>
      <c r="AR25" s="661"/>
      <c r="AS25" s="661"/>
      <c r="AT25" s="661"/>
      <c r="AU25" s="661"/>
      <c r="AV25" s="661"/>
      <c r="AW25" s="661"/>
      <c r="AX25" s="661"/>
      <c r="AY25" s="661"/>
      <c r="AZ25" s="661"/>
      <c r="BA25" s="661"/>
      <c r="BB25" s="661"/>
      <c r="BC25" s="662"/>
      <c r="BD25" s="578">
        <v>1739</v>
      </c>
      <c r="BE25" s="579"/>
      <c r="BF25" s="579"/>
      <c r="BG25" s="579"/>
      <c r="BH25" s="579"/>
      <c r="BI25" s="579"/>
      <c r="BJ25" s="579"/>
      <c r="BK25" s="580"/>
      <c r="BL25" s="653">
        <v>0</v>
      </c>
      <c r="BM25" s="653"/>
      <c r="BN25" s="653"/>
      <c r="BO25" s="653"/>
      <c r="BP25" s="654" t="s">
        <v>113</v>
      </c>
      <c r="BQ25" s="654"/>
      <c r="BR25" s="654"/>
      <c r="BS25" s="654"/>
      <c r="BT25" s="654"/>
      <c r="BU25" s="654"/>
      <c r="BV25" s="654"/>
      <c r="BW25" s="657"/>
      <c r="BY25" s="660" t="s">
        <v>257</v>
      </c>
      <c r="BZ25" s="661"/>
      <c r="CA25" s="661"/>
      <c r="CB25" s="661"/>
      <c r="CC25" s="661"/>
      <c r="CD25" s="661"/>
      <c r="CE25" s="661"/>
      <c r="CF25" s="661"/>
      <c r="CG25" s="661"/>
      <c r="CH25" s="661"/>
      <c r="CI25" s="661"/>
      <c r="CJ25" s="661"/>
      <c r="CK25" s="661"/>
      <c r="CL25" s="662"/>
      <c r="CM25" s="578" t="s">
        <v>113</v>
      </c>
      <c r="CN25" s="579"/>
      <c r="CO25" s="579"/>
      <c r="CP25" s="579"/>
      <c r="CQ25" s="579"/>
      <c r="CR25" s="579"/>
      <c r="CS25" s="579"/>
      <c r="CT25" s="580"/>
      <c r="CU25" s="653" t="s">
        <v>113</v>
      </c>
      <c r="CV25" s="653"/>
      <c r="CW25" s="653"/>
      <c r="CX25" s="653"/>
      <c r="CY25" s="584" t="s">
        <v>113</v>
      </c>
      <c r="CZ25" s="579"/>
      <c r="DA25" s="579"/>
      <c r="DB25" s="579"/>
      <c r="DC25" s="579"/>
      <c r="DD25" s="579"/>
      <c r="DE25" s="579"/>
      <c r="DF25" s="579"/>
      <c r="DG25" s="579"/>
      <c r="DH25" s="579"/>
      <c r="DI25" s="579"/>
      <c r="DJ25" s="579"/>
      <c r="DK25" s="580"/>
      <c r="DL25" s="584" t="s">
        <v>204</v>
      </c>
      <c r="DM25" s="579"/>
      <c r="DN25" s="579"/>
      <c r="DO25" s="579"/>
      <c r="DP25" s="579"/>
      <c r="DQ25" s="579"/>
      <c r="DR25" s="579"/>
      <c r="DS25" s="579"/>
      <c r="DT25" s="579"/>
      <c r="DU25" s="579"/>
      <c r="DV25" s="579"/>
      <c r="DW25" s="579"/>
      <c r="DX25" s="659"/>
    </row>
    <row r="26" spans="2:128" ht="11.25" customHeight="1" x14ac:dyDescent="0.2">
      <c r="B26" s="575" t="s">
        <v>258</v>
      </c>
      <c r="C26" s="576"/>
      <c r="D26" s="576"/>
      <c r="E26" s="576"/>
      <c r="F26" s="576"/>
      <c r="G26" s="576"/>
      <c r="H26" s="576"/>
      <c r="I26" s="576"/>
      <c r="J26" s="576"/>
      <c r="K26" s="576"/>
      <c r="L26" s="576"/>
      <c r="M26" s="576"/>
      <c r="N26" s="576"/>
      <c r="O26" s="576"/>
      <c r="P26" s="576"/>
      <c r="Q26" s="577"/>
      <c r="R26" s="578">
        <v>3525356</v>
      </c>
      <c r="S26" s="579"/>
      <c r="T26" s="579"/>
      <c r="U26" s="579"/>
      <c r="V26" s="579"/>
      <c r="W26" s="579"/>
      <c r="X26" s="579"/>
      <c r="Y26" s="580"/>
      <c r="Z26" s="581">
        <v>0.5</v>
      </c>
      <c r="AA26" s="655"/>
      <c r="AB26" s="655"/>
      <c r="AC26" s="658"/>
      <c r="AD26" s="584">
        <v>260955</v>
      </c>
      <c r="AE26" s="579"/>
      <c r="AF26" s="579"/>
      <c r="AG26" s="579"/>
      <c r="AH26" s="579"/>
      <c r="AI26" s="579"/>
      <c r="AJ26" s="579"/>
      <c r="AK26" s="580"/>
      <c r="AL26" s="581">
        <v>0.1</v>
      </c>
      <c r="AM26" s="655"/>
      <c r="AN26" s="655"/>
      <c r="AO26" s="656"/>
      <c r="AP26" s="660" t="s">
        <v>259</v>
      </c>
      <c r="AQ26" s="661"/>
      <c r="AR26" s="661"/>
      <c r="AS26" s="661"/>
      <c r="AT26" s="661"/>
      <c r="AU26" s="661"/>
      <c r="AV26" s="661"/>
      <c r="AW26" s="661"/>
      <c r="AX26" s="661"/>
      <c r="AY26" s="661"/>
      <c r="AZ26" s="661"/>
      <c r="BA26" s="661"/>
      <c r="BB26" s="661"/>
      <c r="BC26" s="662"/>
      <c r="BD26" s="578" t="s">
        <v>204</v>
      </c>
      <c r="BE26" s="579"/>
      <c r="BF26" s="579"/>
      <c r="BG26" s="579"/>
      <c r="BH26" s="579"/>
      <c r="BI26" s="579"/>
      <c r="BJ26" s="579"/>
      <c r="BK26" s="580"/>
      <c r="BL26" s="653" t="s">
        <v>204</v>
      </c>
      <c r="BM26" s="653"/>
      <c r="BN26" s="653"/>
      <c r="BO26" s="653"/>
      <c r="BP26" s="654" t="s">
        <v>113</v>
      </c>
      <c r="BQ26" s="654"/>
      <c r="BR26" s="654"/>
      <c r="BS26" s="654"/>
      <c r="BT26" s="654"/>
      <c r="BU26" s="654"/>
      <c r="BV26" s="654"/>
      <c r="BW26" s="657"/>
      <c r="BY26" s="660" t="s">
        <v>260</v>
      </c>
      <c r="BZ26" s="661"/>
      <c r="CA26" s="661"/>
      <c r="CB26" s="661"/>
      <c r="CC26" s="661"/>
      <c r="CD26" s="661"/>
      <c r="CE26" s="661"/>
      <c r="CF26" s="661"/>
      <c r="CG26" s="661"/>
      <c r="CH26" s="661"/>
      <c r="CI26" s="661"/>
      <c r="CJ26" s="661"/>
      <c r="CK26" s="661"/>
      <c r="CL26" s="662"/>
      <c r="CM26" s="578">
        <v>36647620</v>
      </c>
      <c r="CN26" s="579"/>
      <c r="CO26" s="579"/>
      <c r="CP26" s="579"/>
      <c r="CQ26" s="579"/>
      <c r="CR26" s="579"/>
      <c r="CS26" s="579"/>
      <c r="CT26" s="580"/>
      <c r="CU26" s="653">
        <v>5</v>
      </c>
      <c r="CV26" s="653"/>
      <c r="CW26" s="653"/>
      <c r="CX26" s="653"/>
      <c r="CY26" s="584" t="s">
        <v>113</v>
      </c>
      <c r="CZ26" s="579"/>
      <c r="DA26" s="579"/>
      <c r="DB26" s="579"/>
      <c r="DC26" s="579"/>
      <c r="DD26" s="579"/>
      <c r="DE26" s="579"/>
      <c r="DF26" s="579"/>
      <c r="DG26" s="579"/>
      <c r="DH26" s="579"/>
      <c r="DI26" s="579"/>
      <c r="DJ26" s="579"/>
      <c r="DK26" s="580"/>
      <c r="DL26" s="584">
        <v>36647620</v>
      </c>
      <c r="DM26" s="579"/>
      <c r="DN26" s="579"/>
      <c r="DO26" s="579"/>
      <c r="DP26" s="579"/>
      <c r="DQ26" s="579"/>
      <c r="DR26" s="579"/>
      <c r="DS26" s="579"/>
      <c r="DT26" s="579"/>
      <c r="DU26" s="579"/>
      <c r="DV26" s="579"/>
      <c r="DW26" s="579"/>
      <c r="DX26" s="659"/>
    </row>
    <row r="27" spans="2:128" ht="11.25" customHeight="1" x14ac:dyDescent="0.2">
      <c r="B27" s="575" t="s">
        <v>261</v>
      </c>
      <c r="C27" s="576"/>
      <c r="D27" s="576"/>
      <c r="E27" s="576"/>
      <c r="F27" s="576"/>
      <c r="G27" s="576"/>
      <c r="H27" s="576"/>
      <c r="I27" s="576"/>
      <c r="J27" s="576"/>
      <c r="K27" s="576"/>
      <c r="L27" s="576"/>
      <c r="M27" s="576"/>
      <c r="N27" s="576"/>
      <c r="O27" s="576"/>
      <c r="P27" s="576"/>
      <c r="Q27" s="577"/>
      <c r="R27" s="578">
        <v>134336</v>
      </c>
      <c r="S27" s="579"/>
      <c r="T27" s="579"/>
      <c r="U27" s="579"/>
      <c r="V27" s="579"/>
      <c r="W27" s="579"/>
      <c r="X27" s="579"/>
      <c r="Y27" s="580"/>
      <c r="Z27" s="581">
        <v>0</v>
      </c>
      <c r="AA27" s="655"/>
      <c r="AB27" s="655"/>
      <c r="AC27" s="658"/>
      <c r="AD27" s="584" t="s">
        <v>147</v>
      </c>
      <c r="AE27" s="579"/>
      <c r="AF27" s="579"/>
      <c r="AG27" s="579"/>
      <c r="AH27" s="579"/>
      <c r="AI27" s="579"/>
      <c r="AJ27" s="579"/>
      <c r="AK27" s="580"/>
      <c r="AL27" s="581" t="s">
        <v>147</v>
      </c>
      <c r="AM27" s="655"/>
      <c r="AN27" s="655"/>
      <c r="AO27" s="656"/>
      <c r="AP27" s="660" t="s">
        <v>262</v>
      </c>
      <c r="AQ27" s="661"/>
      <c r="AR27" s="661"/>
      <c r="AS27" s="661"/>
      <c r="AT27" s="661"/>
      <c r="AU27" s="661"/>
      <c r="AV27" s="661"/>
      <c r="AW27" s="661"/>
      <c r="AX27" s="661"/>
      <c r="AY27" s="661"/>
      <c r="AZ27" s="661"/>
      <c r="BA27" s="661"/>
      <c r="BB27" s="661"/>
      <c r="BC27" s="662"/>
      <c r="BD27" s="578" t="s">
        <v>147</v>
      </c>
      <c r="BE27" s="579"/>
      <c r="BF27" s="579"/>
      <c r="BG27" s="579"/>
      <c r="BH27" s="579"/>
      <c r="BI27" s="579"/>
      <c r="BJ27" s="579"/>
      <c r="BK27" s="580"/>
      <c r="BL27" s="653" t="s">
        <v>204</v>
      </c>
      <c r="BM27" s="653"/>
      <c r="BN27" s="653"/>
      <c r="BO27" s="653"/>
      <c r="BP27" s="654" t="s">
        <v>113</v>
      </c>
      <c r="BQ27" s="654"/>
      <c r="BR27" s="654"/>
      <c r="BS27" s="654"/>
      <c r="BT27" s="654"/>
      <c r="BU27" s="654"/>
      <c r="BV27" s="654"/>
      <c r="BW27" s="657"/>
      <c r="BY27" s="660" t="s">
        <v>263</v>
      </c>
      <c r="BZ27" s="661"/>
      <c r="CA27" s="661"/>
      <c r="CB27" s="661"/>
      <c r="CC27" s="661"/>
      <c r="CD27" s="661"/>
      <c r="CE27" s="661"/>
      <c r="CF27" s="661"/>
      <c r="CG27" s="661"/>
      <c r="CH27" s="661"/>
      <c r="CI27" s="661"/>
      <c r="CJ27" s="661"/>
      <c r="CK27" s="661"/>
      <c r="CL27" s="662"/>
      <c r="CM27" s="578">
        <v>843317</v>
      </c>
      <c r="CN27" s="579"/>
      <c r="CO27" s="579"/>
      <c r="CP27" s="579"/>
      <c r="CQ27" s="579"/>
      <c r="CR27" s="579"/>
      <c r="CS27" s="579"/>
      <c r="CT27" s="580"/>
      <c r="CU27" s="653">
        <v>0.1</v>
      </c>
      <c r="CV27" s="653"/>
      <c r="CW27" s="653"/>
      <c r="CX27" s="653"/>
      <c r="CY27" s="584" t="s">
        <v>204</v>
      </c>
      <c r="CZ27" s="579"/>
      <c r="DA27" s="579"/>
      <c r="DB27" s="579"/>
      <c r="DC27" s="579"/>
      <c r="DD27" s="579"/>
      <c r="DE27" s="579"/>
      <c r="DF27" s="579"/>
      <c r="DG27" s="579"/>
      <c r="DH27" s="579"/>
      <c r="DI27" s="579"/>
      <c r="DJ27" s="579"/>
      <c r="DK27" s="580"/>
      <c r="DL27" s="584">
        <v>843317</v>
      </c>
      <c r="DM27" s="579"/>
      <c r="DN27" s="579"/>
      <c r="DO27" s="579"/>
      <c r="DP27" s="579"/>
      <c r="DQ27" s="579"/>
      <c r="DR27" s="579"/>
      <c r="DS27" s="579"/>
      <c r="DT27" s="579"/>
      <c r="DU27" s="579"/>
      <c r="DV27" s="579"/>
      <c r="DW27" s="579"/>
      <c r="DX27" s="659"/>
    </row>
    <row r="28" spans="2:128" ht="11.25" customHeight="1" x14ac:dyDescent="0.2">
      <c r="B28" s="575" t="s">
        <v>264</v>
      </c>
      <c r="C28" s="576"/>
      <c r="D28" s="576"/>
      <c r="E28" s="576"/>
      <c r="F28" s="576"/>
      <c r="G28" s="576"/>
      <c r="H28" s="576"/>
      <c r="I28" s="576"/>
      <c r="J28" s="576"/>
      <c r="K28" s="576"/>
      <c r="L28" s="576"/>
      <c r="M28" s="576"/>
      <c r="N28" s="576"/>
      <c r="O28" s="576"/>
      <c r="P28" s="576"/>
      <c r="Q28" s="577"/>
      <c r="R28" s="578">
        <v>13937292</v>
      </c>
      <c r="S28" s="579"/>
      <c r="T28" s="579"/>
      <c r="U28" s="579"/>
      <c r="V28" s="579"/>
      <c r="W28" s="579"/>
      <c r="X28" s="579"/>
      <c r="Y28" s="580"/>
      <c r="Z28" s="581">
        <v>1.9</v>
      </c>
      <c r="AA28" s="655"/>
      <c r="AB28" s="655"/>
      <c r="AC28" s="658"/>
      <c r="AD28" s="584" t="s">
        <v>204</v>
      </c>
      <c r="AE28" s="579"/>
      <c r="AF28" s="579"/>
      <c r="AG28" s="579"/>
      <c r="AH28" s="579"/>
      <c r="AI28" s="579"/>
      <c r="AJ28" s="579"/>
      <c r="AK28" s="580"/>
      <c r="AL28" s="581" t="s">
        <v>204</v>
      </c>
      <c r="AM28" s="655"/>
      <c r="AN28" s="655"/>
      <c r="AO28" s="656"/>
      <c r="AP28" s="660" t="s">
        <v>265</v>
      </c>
      <c r="AQ28" s="661"/>
      <c r="AR28" s="661"/>
      <c r="AS28" s="661"/>
      <c r="AT28" s="661"/>
      <c r="AU28" s="661"/>
      <c r="AV28" s="661"/>
      <c r="AW28" s="661"/>
      <c r="AX28" s="661"/>
      <c r="AY28" s="661"/>
      <c r="AZ28" s="661"/>
      <c r="BA28" s="661"/>
      <c r="BB28" s="661"/>
      <c r="BC28" s="662"/>
      <c r="BD28" s="578">
        <v>21576</v>
      </c>
      <c r="BE28" s="579"/>
      <c r="BF28" s="579"/>
      <c r="BG28" s="579"/>
      <c r="BH28" s="579"/>
      <c r="BI28" s="579"/>
      <c r="BJ28" s="579"/>
      <c r="BK28" s="580"/>
      <c r="BL28" s="653">
        <v>0</v>
      </c>
      <c r="BM28" s="653"/>
      <c r="BN28" s="653"/>
      <c r="BO28" s="653"/>
      <c r="BP28" s="654" t="s">
        <v>204</v>
      </c>
      <c r="BQ28" s="654"/>
      <c r="BR28" s="654"/>
      <c r="BS28" s="654"/>
      <c r="BT28" s="654"/>
      <c r="BU28" s="654"/>
      <c r="BV28" s="654"/>
      <c r="BW28" s="657"/>
      <c r="BY28" s="660" t="s">
        <v>266</v>
      </c>
      <c r="BZ28" s="661"/>
      <c r="CA28" s="661"/>
      <c r="CB28" s="661"/>
      <c r="CC28" s="661"/>
      <c r="CD28" s="661"/>
      <c r="CE28" s="661"/>
      <c r="CF28" s="661"/>
      <c r="CG28" s="661"/>
      <c r="CH28" s="661"/>
      <c r="CI28" s="661"/>
      <c r="CJ28" s="661"/>
      <c r="CK28" s="661"/>
      <c r="CL28" s="662"/>
      <c r="CM28" s="578" t="s">
        <v>113</v>
      </c>
      <c r="CN28" s="579"/>
      <c r="CO28" s="579"/>
      <c r="CP28" s="579"/>
      <c r="CQ28" s="579"/>
      <c r="CR28" s="579"/>
      <c r="CS28" s="579"/>
      <c r="CT28" s="580"/>
      <c r="CU28" s="653" t="s">
        <v>113</v>
      </c>
      <c r="CV28" s="653"/>
      <c r="CW28" s="653"/>
      <c r="CX28" s="653"/>
      <c r="CY28" s="584" t="s">
        <v>113</v>
      </c>
      <c r="CZ28" s="579"/>
      <c r="DA28" s="579"/>
      <c r="DB28" s="579"/>
      <c r="DC28" s="579"/>
      <c r="DD28" s="579"/>
      <c r="DE28" s="579"/>
      <c r="DF28" s="579"/>
      <c r="DG28" s="579"/>
      <c r="DH28" s="579"/>
      <c r="DI28" s="579"/>
      <c r="DJ28" s="579"/>
      <c r="DK28" s="580"/>
      <c r="DL28" s="584" t="s">
        <v>204</v>
      </c>
      <c r="DM28" s="579"/>
      <c r="DN28" s="579"/>
      <c r="DO28" s="579"/>
      <c r="DP28" s="579"/>
      <c r="DQ28" s="579"/>
      <c r="DR28" s="579"/>
      <c r="DS28" s="579"/>
      <c r="DT28" s="579"/>
      <c r="DU28" s="579"/>
      <c r="DV28" s="579"/>
      <c r="DW28" s="579"/>
      <c r="DX28" s="659"/>
    </row>
    <row r="29" spans="2:128" ht="11.25" customHeight="1" x14ac:dyDescent="0.2">
      <c r="B29" s="575" t="s">
        <v>267</v>
      </c>
      <c r="C29" s="576"/>
      <c r="D29" s="576"/>
      <c r="E29" s="576"/>
      <c r="F29" s="576"/>
      <c r="G29" s="576"/>
      <c r="H29" s="576"/>
      <c r="I29" s="576"/>
      <c r="J29" s="576"/>
      <c r="K29" s="576"/>
      <c r="L29" s="576"/>
      <c r="M29" s="576"/>
      <c r="N29" s="576"/>
      <c r="O29" s="576"/>
      <c r="P29" s="576"/>
      <c r="Q29" s="577"/>
      <c r="R29" s="578">
        <v>10264452</v>
      </c>
      <c r="S29" s="579"/>
      <c r="T29" s="579"/>
      <c r="U29" s="579"/>
      <c r="V29" s="579"/>
      <c r="W29" s="579"/>
      <c r="X29" s="579"/>
      <c r="Y29" s="580"/>
      <c r="Z29" s="581">
        <v>1.4</v>
      </c>
      <c r="AA29" s="655"/>
      <c r="AB29" s="655"/>
      <c r="AC29" s="658"/>
      <c r="AD29" s="584" t="s">
        <v>113</v>
      </c>
      <c r="AE29" s="579"/>
      <c r="AF29" s="579"/>
      <c r="AG29" s="579"/>
      <c r="AH29" s="579"/>
      <c r="AI29" s="579"/>
      <c r="AJ29" s="579"/>
      <c r="AK29" s="580"/>
      <c r="AL29" s="581" t="s">
        <v>113</v>
      </c>
      <c r="AM29" s="655"/>
      <c r="AN29" s="655"/>
      <c r="AO29" s="656"/>
      <c r="AP29" s="660" t="s">
        <v>268</v>
      </c>
      <c r="AQ29" s="661"/>
      <c r="AR29" s="661"/>
      <c r="AS29" s="661"/>
      <c r="AT29" s="661"/>
      <c r="AU29" s="661"/>
      <c r="AV29" s="661"/>
      <c r="AW29" s="661"/>
      <c r="AX29" s="661"/>
      <c r="AY29" s="661"/>
      <c r="AZ29" s="661"/>
      <c r="BA29" s="661"/>
      <c r="BB29" s="661"/>
      <c r="BC29" s="662"/>
      <c r="BD29" s="578">
        <v>21576</v>
      </c>
      <c r="BE29" s="579"/>
      <c r="BF29" s="579"/>
      <c r="BG29" s="579"/>
      <c r="BH29" s="579"/>
      <c r="BI29" s="579"/>
      <c r="BJ29" s="579"/>
      <c r="BK29" s="580"/>
      <c r="BL29" s="653">
        <v>0</v>
      </c>
      <c r="BM29" s="653"/>
      <c r="BN29" s="653"/>
      <c r="BO29" s="653"/>
      <c r="BP29" s="654" t="s">
        <v>204</v>
      </c>
      <c r="BQ29" s="654"/>
      <c r="BR29" s="654"/>
      <c r="BS29" s="654"/>
      <c r="BT29" s="654"/>
      <c r="BU29" s="654"/>
      <c r="BV29" s="654"/>
      <c r="BW29" s="657"/>
      <c r="BY29" s="660" t="s">
        <v>269</v>
      </c>
      <c r="BZ29" s="661"/>
      <c r="CA29" s="661"/>
      <c r="CB29" s="661"/>
      <c r="CC29" s="661"/>
      <c r="CD29" s="661"/>
      <c r="CE29" s="661"/>
      <c r="CF29" s="661"/>
      <c r="CG29" s="661"/>
      <c r="CH29" s="661"/>
      <c r="CI29" s="661"/>
      <c r="CJ29" s="661"/>
      <c r="CK29" s="661"/>
      <c r="CL29" s="662"/>
      <c r="CM29" s="578">
        <v>2545849</v>
      </c>
      <c r="CN29" s="579"/>
      <c r="CO29" s="579"/>
      <c r="CP29" s="579"/>
      <c r="CQ29" s="579"/>
      <c r="CR29" s="579"/>
      <c r="CS29" s="579"/>
      <c r="CT29" s="580"/>
      <c r="CU29" s="653">
        <v>0.4</v>
      </c>
      <c r="CV29" s="653"/>
      <c r="CW29" s="653"/>
      <c r="CX29" s="653"/>
      <c r="CY29" s="584" t="s">
        <v>204</v>
      </c>
      <c r="CZ29" s="579"/>
      <c r="DA29" s="579"/>
      <c r="DB29" s="579"/>
      <c r="DC29" s="579"/>
      <c r="DD29" s="579"/>
      <c r="DE29" s="579"/>
      <c r="DF29" s="579"/>
      <c r="DG29" s="579"/>
      <c r="DH29" s="579"/>
      <c r="DI29" s="579"/>
      <c r="DJ29" s="579"/>
      <c r="DK29" s="580"/>
      <c r="DL29" s="584">
        <v>2545849</v>
      </c>
      <c r="DM29" s="579"/>
      <c r="DN29" s="579"/>
      <c r="DO29" s="579"/>
      <c r="DP29" s="579"/>
      <c r="DQ29" s="579"/>
      <c r="DR29" s="579"/>
      <c r="DS29" s="579"/>
      <c r="DT29" s="579"/>
      <c r="DU29" s="579"/>
      <c r="DV29" s="579"/>
      <c r="DW29" s="579"/>
      <c r="DX29" s="659"/>
    </row>
    <row r="30" spans="2:128" ht="11.25" customHeight="1" x14ac:dyDescent="0.2">
      <c r="B30" s="575" t="s">
        <v>270</v>
      </c>
      <c r="C30" s="576"/>
      <c r="D30" s="576"/>
      <c r="E30" s="576"/>
      <c r="F30" s="576"/>
      <c r="G30" s="576"/>
      <c r="H30" s="576"/>
      <c r="I30" s="576"/>
      <c r="J30" s="576"/>
      <c r="K30" s="576"/>
      <c r="L30" s="576"/>
      <c r="M30" s="576"/>
      <c r="N30" s="576"/>
      <c r="O30" s="576"/>
      <c r="P30" s="576"/>
      <c r="Q30" s="577"/>
      <c r="R30" s="578">
        <v>53499721</v>
      </c>
      <c r="S30" s="579"/>
      <c r="T30" s="579"/>
      <c r="U30" s="579"/>
      <c r="V30" s="579"/>
      <c r="W30" s="579"/>
      <c r="X30" s="579"/>
      <c r="Y30" s="580"/>
      <c r="Z30" s="581">
        <v>7.3</v>
      </c>
      <c r="AA30" s="655"/>
      <c r="AB30" s="655"/>
      <c r="AC30" s="658"/>
      <c r="AD30" s="584">
        <v>303548</v>
      </c>
      <c r="AE30" s="579"/>
      <c r="AF30" s="579"/>
      <c r="AG30" s="579"/>
      <c r="AH30" s="579"/>
      <c r="AI30" s="579"/>
      <c r="AJ30" s="579"/>
      <c r="AK30" s="580"/>
      <c r="AL30" s="581">
        <v>0.1</v>
      </c>
      <c r="AM30" s="655"/>
      <c r="AN30" s="655"/>
      <c r="AO30" s="656"/>
      <c r="AP30" s="660" t="s">
        <v>271</v>
      </c>
      <c r="AQ30" s="661"/>
      <c r="AR30" s="661"/>
      <c r="AS30" s="661"/>
      <c r="AT30" s="661"/>
      <c r="AU30" s="661"/>
      <c r="AV30" s="661"/>
      <c r="AW30" s="661"/>
      <c r="AX30" s="661"/>
      <c r="AY30" s="661"/>
      <c r="AZ30" s="661"/>
      <c r="BA30" s="661"/>
      <c r="BB30" s="661"/>
      <c r="BC30" s="662"/>
      <c r="BD30" s="578">
        <v>21576</v>
      </c>
      <c r="BE30" s="579"/>
      <c r="BF30" s="579"/>
      <c r="BG30" s="579"/>
      <c r="BH30" s="579"/>
      <c r="BI30" s="579"/>
      <c r="BJ30" s="579"/>
      <c r="BK30" s="580"/>
      <c r="BL30" s="653">
        <v>0</v>
      </c>
      <c r="BM30" s="653"/>
      <c r="BN30" s="653"/>
      <c r="BO30" s="653"/>
      <c r="BP30" s="654" t="s">
        <v>204</v>
      </c>
      <c r="BQ30" s="654"/>
      <c r="BR30" s="654"/>
      <c r="BS30" s="654"/>
      <c r="BT30" s="654"/>
      <c r="BU30" s="654"/>
      <c r="BV30" s="654"/>
      <c r="BW30" s="657"/>
      <c r="BY30" s="660" t="s">
        <v>272</v>
      </c>
      <c r="BZ30" s="663"/>
      <c r="CA30" s="663"/>
      <c r="CB30" s="663"/>
      <c r="CC30" s="663"/>
      <c r="CD30" s="663"/>
      <c r="CE30" s="663"/>
      <c r="CF30" s="663"/>
      <c r="CG30" s="663"/>
      <c r="CH30" s="663"/>
      <c r="CI30" s="663"/>
      <c r="CJ30" s="663"/>
      <c r="CK30" s="663"/>
      <c r="CL30" s="662"/>
      <c r="CM30" s="578" t="s">
        <v>113</v>
      </c>
      <c r="CN30" s="579"/>
      <c r="CO30" s="579"/>
      <c r="CP30" s="579"/>
      <c r="CQ30" s="579"/>
      <c r="CR30" s="579"/>
      <c r="CS30" s="579"/>
      <c r="CT30" s="580"/>
      <c r="CU30" s="653" t="s">
        <v>113</v>
      </c>
      <c r="CV30" s="653"/>
      <c r="CW30" s="653"/>
      <c r="CX30" s="653"/>
      <c r="CY30" s="584" t="s">
        <v>204</v>
      </c>
      <c r="CZ30" s="579"/>
      <c r="DA30" s="579"/>
      <c r="DB30" s="579"/>
      <c r="DC30" s="579"/>
      <c r="DD30" s="579"/>
      <c r="DE30" s="579"/>
      <c r="DF30" s="579"/>
      <c r="DG30" s="579"/>
      <c r="DH30" s="579"/>
      <c r="DI30" s="579"/>
      <c r="DJ30" s="579"/>
      <c r="DK30" s="580"/>
      <c r="DL30" s="584" t="s">
        <v>113</v>
      </c>
      <c r="DM30" s="579"/>
      <c r="DN30" s="579"/>
      <c r="DO30" s="579"/>
      <c r="DP30" s="579"/>
      <c r="DQ30" s="579"/>
      <c r="DR30" s="579"/>
      <c r="DS30" s="579"/>
      <c r="DT30" s="579"/>
      <c r="DU30" s="579"/>
      <c r="DV30" s="579"/>
      <c r="DW30" s="579"/>
      <c r="DX30" s="659"/>
    </row>
    <row r="31" spans="2:128" ht="11.25" customHeight="1" x14ac:dyDescent="0.2">
      <c r="B31" s="575" t="s">
        <v>273</v>
      </c>
      <c r="C31" s="576"/>
      <c r="D31" s="576"/>
      <c r="E31" s="576"/>
      <c r="F31" s="576"/>
      <c r="G31" s="576"/>
      <c r="H31" s="576"/>
      <c r="I31" s="576"/>
      <c r="J31" s="576"/>
      <c r="K31" s="576"/>
      <c r="L31" s="576"/>
      <c r="M31" s="576"/>
      <c r="N31" s="576"/>
      <c r="O31" s="576"/>
      <c r="P31" s="576"/>
      <c r="Q31" s="577"/>
      <c r="R31" s="578">
        <v>121123600</v>
      </c>
      <c r="S31" s="579"/>
      <c r="T31" s="579"/>
      <c r="U31" s="579"/>
      <c r="V31" s="579"/>
      <c r="W31" s="579"/>
      <c r="X31" s="579"/>
      <c r="Y31" s="580"/>
      <c r="Z31" s="581">
        <v>16.399999999999999</v>
      </c>
      <c r="AA31" s="655"/>
      <c r="AB31" s="655"/>
      <c r="AC31" s="658"/>
      <c r="AD31" s="584" t="s">
        <v>204</v>
      </c>
      <c r="AE31" s="579"/>
      <c r="AF31" s="579"/>
      <c r="AG31" s="579"/>
      <c r="AH31" s="579"/>
      <c r="AI31" s="579"/>
      <c r="AJ31" s="579"/>
      <c r="AK31" s="580"/>
      <c r="AL31" s="581" t="s">
        <v>113</v>
      </c>
      <c r="AM31" s="655"/>
      <c r="AN31" s="655"/>
      <c r="AO31" s="656"/>
      <c r="AP31" s="660" t="s">
        <v>274</v>
      </c>
      <c r="AQ31" s="661"/>
      <c r="AR31" s="661"/>
      <c r="AS31" s="661"/>
      <c r="AT31" s="661"/>
      <c r="AU31" s="661"/>
      <c r="AV31" s="661"/>
      <c r="AW31" s="661"/>
      <c r="AX31" s="661"/>
      <c r="AY31" s="661"/>
      <c r="AZ31" s="661"/>
      <c r="BA31" s="661"/>
      <c r="BB31" s="661"/>
      <c r="BC31" s="662"/>
      <c r="BD31" s="578" t="s">
        <v>147</v>
      </c>
      <c r="BE31" s="579"/>
      <c r="BF31" s="579"/>
      <c r="BG31" s="579"/>
      <c r="BH31" s="579"/>
      <c r="BI31" s="579"/>
      <c r="BJ31" s="579"/>
      <c r="BK31" s="580"/>
      <c r="BL31" s="653" t="s">
        <v>113</v>
      </c>
      <c r="BM31" s="653"/>
      <c r="BN31" s="653"/>
      <c r="BO31" s="653"/>
      <c r="BP31" s="654" t="s">
        <v>204</v>
      </c>
      <c r="BQ31" s="654"/>
      <c r="BR31" s="654"/>
      <c r="BS31" s="654"/>
      <c r="BT31" s="654"/>
      <c r="BU31" s="654"/>
      <c r="BV31" s="654"/>
      <c r="BW31" s="657"/>
      <c r="BY31" s="575" t="s">
        <v>275</v>
      </c>
      <c r="BZ31" s="576"/>
      <c r="CA31" s="576"/>
      <c r="CB31" s="576"/>
      <c r="CC31" s="576"/>
      <c r="CD31" s="576"/>
      <c r="CE31" s="576"/>
      <c r="CF31" s="576"/>
      <c r="CG31" s="576"/>
      <c r="CH31" s="576"/>
      <c r="CI31" s="576"/>
      <c r="CJ31" s="576"/>
      <c r="CK31" s="576"/>
      <c r="CL31" s="577"/>
      <c r="CM31" s="578" t="s">
        <v>204</v>
      </c>
      <c r="CN31" s="579"/>
      <c r="CO31" s="579"/>
      <c r="CP31" s="579"/>
      <c r="CQ31" s="579"/>
      <c r="CR31" s="579"/>
      <c r="CS31" s="579"/>
      <c r="CT31" s="580"/>
      <c r="CU31" s="653" t="s">
        <v>204</v>
      </c>
      <c r="CV31" s="653"/>
      <c r="CW31" s="653"/>
      <c r="CX31" s="653"/>
      <c r="CY31" s="584" t="s">
        <v>113</v>
      </c>
      <c r="CZ31" s="579"/>
      <c r="DA31" s="579"/>
      <c r="DB31" s="579"/>
      <c r="DC31" s="579"/>
      <c r="DD31" s="579"/>
      <c r="DE31" s="579"/>
      <c r="DF31" s="579"/>
      <c r="DG31" s="579"/>
      <c r="DH31" s="579"/>
      <c r="DI31" s="579"/>
      <c r="DJ31" s="579"/>
      <c r="DK31" s="580"/>
      <c r="DL31" s="584" t="s">
        <v>113</v>
      </c>
      <c r="DM31" s="579"/>
      <c r="DN31" s="579"/>
      <c r="DO31" s="579"/>
      <c r="DP31" s="579"/>
      <c r="DQ31" s="579"/>
      <c r="DR31" s="579"/>
      <c r="DS31" s="579"/>
      <c r="DT31" s="579"/>
      <c r="DU31" s="579"/>
      <c r="DV31" s="579"/>
      <c r="DW31" s="579"/>
      <c r="DX31" s="659"/>
    </row>
    <row r="32" spans="2:128" ht="11.25" customHeight="1" x14ac:dyDescent="0.2">
      <c r="B32" s="575" t="s">
        <v>276</v>
      </c>
      <c r="C32" s="576"/>
      <c r="D32" s="576"/>
      <c r="E32" s="576"/>
      <c r="F32" s="576"/>
      <c r="G32" s="576"/>
      <c r="H32" s="576"/>
      <c r="I32" s="576"/>
      <c r="J32" s="576"/>
      <c r="K32" s="576"/>
      <c r="L32" s="576"/>
      <c r="M32" s="576"/>
      <c r="N32" s="576"/>
      <c r="O32" s="576"/>
      <c r="P32" s="576"/>
      <c r="Q32" s="577"/>
      <c r="R32" s="578">
        <v>19846000</v>
      </c>
      <c r="S32" s="579"/>
      <c r="T32" s="579"/>
      <c r="U32" s="579"/>
      <c r="V32" s="579"/>
      <c r="W32" s="579"/>
      <c r="X32" s="579"/>
      <c r="Y32" s="580"/>
      <c r="Z32" s="581">
        <v>2.7</v>
      </c>
      <c r="AA32" s="655"/>
      <c r="AB32" s="655"/>
      <c r="AC32" s="658"/>
      <c r="AD32" s="584" t="s">
        <v>204</v>
      </c>
      <c r="AE32" s="579"/>
      <c r="AF32" s="579"/>
      <c r="AG32" s="579"/>
      <c r="AH32" s="579"/>
      <c r="AI32" s="579"/>
      <c r="AJ32" s="579"/>
      <c r="AK32" s="580"/>
      <c r="AL32" s="581" t="s">
        <v>113</v>
      </c>
      <c r="AM32" s="655"/>
      <c r="AN32" s="655"/>
      <c r="AO32" s="656"/>
      <c r="AP32" s="660" t="s">
        <v>277</v>
      </c>
      <c r="AQ32" s="661"/>
      <c r="AR32" s="661"/>
      <c r="AS32" s="661"/>
      <c r="AT32" s="661"/>
      <c r="AU32" s="661"/>
      <c r="AV32" s="661"/>
      <c r="AW32" s="661"/>
      <c r="AX32" s="661"/>
      <c r="AY32" s="661"/>
      <c r="AZ32" s="661"/>
      <c r="BA32" s="661"/>
      <c r="BB32" s="661"/>
      <c r="BC32" s="662"/>
      <c r="BD32" s="578" t="s">
        <v>113</v>
      </c>
      <c r="BE32" s="579"/>
      <c r="BF32" s="579"/>
      <c r="BG32" s="579"/>
      <c r="BH32" s="579"/>
      <c r="BI32" s="579"/>
      <c r="BJ32" s="579"/>
      <c r="BK32" s="580"/>
      <c r="BL32" s="653" t="s">
        <v>113</v>
      </c>
      <c r="BM32" s="653"/>
      <c r="BN32" s="653"/>
      <c r="BO32" s="653"/>
      <c r="BP32" s="654" t="s">
        <v>204</v>
      </c>
      <c r="BQ32" s="654"/>
      <c r="BR32" s="654"/>
      <c r="BS32" s="654"/>
      <c r="BT32" s="654"/>
      <c r="BU32" s="654"/>
      <c r="BV32" s="654"/>
      <c r="BW32" s="657"/>
      <c r="BY32" s="590" t="s">
        <v>278</v>
      </c>
      <c r="BZ32" s="591"/>
      <c r="CA32" s="591"/>
      <c r="CB32" s="591"/>
      <c r="CC32" s="591"/>
      <c r="CD32" s="591"/>
      <c r="CE32" s="591"/>
      <c r="CF32" s="591"/>
      <c r="CG32" s="591"/>
      <c r="CH32" s="591"/>
      <c r="CI32" s="591"/>
      <c r="CJ32" s="591"/>
      <c r="CK32" s="591"/>
      <c r="CL32" s="592"/>
      <c r="CM32" s="578">
        <v>727342685</v>
      </c>
      <c r="CN32" s="579"/>
      <c r="CO32" s="579"/>
      <c r="CP32" s="579"/>
      <c r="CQ32" s="579"/>
      <c r="CR32" s="579"/>
      <c r="CS32" s="579"/>
      <c r="CT32" s="580"/>
      <c r="CU32" s="653">
        <v>100</v>
      </c>
      <c r="CV32" s="653"/>
      <c r="CW32" s="653"/>
      <c r="CX32" s="653"/>
      <c r="CY32" s="584">
        <v>122323055</v>
      </c>
      <c r="CZ32" s="579"/>
      <c r="DA32" s="579"/>
      <c r="DB32" s="579"/>
      <c r="DC32" s="579"/>
      <c r="DD32" s="579"/>
      <c r="DE32" s="579"/>
      <c r="DF32" s="579"/>
      <c r="DG32" s="579"/>
      <c r="DH32" s="579"/>
      <c r="DI32" s="579"/>
      <c r="DJ32" s="579"/>
      <c r="DK32" s="580"/>
      <c r="DL32" s="584">
        <v>503692815</v>
      </c>
      <c r="DM32" s="579"/>
      <c r="DN32" s="579"/>
      <c r="DO32" s="579"/>
      <c r="DP32" s="579"/>
      <c r="DQ32" s="579"/>
      <c r="DR32" s="579"/>
      <c r="DS32" s="579"/>
      <c r="DT32" s="579"/>
      <c r="DU32" s="579"/>
      <c r="DV32" s="579"/>
      <c r="DW32" s="579"/>
      <c r="DX32" s="659"/>
    </row>
    <row r="33" spans="2:128" ht="11.25" customHeight="1" x14ac:dyDescent="0.2">
      <c r="B33" s="575" t="s">
        <v>279</v>
      </c>
      <c r="C33" s="576"/>
      <c r="D33" s="576"/>
      <c r="E33" s="576"/>
      <c r="F33" s="576"/>
      <c r="G33" s="576"/>
      <c r="H33" s="576"/>
      <c r="I33" s="576"/>
      <c r="J33" s="576"/>
      <c r="K33" s="576"/>
      <c r="L33" s="576"/>
      <c r="M33" s="576"/>
      <c r="N33" s="576"/>
      <c r="O33" s="576"/>
      <c r="P33" s="576"/>
      <c r="Q33" s="577"/>
      <c r="R33" s="578">
        <v>41886600</v>
      </c>
      <c r="S33" s="579"/>
      <c r="T33" s="579"/>
      <c r="U33" s="579"/>
      <c r="V33" s="579"/>
      <c r="W33" s="579"/>
      <c r="X33" s="579"/>
      <c r="Y33" s="580"/>
      <c r="Z33" s="581">
        <v>5.7</v>
      </c>
      <c r="AA33" s="655"/>
      <c r="AB33" s="655"/>
      <c r="AC33" s="658"/>
      <c r="AD33" s="584" t="s">
        <v>113</v>
      </c>
      <c r="AE33" s="579"/>
      <c r="AF33" s="579"/>
      <c r="AG33" s="579"/>
      <c r="AH33" s="579"/>
      <c r="AI33" s="579"/>
      <c r="AJ33" s="579"/>
      <c r="AK33" s="580"/>
      <c r="AL33" s="581" t="s">
        <v>204</v>
      </c>
      <c r="AM33" s="655"/>
      <c r="AN33" s="655"/>
      <c r="AO33" s="656"/>
      <c r="AP33" s="575" t="s">
        <v>150</v>
      </c>
      <c r="AQ33" s="576"/>
      <c r="AR33" s="576"/>
      <c r="AS33" s="576"/>
      <c r="AT33" s="576"/>
      <c r="AU33" s="576"/>
      <c r="AV33" s="576"/>
      <c r="AW33" s="576"/>
      <c r="AX33" s="576"/>
      <c r="AY33" s="576"/>
      <c r="AZ33" s="576"/>
      <c r="BA33" s="576"/>
      <c r="BB33" s="576"/>
      <c r="BC33" s="577"/>
      <c r="BD33" s="578">
        <v>275828373</v>
      </c>
      <c r="BE33" s="579"/>
      <c r="BF33" s="579"/>
      <c r="BG33" s="579"/>
      <c r="BH33" s="579"/>
      <c r="BI33" s="579"/>
      <c r="BJ33" s="579"/>
      <c r="BK33" s="580"/>
      <c r="BL33" s="653">
        <v>100</v>
      </c>
      <c r="BM33" s="653"/>
      <c r="BN33" s="653"/>
      <c r="BO33" s="653"/>
      <c r="BP33" s="654">
        <v>2170521</v>
      </c>
      <c r="BQ33" s="654"/>
      <c r="BR33" s="654"/>
      <c r="BS33" s="654"/>
      <c r="BT33" s="654"/>
      <c r="BU33" s="654"/>
      <c r="BV33" s="654"/>
      <c r="BW33" s="657"/>
      <c r="BY33" s="639" t="s">
        <v>280</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281</v>
      </c>
      <c r="C34" s="591"/>
      <c r="D34" s="591"/>
      <c r="E34" s="591"/>
      <c r="F34" s="591"/>
      <c r="G34" s="591"/>
      <c r="H34" s="591"/>
      <c r="I34" s="591"/>
      <c r="J34" s="591"/>
      <c r="K34" s="591"/>
      <c r="L34" s="591"/>
      <c r="M34" s="591"/>
      <c r="N34" s="591"/>
      <c r="O34" s="591"/>
      <c r="P34" s="591"/>
      <c r="Q34" s="592"/>
      <c r="R34" s="578">
        <v>736480225</v>
      </c>
      <c r="S34" s="579"/>
      <c r="T34" s="579"/>
      <c r="U34" s="579"/>
      <c r="V34" s="579"/>
      <c r="W34" s="579"/>
      <c r="X34" s="579"/>
      <c r="Y34" s="580"/>
      <c r="Z34" s="653">
        <v>100</v>
      </c>
      <c r="AA34" s="653"/>
      <c r="AB34" s="653"/>
      <c r="AC34" s="653"/>
      <c r="AD34" s="654">
        <v>382978627</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188</v>
      </c>
      <c r="BZ34" s="640"/>
      <c r="CA34" s="640"/>
      <c r="CB34" s="640"/>
      <c r="CC34" s="640"/>
      <c r="CD34" s="640"/>
      <c r="CE34" s="640"/>
      <c r="CF34" s="640"/>
      <c r="CG34" s="640"/>
      <c r="CH34" s="640"/>
      <c r="CI34" s="640"/>
      <c r="CJ34" s="640"/>
      <c r="CK34" s="640"/>
      <c r="CL34" s="641"/>
      <c r="CM34" s="639" t="s">
        <v>282</v>
      </c>
      <c r="CN34" s="640"/>
      <c r="CO34" s="640"/>
      <c r="CP34" s="640"/>
      <c r="CQ34" s="640"/>
      <c r="CR34" s="640"/>
      <c r="CS34" s="640"/>
      <c r="CT34" s="641"/>
      <c r="CU34" s="639" t="s">
        <v>283</v>
      </c>
      <c r="CV34" s="640"/>
      <c r="CW34" s="640"/>
      <c r="CX34" s="641"/>
      <c r="CY34" s="639" t="s">
        <v>284</v>
      </c>
      <c r="CZ34" s="640"/>
      <c r="DA34" s="640"/>
      <c r="DB34" s="640"/>
      <c r="DC34" s="640"/>
      <c r="DD34" s="640"/>
      <c r="DE34" s="640"/>
      <c r="DF34" s="641"/>
      <c r="DG34" s="642" t="s">
        <v>285</v>
      </c>
      <c r="DH34" s="643"/>
      <c r="DI34" s="643"/>
      <c r="DJ34" s="643"/>
      <c r="DK34" s="643"/>
      <c r="DL34" s="643"/>
      <c r="DM34" s="643"/>
      <c r="DN34" s="643"/>
      <c r="DO34" s="643"/>
      <c r="DP34" s="643"/>
      <c r="DQ34" s="644"/>
      <c r="DR34" s="639" t="s">
        <v>286</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287</v>
      </c>
      <c r="BZ35" s="634"/>
      <c r="CA35" s="634"/>
      <c r="CB35" s="634"/>
      <c r="CC35" s="634"/>
      <c r="CD35" s="634"/>
      <c r="CE35" s="634"/>
      <c r="CF35" s="634"/>
      <c r="CG35" s="634"/>
      <c r="CH35" s="634"/>
      <c r="CI35" s="634"/>
      <c r="CJ35" s="634"/>
      <c r="CK35" s="634"/>
      <c r="CL35" s="635"/>
      <c r="CM35" s="645">
        <v>355456267</v>
      </c>
      <c r="CN35" s="646"/>
      <c r="CO35" s="646"/>
      <c r="CP35" s="646"/>
      <c r="CQ35" s="646"/>
      <c r="CR35" s="646"/>
      <c r="CS35" s="646"/>
      <c r="CT35" s="647"/>
      <c r="CU35" s="648">
        <v>48.9</v>
      </c>
      <c r="CV35" s="649"/>
      <c r="CW35" s="649"/>
      <c r="CX35" s="650"/>
      <c r="CY35" s="651">
        <v>308674995</v>
      </c>
      <c r="CZ35" s="646"/>
      <c r="DA35" s="646"/>
      <c r="DB35" s="646"/>
      <c r="DC35" s="646"/>
      <c r="DD35" s="646"/>
      <c r="DE35" s="646"/>
      <c r="DF35" s="647"/>
      <c r="DG35" s="651">
        <v>305813259</v>
      </c>
      <c r="DH35" s="646"/>
      <c r="DI35" s="646"/>
      <c r="DJ35" s="646"/>
      <c r="DK35" s="646"/>
      <c r="DL35" s="646"/>
      <c r="DM35" s="646"/>
      <c r="DN35" s="646"/>
      <c r="DO35" s="646"/>
      <c r="DP35" s="646"/>
      <c r="DQ35" s="647"/>
      <c r="DR35" s="648">
        <v>68.8</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288</v>
      </c>
      <c r="BZ36" s="576"/>
      <c r="CA36" s="576"/>
      <c r="CB36" s="576"/>
      <c r="CC36" s="576"/>
      <c r="CD36" s="576"/>
      <c r="CE36" s="576"/>
      <c r="CF36" s="576"/>
      <c r="CG36" s="576"/>
      <c r="CH36" s="576"/>
      <c r="CI36" s="576"/>
      <c r="CJ36" s="576"/>
      <c r="CK36" s="576"/>
      <c r="CL36" s="577"/>
      <c r="CM36" s="578">
        <v>221891529</v>
      </c>
      <c r="CN36" s="585"/>
      <c r="CO36" s="585"/>
      <c r="CP36" s="585"/>
      <c r="CQ36" s="585"/>
      <c r="CR36" s="585"/>
      <c r="CS36" s="585"/>
      <c r="CT36" s="586"/>
      <c r="CU36" s="581">
        <v>30.5</v>
      </c>
      <c r="CV36" s="582"/>
      <c r="CW36" s="582"/>
      <c r="CX36" s="583"/>
      <c r="CY36" s="584">
        <v>183945829</v>
      </c>
      <c r="CZ36" s="585"/>
      <c r="DA36" s="585"/>
      <c r="DB36" s="585"/>
      <c r="DC36" s="585"/>
      <c r="DD36" s="585"/>
      <c r="DE36" s="585"/>
      <c r="DF36" s="586"/>
      <c r="DG36" s="584">
        <v>181477972</v>
      </c>
      <c r="DH36" s="585"/>
      <c r="DI36" s="585"/>
      <c r="DJ36" s="585"/>
      <c r="DK36" s="585"/>
      <c r="DL36" s="585"/>
      <c r="DM36" s="585"/>
      <c r="DN36" s="585"/>
      <c r="DO36" s="585"/>
      <c r="DP36" s="585"/>
      <c r="DQ36" s="586"/>
      <c r="DR36" s="581">
        <v>40.799999999999997</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289</v>
      </c>
      <c r="AQ37" s="640"/>
      <c r="AR37" s="640"/>
      <c r="AS37" s="640"/>
      <c r="AT37" s="640"/>
      <c r="AU37" s="640"/>
      <c r="AV37" s="640"/>
      <c r="AW37" s="640"/>
      <c r="AX37" s="640"/>
      <c r="AY37" s="640"/>
      <c r="AZ37" s="640"/>
      <c r="BA37" s="640"/>
      <c r="BB37" s="640"/>
      <c r="BC37" s="641"/>
      <c r="BD37" s="639" t="s">
        <v>290</v>
      </c>
      <c r="BE37" s="640"/>
      <c r="BF37" s="640"/>
      <c r="BG37" s="640"/>
      <c r="BH37" s="640"/>
      <c r="BI37" s="640"/>
      <c r="BJ37" s="640"/>
      <c r="BK37" s="640"/>
      <c r="BL37" s="640"/>
      <c r="BM37" s="641"/>
      <c r="BN37" s="639" t="s">
        <v>291</v>
      </c>
      <c r="BO37" s="640"/>
      <c r="BP37" s="640"/>
      <c r="BQ37" s="640"/>
      <c r="BR37" s="640"/>
      <c r="BS37" s="640"/>
      <c r="BT37" s="640"/>
      <c r="BU37" s="640"/>
      <c r="BV37" s="640"/>
      <c r="BW37" s="641"/>
      <c r="BY37" s="575" t="s">
        <v>292</v>
      </c>
      <c r="BZ37" s="576"/>
      <c r="CA37" s="576"/>
      <c r="CB37" s="576"/>
      <c r="CC37" s="576"/>
      <c r="CD37" s="576"/>
      <c r="CE37" s="576"/>
      <c r="CF37" s="576"/>
      <c r="CG37" s="576"/>
      <c r="CH37" s="576"/>
      <c r="CI37" s="576"/>
      <c r="CJ37" s="576"/>
      <c r="CK37" s="576"/>
      <c r="CL37" s="577"/>
      <c r="CM37" s="578">
        <v>161991366</v>
      </c>
      <c r="CN37" s="579"/>
      <c r="CO37" s="579"/>
      <c r="CP37" s="579"/>
      <c r="CQ37" s="579"/>
      <c r="CR37" s="579"/>
      <c r="CS37" s="579"/>
      <c r="CT37" s="580"/>
      <c r="CU37" s="581">
        <v>22.3</v>
      </c>
      <c r="CV37" s="582"/>
      <c r="CW37" s="582"/>
      <c r="CX37" s="583"/>
      <c r="CY37" s="584">
        <v>129561701</v>
      </c>
      <c r="CZ37" s="585"/>
      <c r="DA37" s="585"/>
      <c r="DB37" s="585"/>
      <c r="DC37" s="585"/>
      <c r="DD37" s="585"/>
      <c r="DE37" s="585"/>
      <c r="DF37" s="586"/>
      <c r="DG37" s="584">
        <v>129545907</v>
      </c>
      <c r="DH37" s="585"/>
      <c r="DI37" s="585"/>
      <c r="DJ37" s="585"/>
      <c r="DK37" s="585"/>
      <c r="DL37" s="585"/>
      <c r="DM37" s="585"/>
      <c r="DN37" s="585"/>
      <c r="DO37" s="585"/>
      <c r="DP37" s="585"/>
      <c r="DQ37" s="586"/>
      <c r="DR37" s="581">
        <v>29.1</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293</v>
      </c>
      <c r="AQ38" s="625"/>
      <c r="AR38" s="625"/>
      <c r="AS38" s="625"/>
      <c r="AT38" s="630" t="s">
        <v>294</v>
      </c>
      <c r="AU38" s="206"/>
      <c r="AV38" s="206"/>
      <c r="AW38" s="206"/>
      <c r="AX38" s="633" t="s">
        <v>150</v>
      </c>
      <c r="AY38" s="634"/>
      <c r="AZ38" s="634"/>
      <c r="BA38" s="634"/>
      <c r="BB38" s="634"/>
      <c r="BC38" s="635"/>
      <c r="BD38" s="636">
        <v>99.5</v>
      </c>
      <c r="BE38" s="637"/>
      <c r="BF38" s="637"/>
      <c r="BG38" s="637"/>
      <c r="BH38" s="637"/>
      <c r="BI38" s="637">
        <v>98.3</v>
      </c>
      <c r="BJ38" s="637"/>
      <c r="BK38" s="637"/>
      <c r="BL38" s="637"/>
      <c r="BM38" s="638"/>
      <c r="BN38" s="636">
        <v>99.5</v>
      </c>
      <c r="BO38" s="637"/>
      <c r="BP38" s="637"/>
      <c r="BQ38" s="637"/>
      <c r="BR38" s="637"/>
      <c r="BS38" s="637">
        <v>98.2</v>
      </c>
      <c r="BT38" s="637"/>
      <c r="BU38" s="637"/>
      <c r="BV38" s="637"/>
      <c r="BW38" s="638"/>
      <c r="BY38" s="575" t="s">
        <v>295</v>
      </c>
      <c r="BZ38" s="576"/>
      <c r="CA38" s="576"/>
      <c r="CB38" s="576"/>
      <c r="CC38" s="576"/>
      <c r="CD38" s="576"/>
      <c r="CE38" s="576"/>
      <c r="CF38" s="576"/>
      <c r="CG38" s="576"/>
      <c r="CH38" s="576"/>
      <c r="CI38" s="576"/>
      <c r="CJ38" s="576"/>
      <c r="CK38" s="576"/>
      <c r="CL38" s="577"/>
      <c r="CM38" s="578">
        <v>27507941</v>
      </c>
      <c r="CN38" s="585"/>
      <c r="CO38" s="585"/>
      <c r="CP38" s="585"/>
      <c r="CQ38" s="585"/>
      <c r="CR38" s="585"/>
      <c r="CS38" s="585"/>
      <c r="CT38" s="586"/>
      <c r="CU38" s="581">
        <v>3.8</v>
      </c>
      <c r="CV38" s="582"/>
      <c r="CW38" s="582"/>
      <c r="CX38" s="583"/>
      <c r="CY38" s="584">
        <v>20682641</v>
      </c>
      <c r="CZ38" s="585"/>
      <c r="DA38" s="585"/>
      <c r="DB38" s="585"/>
      <c r="DC38" s="585"/>
      <c r="DD38" s="585"/>
      <c r="DE38" s="585"/>
      <c r="DF38" s="586"/>
      <c r="DG38" s="584">
        <v>20682641</v>
      </c>
      <c r="DH38" s="585"/>
      <c r="DI38" s="585"/>
      <c r="DJ38" s="585"/>
      <c r="DK38" s="585"/>
      <c r="DL38" s="585"/>
      <c r="DM38" s="585"/>
      <c r="DN38" s="585"/>
      <c r="DO38" s="585"/>
      <c r="DP38" s="585"/>
      <c r="DQ38" s="586"/>
      <c r="DR38" s="581">
        <v>4.7</v>
      </c>
      <c r="DS38" s="582"/>
      <c r="DT38" s="582"/>
      <c r="DU38" s="582"/>
      <c r="DV38" s="582"/>
      <c r="DW38" s="582"/>
      <c r="DX38" s="615"/>
    </row>
    <row r="39" spans="2:128" ht="11.25" customHeight="1" x14ac:dyDescent="0.2">
      <c r="AP39" s="626"/>
      <c r="AQ39" s="627"/>
      <c r="AR39" s="627"/>
      <c r="AS39" s="627"/>
      <c r="AT39" s="631"/>
      <c r="AU39" s="195" t="s">
        <v>296</v>
      </c>
      <c r="AV39" s="195"/>
      <c r="AW39" s="195"/>
      <c r="AX39" s="575" t="s">
        <v>297</v>
      </c>
      <c r="AY39" s="576"/>
      <c r="AZ39" s="576"/>
      <c r="BA39" s="576"/>
      <c r="BB39" s="576"/>
      <c r="BC39" s="577"/>
      <c r="BD39" s="622">
        <v>99</v>
      </c>
      <c r="BE39" s="617"/>
      <c r="BF39" s="617"/>
      <c r="BG39" s="617"/>
      <c r="BH39" s="617"/>
      <c r="BI39" s="617">
        <v>95.8</v>
      </c>
      <c r="BJ39" s="617"/>
      <c r="BK39" s="617"/>
      <c r="BL39" s="617"/>
      <c r="BM39" s="623"/>
      <c r="BN39" s="622">
        <v>98.8</v>
      </c>
      <c r="BO39" s="617"/>
      <c r="BP39" s="617"/>
      <c r="BQ39" s="617"/>
      <c r="BR39" s="617"/>
      <c r="BS39" s="617">
        <v>95.2</v>
      </c>
      <c r="BT39" s="617"/>
      <c r="BU39" s="617"/>
      <c r="BV39" s="617"/>
      <c r="BW39" s="623"/>
      <c r="BY39" s="575" t="s">
        <v>298</v>
      </c>
      <c r="BZ39" s="576"/>
      <c r="CA39" s="576"/>
      <c r="CB39" s="576"/>
      <c r="CC39" s="576"/>
      <c r="CD39" s="576"/>
      <c r="CE39" s="576"/>
      <c r="CF39" s="576"/>
      <c r="CG39" s="576"/>
      <c r="CH39" s="576"/>
      <c r="CI39" s="576"/>
      <c r="CJ39" s="576"/>
      <c r="CK39" s="576"/>
      <c r="CL39" s="577"/>
      <c r="CM39" s="578">
        <v>106056797</v>
      </c>
      <c r="CN39" s="579"/>
      <c r="CO39" s="579"/>
      <c r="CP39" s="579"/>
      <c r="CQ39" s="579"/>
      <c r="CR39" s="579"/>
      <c r="CS39" s="579"/>
      <c r="CT39" s="580"/>
      <c r="CU39" s="581">
        <v>14.6</v>
      </c>
      <c r="CV39" s="582"/>
      <c r="CW39" s="582"/>
      <c r="CX39" s="583"/>
      <c r="CY39" s="584">
        <v>104046525</v>
      </c>
      <c r="CZ39" s="585"/>
      <c r="DA39" s="585"/>
      <c r="DB39" s="585"/>
      <c r="DC39" s="585"/>
      <c r="DD39" s="585"/>
      <c r="DE39" s="585"/>
      <c r="DF39" s="586"/>
      <c r="DG39" s="584">
        <v>103652646</v>
      </c>
      <c r="DH39" s="585"/>
      <c r="DI39" s="585"/>
      <c r="DJ39" s="585"/>
      <c r="DK39" s="585"/>
      <c r="DL39" s="585"/>
      <c r="DM39" s="585"/>
      <c r="DN39" s="585"/>
      <c r="DO39" s="585"/>
      <c r="DP39" s="585"/>
      <c r="DQ39" s="586"/>
      <c r="DR39" s="581">
        <v>23.3</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299</v>
      </c>
      <c r="AY40" s="591"/>
      <c r="AZ40" s="591"/>
      <c r="BA40" s="591"/>
      <c r="BB40" s="591"/>
      <c r="BC40" s="592"/>
      <c r="BD40" s="619">
        <v>99.7</v>
      </c>
      <c r="BE40" s="620"/>
      <c r="BF40" s="620"/>
      <c r="BG40" s="620"/>
      <c r="BH40" s="620"/>
      <c r="BI40" s="620">
        <v>99.5</v>
      </c>
      <c r="BJ40" s="620"/>
      <c r="BK40" s="620"/>
      <c r="BL40" s="620"/>
      <c r="BM40" s="621"/>
      <c r="BN40" s="619">
        <v>99.9</v>
      </c>
      <c r="BO40" s="620"/>
      <c r="BP40" s="620"/>
      <c r="BQ40" s="620"/>
      <c r="BR40" s="620"/>
      <c r="BS40" s="620">
        <v>99.8</v>
      </c>
      <c r="BT40" s="620"/>
      <c r="BU40" s="620"/>
      <c r="BV40" s="620"/>
      <c r="BW40" s="621"/>
      <c r="BY40" s="609" t="s">
        <v>300</v>
      </c>
      <c r="BZ40" s="610"/>
      <c r="CA40" s="575" t="s">
        <v>301</v>
      </c>
      <c r="CB40" s="576"/>
      <c r="CC40" s="576"/>
      <c r="CD40" s="576"/>
      <c r="CE40" s="576"/>
      <c r="CF40" s="576"/>
      <c r="CG40" s="576"/>
      <c r="CH40" s="576"/>
      <c r="CI40" s="576"/>
      <c r="CJ40" s="576"/>
      <c r="CK40" s="576"/>
      <c r="CL40" s="577"/>
      <c r="CM40" s="578">
        <v>106055668</v>
      </c>
      <c r="CN40" s="585"/>
      <c r="CO40" s="585"/>
      <c r="CP40" s="585"/>
      <c r="CQ40" s="585"/>
      <c r="CR40" s="585"/>
      <c r="CS40" s="585"/>
      <c r="CT40" s="586"/>
      <c r="CU40" s="581">
        <v>14.6</v>
      </c>
      <c r="CV40" s="582"/>
      <c r="CW40" s="582"/>
      <c r="CX40" s="583"/>
      <c r="CY40" s="584">
        <v>104045396</v>
      </c>
      <c r="CZ40" s="585"/>
      <c r="DA40" s="585"/>
      <c r="DB40" s="585"/>
      <c r="DC40" s="585"/>
      <c r="DD40" s="585"/>
      <c r="DE40" s="585"/>
      <c r="DF40" s="586"/>
      <c r="DG40" s="584">
        <v>103651517</v>
      </c>
      <c r="DH40" s="585"/>
      <c r="DI40" s="585"/>
      <c r="DJ40" s="585"/>
      <c r="DK40" s="585"/>
      <c r="DL40" s="585"/>
      <c r="DM40" s="585"/>
      <c r="DN40" s="585"/>
      <c r="DO40" s="585"/>
      <c r="DP40" s="585"/>
      <c r="DQ40" s="586"/>
      <c r="DR40" s="581">
        <v>23.3</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302</v>
      </c>
      <c r="CB41" s="576"/>
      <c r="CC41" s="576"/>
      <c r="CD41" s="576"/>
      <c r="CE41" s="576"/>
      <c r="CF41" s="576"/>
      <c r="CG41" s="576"/>
      <c r="CH41" s="576"/>
      <c r="CI41" s="576"/>
      <c r="CJ41" s="576"/>
      <c r="CK41" s="576"/>
      <c r="CL41" s="577"/>
      <c r="CM41" s="578">
        <v>95210435</v>
      </c>
      <c r="CN41" s="579"/>
      <c r="CO41" s="579"/>
      <c r="CP41" s="579"/>
      <c r="CQ41" s="579"/>
      <c r="CR41" s="579"/>
      <c r="CS41" s="579"/>
      <c r="CT41" s="580"/>
      <c r="CU41" s="581">
        <v>13.1</v>
      </c>
      <c r="CV41" s="582"/>
      <c r="CW41" s="582"/>
      <c r="CX41" s="583"/>
      <c r="CY41" s="584">
        <v>93368666</v>
      </c>
      <c r="CZ41" s="585"/>
      <c r="DA41" s="585"/>
      <c r="DB41" s="585"/>
      <c r="DC41" s="585"/>
      <c r="DD41" s="585"/>
      <c r="DE41" s="585"/>
      <c r="DF41" s="586"/>
      <c r="DG41" s="584">
        <v>92975666</v>
      </c>
      <c r="DH41" s="585"/>
      <c r="DI41" s="585"/>
      <c r="DJ41" s="585"/>
      <c r="DK41" s="585"/>
      <c r="DL41" s="585"/>
      <c r="DM41" s="585"/>
      <c r="DN41" s="585"/>
      <c r="DO41" s="585"/>
      <c r="DP41" s="585"/>
      <c r="DQ41" s="586"/>
      <c r="DR41" s="581">
        <v>20.9</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303</v>
      </c>
      <c r="CB42" s="576"/>
      <c r="CC42" s="576"/>
      <c r="CD42" s="576"/>
      <c r="CE42" s="576"/>
      <c r="CF42" s="576"/>
      <c r="CG42" s="576"/>
      <c r="CH42" s="576"/>
      <c r="CI42" s="576"/>
      <c r="CJ42" s="576"/>
      <c r="CK42" s="576"/>
      <c r="CL42" s="577"/>
      <c r="CM42" s="578">
        <v>10845233</v>
      </c>
      <c r="CN42" s="585"/>
      <c r="CO42" s="585"/>
      <c r="CP42" s="585"/>
      <c r="CQ42" s="585"/>
      <c r="CR42" s="585"/>
      <c r="CS42" s="585"/>
      <c r="CT42" s="586"/>
      <c r="CU42" s="581">
        <v>1.5</v>
      </c>
      <c r="CV42" s="582"/>
      <c r="CW42" s="582"/>
      <c r="CX42" s="583"/>
      <c r="CY42" s="584">
        <v>10676730</v>
      </c>
      <c r="CZ42" s="585"/>
      <c r="DA42" s="585"/>
      <c r="DB42" s="585"/>
      <c r="DC42" s="585"/>
      <c r="DD42" s="585"/>
      <c r="DE42" s="585"/>
      <c r="DF42" s="586"/>
      <c r="DG42" s="584">
        <v>10675851</v>
      </c>
      <c r="DH42" s="585"/>
      <c r="DI42" s="585"/>
      <c r="DJ42" s="585"/>
      <c r="DK42" s="585"/>
      <c r="DL42" s="585"/>
      <c r="DM42" s="585"/>
      <c r="DN42" s="585"/>
      <c r="DO42" s="585"/>
      <c r="DP42" s="585"/>
      <c r="DQ42" s="586"/>
      <c r="DR42" s="581">
        <v>2.4</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304</v>
      </c>
      <c r="CB43" s="576"/>
      <c r="CC43" s="576"/>
      <c r="CD43" s="576"/>
      <c r="CE43" s="576"/>
      <c r="CF43" s="576"/>
      <c r="CG43" s="576"/>
      <c r="CH43" s="576"/>
      <c r="CI43" s="576"/>
      <c r="CJ43" s="576"/>
      <c r="CK43" s="576"/>
      <c r="CL43" s="577"/>
      <c r="CM43" s="578">
        <v>1129</v>
      </c>
      <c r="CN43" s="579"/>
      <c r="CO43" s="579"/>
      <c r="CP43" s="579"/>
      <c r="CQ43" s="579"/>
      <c r="CR43" s="579"/>
      <c r="CS43" s="579"/>
      <c r="CT43" s="580"/>
      <c r="CU43" s="581">
        <v>0</v>
      </c>
      <c r="CV43" s="582"/>
      <c r="CW43" s="582"/>
      <c r="CX43" s="583"/>
      <c r="CY43" s="584">
        <v>1129</v>
      </c>
      <c r="CZ43" s="585"/>
      <c r="DA43" s="585"/>
      <c r="DB43" s="585"/>
      <c r="DC43" s="585"/>
      <c r="DD43" s="585"/>
      <c r="DE43" s="585"/>
      <c r="DF43" s="586"/>
      <c r="DG43" s="584">
        <v>1129</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305</v>
      </c>
      <c r="BZ44" s="576"/>
      <c r="CA44" s="576"/>
      <c r="CB44" s="576"/>
      <c r="CC44" s="576"/>
      <c r="CD44" s="576"/>
      <c r="CE44" s="576"/>
      <c r="CF44" s="576"/>
      <c r="CG44" s="576"/>
      <c r="CH44" s="576"/>
      <c r="CI44" s="576"/>
      <c r="CJ44" s="576"/>
      <c r="CK44" s="576"/>
      <c r="CL44" s="577"/>
      <c r="CM44" s="578">
        <v>248571380</v>
      </c>
      <c r="CN44" s="585"/>
      <c r="CO44" s="585"/>
      <c r="CP44" s="585"/>
      <c r="CQ44" s="585"/>
      <c r="CR44" s="585"/>
      <c r="CS44" s="585"/>
      <c r="CT44" s="586"/>
      <c r="CU44" s="581">
        <v>34.200000000000003</v>
      </c>
      <c r="CV44" s="582"/>
      <c r="CW44" s="582"/>
      <c r="CX44" s="583"/>
      <c r="CY44" s="584">
        <v>179087438</v>
      </c>
      <c r="CZ44" s="585"/>
      <c r="DA44" s="585"/>
      <c r="DB44" s="585"/>
      <c r="DC44" s="585"/>
      <c r="DD44" s="585"/>
      <c r="DE44" s="585"/>
      <c r="DF44" s="586"/>
      <c r="DG44" s="584">
        <v>123670256</v>
      </c>
      <c r="DH44" s="585"/>
      <c r="DI44" s="585"/>
      <c r="DJ44" s="585"/>
      <c r="DK44" s="585"/>
      <c r="DL44" s="585"/>
      <c r="DM44" s="585"/>
      <c r="DN44" s="585"/>
      <c r="DO44" s="585"/>
      <c r="DP44" s="585"/>
      <c r="DQ44" s="586"/>
      <c r="DR44" s="581">
        <v>27.8</v>
      </c>
      <c r="DS44" s="582"/>
      <c r="DT44" s="582"/>
      <c r="DU44" s="582"/>
      <c r="DV44" s="582"/>
      <c r="DW44" s="582"/>
      <c r="DX44" s="615"/>
    </row>
    <row r="45" spans="2:128" ht="11.25" customHeight="1" x14ac:dyDescent="0.2">
      <c r="B45" s="195" t="s">
        <v>306</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307</v>
      </c>
      <c r="BZ45" s="576"/>
      <c r="CA45" s="576"/>
      <c r="CB45" s="576"/>
      <c r="CC45" s="576"/>
      <c r="CD45" s="576"/>
      <c r="CE45" s="576"/>
      <c r="CF45" s="576"/>
      <c r="CG45" s="576"/>
      <c r="CH45" s="576"/>
      <c r="CI45" s="576"/>
      <c r="CJ45" s="576"/>
      <c r="CK45" s="576"/>
      <c r="CL45" s="577"/>
      <c r="CM45" s="578">
        <v>23704523</v>
      </c>
      <c r="CN45" s="579"/>
      <c r="CO45" s="579"/>
      <c r="CP45" s="579"/>
      <c r="CQ45" s="579"/>
      <c r="CR45" s="579"/>
      <c r="CS45" s="579"/>
      <c r="CT45" s="580"/>
      <c r="CU45" s="581">
        <v>3.3</v>
      </c>
      <c r="CV45" s="582"/>
      <c r="CW45" s="582"/>
      <c r="CX45" s="583"/>
      <c r="CY45" s="584">
        <v>16924928</v>
      </c>
      <c r="CZ45" s="585"/>
      <c r="DA45" s="585"/>
      <c r="DB45" s="585"/>
      <c r="DC45" s="585"/>
      <c r="DD45" s="585"/>
      <c r="DE45" s="585"/>
      <c r="DF45" s="586"/>
      <c r="DG45" s="584">
        <v>15591449</v>
      </c>
      <c r="DH45" s="585"/>
      <c r="DI45" s="585"/>
      <c r="DJ45" s="585"/>
      <c r="DK45" s="585"/>
      <c r="DL45" s="585"/>
      <c r="DM45" s="585"/>
      <c r="DN45" s="585"/>
      <c r="DO45" s="585"/>
      <c r="DP45" s="585"/>
      <c r="DQ45" s="586"/>
      <c r="DR45" s="581">
        <v>3.5</v>
      </c>
      <c r="DS45" s="582"/>
      <c r="DT45" s="582"/>
      <c r="DU45" s="582"/>
      <c r="DV45" s="582"/>
      <c r="DW45" s="582"/>
      <c r="DX45" s="615"/>
    </row>
    <row r="46" spans="2:128" ht="11.25" customHeight="1" x14ac:dyDescent="0.2">
      <c r="B46" s="209" t="s">
        <v>308</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309</v>
      </c>
      <c r="BZ46" s="576"/>
      <c r="CA46" s="576"/>
      <c r="CB46" s="576"/>
      <c r="CC46" s="576"/>
      <c r="CD46" s="576"/>
      <c r="CE46" s="576"/>
      <c r="CF46" s="576"/>
      <c r="CG46" s="576"/>
      <c r="CH46" s="576"/>
      <c r="CI46" s="576"/>
      <c r="CJ46" s="576"/>
      <c r="CK46" s="576"/>
      <c r="CL46" s="577"/>
      <c r="CM46" s="578">
        <v>2619071</v>
      </c>
      <c r="CN46" s="585"/>
      <c r="CO46" s="585"/>
      <c r="CP46" s="585"/>
      <c r="CQ46" s="585"/>
      <c r="CR46" s="585"/>
      <c r="CS46" s="585"/>
      <c r="CT46" s="586"/>
      <c r="CU46" s="581">
        <v>0.4</v>
      </c>
      <c r="CV46" s="582"/>
      <c r="CW46" s="582"/>
      <c r="CX46" s="583"/>
      <c r="CY46" s="584">
        <v>1527838</v>
      </c>
      <c r="CZ46" s="585"/>
      <c r="DA46" s="585"/>
      <c r="DB46" s="585"/>
      <c r="DC46" s="585"/>
      <c r="DD46" s="585"/>
      <c r="DE46" s="585"/>
      <c r="DF46" s="586"/>
      <c r="DG46" s="584">
        <v>1482033</v>
      </c>
      <c r="DH46" s="585"/>
      <c r="DI46" s="585"/>
      <c r="DJ46" s="585"/>
      <c r="DK46" s="585"/>
      <c r="DL46" s="585"/>
      <c r="DM46" s="585"/>
      <c r="DN46" s="585"/>
      <c r="DO46" s="585"/>
      <c r="DP46" s="585"/>
      <c r="DQ46" s="586"/>
      <c r="DR46" s="581">
        <v>0.3</v>
      </c>
      <c r="DS46" s="582"/>
      <c r="DT46" s="582"/>
      <c r="DU46" s="582"/>
      <c r="DV46" s="582"/>
      <c r="DW46" s="582"/>
      <c r="DX46" s="615"/>
    </row>
    <row r="47" spans="2:128" ht="11.25" customHeight="1" x14ac:dyDescent="0.2">
      <c r="B47" s="210" t="s">
        <v>310</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311</v>
      </c>
      <c r="BZ47" s="576"/>
      <c r="CA47" s="576"/>
      <c r="CB47" s="576"/>
      <c r="CC47" s="576"/>
      <c r="CD47" s="576"/>
      <c r="CE47" s="576"/>
      <c r="CF47" s="576"/>
      <c r="CG47" s="576"/>
      <c r="CH47" s="576"/>
      <c r="CI47" s="576"/>
      <c r="CJ47" s="576"/>
      <c r="CK47" s="576"/>
      <c r="CL47" s="577"/>
      <c r="CM47" s="578">
        <v>168390042</v>
      </c>
      <c r="CN47" s="579"/>
      <c r="CO47" s="579"/>
      <c r="CP47" s="579"/>
      <c r="CQ47" s="579"/>
      <c r="CR47" s="579"/>
      <c r="CS47" s="579"/>
      <c r="CT47" s="580"/>
      <c r="CU47" s="581">
        <v>23.2</v>
      </c>
      <c r="CV47" s="582"/>
      <c r="CW47" s="582"/>
      <c r="CX47" s="583"/>
      <c r="CY47" s="584">
        <v>154939340</v>
      </c>
      <c r="CZ47" s="585"/>
      <c r="DA47" s="585"/>
      <c r="DB47" s="585"/>
      <c r="DC47" s="585"/>
      <c r="DD47" s="585"/>
      <c r="DE47" s="585"/>
      <c r="DF47" s="586"/>
      <c r="DG47" s="584">
        <v>106581116</v>
      </c>
      <c r="DH47" s="585"/>
      <c r="DI47" s="585"/>
      <c r="DJ47" s="585"/>
      <c r="DK47" s="585"/>
      <c r="DL47" s="585"/>
      <c r="DM47" s="585"/>
      <c r="DN47" s="585"/>
      <c r="DO47" s="585"/>
      <c r="DP47" s="585"/>
      <c r="DQ47" s="586"/>
      <c r="DR47" s="581">
        <v>24</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312</v>
      </c>
      <c r="BZ48" s="576"/>
      <c r="CA48" s="576"/>
      <c r="CB48" s="576"/>
      <c r="CC48" s="576"/>
      <c r="CD48" s="576"/>
      <c r="CE48" s="576"/>
      <c r="CF48" s="576"/>
      <c r="CG48" s="576"/>
      <c r="CH48" s="576"/>
      <c r="CI48" s="576"/>
      <c r="CJ48" s="576"/>
      <c r="CK48" s="576"/>
      <c r="CL48" s="577"/>
      <c r="CM48" s="578">
        <v>2123003</v>
      </c>
      <c r="CN48" s="585"/>
      <c r="CO48" s="585"/>
      <c r="CP48" s="585"/>
      <c r="CQ48" s="585"/>
      <c r="CR48" s="585"/>
      <c r="CS48" s="585"/>
      <c r="CT48" s="586"/>
      <c r="CU48" s="581">
        <v>0.3</v>
      </c>
      <c r="CV48" s="582"/>
      <c r="CW48" s="582"/>
      <c r="CX48" s="583"/>
      <c r="CY48" s="584">
        <v>2123003</v>
      </c>
      <c r="CZ48" s="585"/>
      <c r="DA48" s="585"/>
      <c r="DB48" s="585"/>
      <c r="DC48" s="585"/>
      <c r="DD48" s="585"/>
      <c r="DE48" s="585"/>
      <c r="DF48" s="586"/>
      <c r="DG48" s="584" t="s">
        <v>204</v>
      </c>
      <c r="DH48" s="585"/>
      <c r="DI48" s="585"/>
      <c r="DJ48" s="585"/>
      <c r="DK48" s="585"/>
      <c r="DL48" s="585"/>
      <c r="DM48" s="585"/>
      <c r="DN48" s="585"/>
      <c r="DO48" s="585"/>
      <c r="DP48" s="585"/>
      <c r="DQ48" s="586"/>
      <c r="DR48" s="581" t="s">
        <v>204</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313</v>
      </c>
      <c r="BZ49" s="576"/>
      <c r="CA49" s="576"/>
      <c r="CB49" s="576"/>
      <c r="CC49" s="576"/>
      <c r="CD49" s="576"/>
      <c r="CE49" s="576"/>
      <c r="CF49" s="576"/>
      <c r="CG49" s="576"/>
      <c r="CH49" s="576"/>
      <c r="CI49" s="576"/>
      <c r="CJ49" s="576"/>
      <c r="CK49" s="576"/>
      <c r="CL49" s="577"/>
      <c r="CM49" s="578">
        <v>10559580</v>
      </c>
      <c r="CN49" s="579"/>
      <c r="CO49" s="579"/>
      <c r="CP49" s="579"/>
      <c r="CQ49" s="579"/>
      <c r="CR49" s="579"/>
      <c r="CS49" s="579"/>
      <c r="CT49" s="580"/>
      <c r="CU49" s="581">
        <v>1.5</v>
      </c>
      <c r="CV49" s="582"/>
      <c r="CW49" s="582"/>
      <c r="CX49" s="583"/>
      <c r="CY49" s="584">
        <v>3496737</v>
      </c>
      <c r="CZ49" s="585"/>
      <c r="DA49" s="585"/>
      <c r="DB49" s="585"/>
      <c r="DC49" s="585"/>
      <c r="DD49" s="585"/>
      <c r="DE49" s="585"/>
      <c r="DF49" s="586"/>
      <c r="DG49" s="584" t="s">
        <v>113</v>
      </c>
      <c r="DH49" s="585"/>
      <c r="DI49" s="585"/>
      <c r="DJ49" s="585"/>
      <c r="DK49" s="585"/>
      <c r="DL49" s="585"/>
      <c r="DM49" s="585"/>
      <c r="DN49" s="585"/>
      <c r="DO49" s="585"/>
      <c r="DP49" s="585"/>
      <c r="DQ49" s="586"/>
      <c r="DR49" s="581" t="s">
        <v>113</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314</v>
      </c>
      <c r="BZ50" s="576"/>
      <c r="CA50" s="576"/>
      <c r="CB50" s="576"/>
      <c r="CC50" s="576"/>
      <c r="CD50" s="576"/>
      <c r="CE50" s="576"/>
      <c r="CF50" s="576"/>
      <c r="CG50" s="576"/>
      <c r="CH50" s="576"/>
      <c r="CI50" s="576"/>
      <c r="CJ50" s="576"/>
      <c r="CK50" s="576"/>
      <c r="CL50" s="577"/>
      <c r="CM50" s="578">
        <v>167841</v>
      </c>
      <c r="CN50" s="585"/>
      <c r="CO50" s="585"/>
      <c r="CP50" s="585"/>
      <c r="CQ50" s="585"/>
      <c r="CR50" s="585"/>
      <c r="CS50" s="585"/>
      <c r="CT50" s="586"/>
      <c r="CU50" s="581">
        <v>0</v>
      </c>
      <c r="CV50" s="582"/>
      <c r="CW50" s="582"/>
      <c r="CX50" s="583"/>
      <c r="CY50" s="584">
        <v>4841</v>
      </c>
      <c r="CZ50" s="585"/>
      <c r="DA50" s="585"/>
      <c r="DB50" s="585"/>
      <c r="DC50" s="585"/>
      <c r="DD50" s="585"/>
      <c r="DE50" s="585"/>
      <c r="DF50" s="586"/>
      <c r="DG50" s="584" t="s">
        <v>204</v>
      </c>
      <c r="DH50" s="585"/>
      <c r="DI50" s="585"/>
      <c r="DJ50" s="585"/>
      <c r="DK50" s="585"/>
      <c r="DL50" s="585"/>
      <c r="DM50" s="585"/>
      <c r="DN50" s="585"/>
      <c r="DO50" s="585"/>
      <c r="DP50" s="585"/>
      <c r="DQ50" s="586"/>
      <c r="DR50" s="581" t="s">
        <v>204</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315</v>
      </c>
      <c r="BZ51" s="576"/>
      <c r="CA51" s="576"/>
      <c r="CB51" s="576"/>
      <c r="CC51" s="576"/>
      <c r="CD51" s="576"/>
      <c r="CE51" s="576"/>
      <c r="CF51" s="576"/>
      <c r="CG51" s="576"/>
      <c r="CH51" s="576"/>
      <c r="CI51" s="576"/>
      <c r="CJ51" s="576"/>
      <c r="CK51" s="576"/>
      <c r="CL51" s="577"/>
      <c r="CM51" s="578">
        <v>41007320</v>
      </c>
      <c r="CN51" s="579"/>
      <c r="CO51" s="579"/>
      <c r="CP51" s="579"/>
      <c r="CQ51" s="579"/>
      <c r="CR51" s="579"/>
      <c r="CS51" s="579"/>
      <c r="CT51" s="580"/>
      <c r="CU51" s="581">
        <v>5.6</v>
      </c>
      <c r="CV51" s="582"/>
      <c r="CW51" s="582"/>
      <c r="CX51" s="583"/>
      <c r="CY51" s="584">
        <v>70751</v>
      </c>
      <c r="CZ51" s="585"/>
      <c r="DA51" s="585"/>
      <c r="DB51" s="585"/>
      <c r="DC51" s="585"/>
      <c r="DD51" s="585"/>
      <c r="DE51" s="585"/>
      <c r="DF51" s="586"/>
      <c r="DG51" s="584">
        <v>15658</v>
      </c>
      <c r="DH51" s="585"/>
      <c r="DI51" s="585"/>
      <c r="DJ51" s="585"/>
      <c r="DK51" s="585"/>
      <c r="DL51" s="585"/>
      <c r="DM51" s="585"/>
      <c r="DN51" s="585"/>
      <c r="DO51" s="585"/>
      <c r="DP51" s="585"/>
      <c r="DQ51" s="586"/>
      <c r="DR51" s="581">
        <v>0</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316</v>
      </c>
      <c r="BZ52" s="576"/>
      <c r="CA52" s="576"/>
      <c r="CB52" s="576"/>
      <c r="CC52" s="576"/>
      <c r="CD52" s="576"/>
      <c r="CE52" s="576"/>
      <c r="CF52" s="576"/>
      <c r="CG52" s="576"/>
      <c r="CH52" s="576"/>
      <c r="CI52" s="576"/>
      <c r="CJ52" s="576"/>
      <c r="CK52" s="576"/>
      <c r="CL52" s="577"/>
      <c r="CM52" s="578" t="s">
        <v>204</v>
      </c>
      <c r="CN52" s="585"/>
      <c r="CO52" s="585"/>
      <c r="CP52" s="585"/>
      <c r="CQ52" s="585"/>
      <c r="CR52" s="585"/>
      <c r="CS52" s="585"/>
      <c r="CT52" s="586"/>
      <c r="CU52" s="581" t="s">
        <v>113</v>
      </c>
      <c r="CV52" s="582"/>
      <c r="CW52" s="582"/>
      <c r="CX52" s="583"/>
      <c r="CY52" s="584" t="s">
        <v>204</v>
      </c>
      <c r="CZ52" s="585"/>
      <c r="DA52" s="585"/>
      <c r="DB52" s="585"/>
      <c r="DC52" s="585"/>
      <c r="DD52" s="585"/>
      <c r="DE52" s="585"/>
      <c r="DF52" s="586"/>
      <c r="DG52" s="584" t="s">
        <v>204</v>
      </c>
      <c r="DH52" s="585"/>
      <c r="DI52" s="585"/>
      <c r="DJ52" s="585"/>
      <c r="DK52" s="585"/>
      <c r="DL52" s="585"/>
      <c r="DM52" s="585"/>
      <c r="DN52" s="585"/>
      <c r="DO52" s="585"/>
      <c r="DP52" s="585"/>
      <c r="DQ52" s="586"/>
      <c r="DR52" s="581" t="s">
        <v>204</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317</v>
      </c>
      <c r="BZ53" s="576"/>
      <c r="CA53" s="576"/>
      <c r="CB53" s="576"/>
      <c r="CC53" s="576"/>
      <c r="CD53" s="576"/>
      <c r="CE53" s="576"/>
      <c r="CF53" s="576"/>
      <c r="CG53" s="576"/>
      <c r="CH53" s="576"/>
      <c r="CI53" s="576"/>
      <c r="CJ53" s="576"/>
      <c r="CK53" s="576"/>
      <c r="CL53" s="577"/>
      <c r="CM53" s="578">
        <v>123315038</v>
      </c>
      <c r="CN53" s="579"/>
      <c r="CO53" s="579"/>
      <c r="CP53" s="579"/>
      <c r="CQ53" s="579"/>
      <c r="CR53" s="579"/>
      <c r="CS53" s="579"/>
      <c r="CT53" s="580"/>
      <c r="CU53" s="581">
        <v>17</v>
      </c>
      <c r="CV53" s="582"/>
      <c r="CW53" s="582"/>
      <c r="CX53" s="583"/>
      <c r="CY53" s="584">
        <v>15930382</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318</v>
      </c>
      <c r="BZ54" s="576"/>
      <c r="CA54" s="576"/>
      <c r="CB54" s="576"/>
      <c r="CC54" s="576"/>
      <c r="CD54" s="576"/>
      <c r="CE54" s="576"/>
      <c r="CF54" s="576"/>
      <c r="CG54" s="576"/>
      <c r="CH54" s="576"/>
      <c r="CI54" s="576"/>
      <c r="CJ54" s="576"/>
      <c r="CK54" s="576"/>
      <c r="CL54" s="577"/>
      <c r="CM54" s="578">
        <v>2825689</v>
      </c>
      <c r="CN54" s="579"/>
      <c r="CO54" s="579"/>
      <c r="CP54" s="579"/>
      <c r="CQ54" s="579"/>
      <c r="CR54" s="579"/>
      <c r="CS54" s="579"/>
      <c r="CT54" s="580"/>
      <c r="CU54" s="581">
        <v>0.4</v>
      </c>
      <c r="CV54" s="582"/>
      <c r="CW54" s="582"/>
      <c r="CX54" s="583"/>
      <c r="CY54" s="584">
        <v>347346</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300</v>
      </c>
      <c r="BZ55" s="610"/>
      <c r="CA55" s="575" t="s">
        <v>319</v>
      </c>
      <c r="CB55" s="576"/>
      <c r="CC55" s="576"/>
      <c r="CD55" s="576"/>
      <c r="CE55" s="576"/>
      <c r="CF55" s="576"/>
      <c r="CG55" s="576"/>
      <c r="CH55" s="576"/>
      <c r="CI55" s="576"/>
      <c r="CJ55" s="576"/>
      <c r="CK55" s="576"/>
      <c r="CL55" s="577"/>
      <c r="CM55" s="578">
        <v>122323055</v>
      </c>
      <c r="CN55" s="579"/>
      <c r="CO55" s="579"/>
      <c r="CP55" s="579"/>
      <c r="CQ55" s="579"/>
      <c r="CR55" s="579"/>
      <c r="CS55" s="579"/>
      <c r="CT55" s="580"/>
      <c r="CU55" s="581">
        <v>16.8</v>
      </c>
      <c r="CV55" s="582"/>
      <c r="CW55" s="582"/>
      <c r="CX55" s="583"/>
      <c r="CY55" s="584">
        <v>15641692</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320</v>
      </c>
      <c r="CB56" s="576"/>
      <c r="CC56" s="576"/>
      <c r="CD56" s="576"/>
      <c r="CE56" s="576"/>
      <c r="CF56" s="576"/>
      <c r="CG56" s="576"/>
      <c r="CH56" s="576"/>
      <c r="CI56" s="576"/>
      <c r="CJ56" s="576"/>
      <c r="CK56" s="576"/>
      <c r="CL56" s="577"/>
      <c r="CM56" s="578">
        <v>73892780</v>
      </c>
      <c r="CN56" s="579"/>
      <c r="CO56" s="579"/>
      <c r="CP56" s="579"/>
      <c r="CQ56" s="579"/>
      <c r="CR56" s="579"/>
      <c r="CS56" s="579"/>
      <c r="CT56" s="580"/>
      <c r="CU56" s="581">
        <v>10.199999999999999</v>
      </c>
      <c r="CV56" s="582"/>
      <c r="CW56" s="582"/>
      <c r="CX56" s="583"/>
      <c r="CY56" s="584">
        <v>2215971</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321</v>
      </c>
      <c r="CB57" s="576"/>
      <c r="CC57" s="576"/>
      <c r="CD57" s="576"/>
      <c r="CE57" s="576"/>
      <c r="CF57" s="576"/>
      <c r="CG57" s="576"/>
      <c r="CH57" s="576"/>
      <c r="CI57" s="576"/>
      <c r="CJ57" s="576"/>
      <c r="CK57" s="576"/>
      <c r="CL57" s="577"/>
      <c r="CM57" s="578">
        <v>43808349</v>
      </c>
      <c r="CN57" s="579"/>
      <c r="CO57" s="579"/>
      <c r="CP57" s="579"/>
      <c r="CQ57" s="579"/>
      <c r="CR57" s="579"/>
      <c r="CS57" s="579"/>
      <c r="CT57" s="580"/>
      <c r="CU57" s="581">
        <v>6</v>
      </c>
      <c r="CV57" s="582"/>
      <c r="CW57" s="582"/>
      <c r="CX57" s="583"/>
      <c r="CY57" s="584">
        <v>13419795</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322</v>
      </c>
      <c r="CB58" s="576"/>
      <c r="CC58" s="576"/>
      <c r="CD58" s="576"/>
      <c r="CE58" s="576"/>
      <c r="CF58" s="576"/>
      <c r="CG58" s="576"/>
      <c r="CH58" s="576"/>
      <c r="CI58" s="576"/>
      <c r="CJ58" s="576"/>
      <c r="CK58" s="576"/>
      <c r="CL58" s="577"/>
      <c r="CM58" s="578">
        <v>991983</v>
      </c>
      <c r="CN58" s="579"/>
      <c r="CO58" s="579"/>
      <c r="CP58" s="579"/>
      <c r="CQ58" s="579"/>
      <c r="CR58" s="579"/>
      <c r="CS58" s="579"/>
      <c r="CT58" s="580"/>
      <c r="CU58" s="581">
        <v>0.1</v>
      </c>
      <c r="CV58" s="582"/>
      <c r="CW58" s="582"/>
      <c r="CX58" s="583"/>
      <c r="CY58" s="584">
        <v>288690</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323</v>
      </c>
      <c r="CB59" s="576"/>
      <c r="CC59" s="576"/>
      <c r="CD59" s="576"/>
      <c r="CE59" s="576"/>
      <c r="CF59" s="576"/>
      <c r="CG59" s="576"/>
      <c r="CH59" s="576"/>
      <c r="CI59" s="576"/>
      <c r="CJ59" s="576"/>
      <c r="CK59" s="576"/>
      <c r="CL59" s="577"/>
      <c r="CM59" s="578" t="s">
        <v>147</v>
      </c>
      <c r="CN59" s="579"/>
      <c r="CO59" s="579"/>
      <c r="CP59" s="579"/>
      <c r="CQ59" s="579"/>
      <c r="CR59" s="579"/>
      <c r="CS59" s="579"/>
      <c r="CT59" s="580"/>
      <c r="CU59" s="581" t="s">
        <v>113</v>
      </c>
      <c r="CV59" s="582"/>
      <c r="CW59" s="582"/>
      <c r="CX59" s="583"/>
      <c r="CY59" s="584" t="s">
        <v>113</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324</v>
      </c>
      <c r="BZ60" s="591"/>
      <c r="CA60" s="591"/>
      <c r="CB60" s="591"/>
      <c r="CC60" s="591"/>
      <c r="CD60" s="591"/>
      <c r="CE60" s="591"/>
      <c r="CF60" s="591"/>
      <c r="CG60" s="591"/>
      <c r="CH60" s="591"/>
      <c r="CI60" s="591"/>
      <c r="CJ60" s="591"/>
      <c r="CK60" s="591"/>
      <c r="CL60" s="592"/>
      <c r="CM60" s="593">
        <v>727342685</v>
      </c>
      <c r="CN60" s="594"/>
      <c r="CO60" s="594"/>
      <c r="CP60" s="594"/>
      <c r="CQ60" s="594"/>
      <c r="CR60" s="594"/>
      <c r="CS60" s="594"/>
      <c r="CT60" s="595"/>
      <c r="CU60" s="596">
        <v>100</v>
      </c>
      <c r="CV60" s="597"/>
      <c r="CW60" s="597"/>
      <c r="CX60" s="598"/>
      <c r="CY60" s="599">
        <v>503692815</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rUOXUgWgu74e2qc9w2C/82oc7kTwpxW3db4Hh/h/sfGnDcfa9YoPfyKLWVHqJUJM4V1UfaEsE1fpTpPa2sdfeA==" saltValue="P2ITR/03N3oX6yEbLq8crA=="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96" t="s">
        <v>326</v>
      </c>
      <c r="DK2" s="1097"/>
      <c r="DL2" s="1097"/>
      <c r="DM2" s="1097"/>
      <c r="DN2" s="1097"/>
      <c r="DO2" s="1098"/>
      <c r="DP2" s="220"/>
      <c r="DQ2" s="1096" t="s">
        <v>327</v>
      </c>
      <c r="DR2" s="1097"/>
      <c r="DS2" s="1097"/>
      <c r="DT2" s="1097"/>
      <c r="DU2" s="1097"/>
      <c r="DV2" s="1097"/>
      <c r="DW2" s="1097"/>
      <c r="DX2" s="1097"/>
      <c r="DY2" s="1097"/>
      <c r="DZ2" s="1098"/>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9" t="s">
        <v>328</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223"/>
      <c r="BA4" s="223"/>
      <c r="BB4" s="223"/>
      <c r="BC4" s="223"/>
      <c r="BD4" s="223"/>
      <c r="BE4" s="224"/>
      <c r="BF4" s="224"/>
      <c r="BG4" s="224"/>
      <c r="BH4" s="224"/>
      <c r="BI4" s="224"/>
      <c r="BJ4" s="224"/>
      <c r="BK4" s="224"/>
      <c r="BL4" s="224"/>
      <c r="BM4" s="224"/>
      <c r="BN4" s="224"/>
      <c r="BO4" s="224"/>
      <c r="BP4" s="224"/>
      <c r="BQ4" s="223" t="s">
        <v>329</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330</v>
      </c>
      <c r="B5" s="960"/>
      <c r="C5" s="960"/>
      <c r="D5" s="960"/>
      <c r="E5" s="960"/>
      <c r="F5" s="960"/>
      <c r="G5" s="960"/>
      <c r="H5" s="960"/>
      <c r="I5" s="960"/>
      <c r="J5" s="960"/>
      <c r="K5" s="960"/>
      <c r="L5" s="960"/>
      <c r="M5" s="960"/>
      <c r="N5" s="960"/>
      <c r="O5" s="960"/>
      <c r="P5" s="961"/>
      <c r="Q5" s="965" t="s">
        <v>331</v>
      </c>
      <c r="R5" s="966"/>
      <c r="S5" s="966"/>
      <c r="T5" s="966"/>
      <c r="U5" s="967"/>
      <c r="V5" s="965" t="s">
        <v>332</v>
      </c>
      <c r="W5" s="966"/>
      <c r="X5" s="966"/>
      <c r="Y5" s="966"/>
      <c r="Z5" s="967"/>
      <c r="AA5" s="965" t="s">
        <v>333</v>
      </c>
      <c r="AB5" s="966"/>
      <c r="AC5" s="966"/>
      <c r="AD5" s="966"/>
      <c r="AE5" s="966"/>
      <c r="AF5" s="1099" t="s">
        <v>334</v>
      </c>
      <c r="AG5" s="966"/>
      <c r="AH5" s="966"/>
      <c r="AI5" s="966"/>
      <c r="AJ5" s="981"/>
      <c r="AK5" s="966" t="s">
        <v>335</v>
      </c>
      <c r="AL5" s="966"/>
      <c r="AM5" s="966"/>
      <c r="AN5" s="966"/>
      <c r="AO5" s="967"/>
      <c r="AP5" s="965" t="s">
        <v>336</v>
      </c>
      <c r="AQ5" s="966"/>
      <c r="AR5" s="966"/>
      <c r="AS5" s="966"/>
      <c r="AT5" s="967"/>
      <c r="AU5" s="965" t="s">
        <v>337</v>
      </c>
      <c r="AV5" s="966"/>
      <c r="AW5" s="966"/>
      <c r="AX5" s="966"/>
      <c r="AY5" s="981"/>
      <c r="AZ5" s="227"/>
      <c r="BA5" s="227"/>
      <c r="BB5" s="227"/>
      <c r="BC5" s="227"/>
      <c r="BD5" s="227"/>
      <c r="BE5" s="228"/>
      <c r="BF5" s="228"/>
      <c r="BG5" s="228"/>
      <c r="BH5" s="228"/>
      <c r="BI5" s="228"/>
      <c r="BJ5" s="228"/>
      <c r="BK5" s="228"/>
      <c r="BL5" s="228"/>
      <c r="BM5" s="228"/>
      <c r="BN5" s="228"/>
      <c r="BO5" s="228"/>
      <c r="BP5" s="228"/>
      <c r="BQ5" s="959" t="s">
        <v>338</v>
      </c>
      <c r="BR5" s="960"/>
      <c r="BS5" s="960"/>
      <c r="BT5" s="960"/>
      <c r="BU5" s="960"/>
      <c r="BV5" s="960"/>
      <c r="BW5" s="960"/>
      <c r="BX5" s="960"/>
      <c r="BY5" s="960"/>
      <c r="BZ5" s="960"/>
      <c r="CA5" s="960"/>
      <c r="CB5" s="960"/>
      <c r="CC5" s="960"/>
      <c r="CD5" s="960"/>
      <c r="CE5" s="960"/>
      <c r="CF5" s="960"/>
      <c r="CG5" s="961"/>
      <c r="CH5" s="965" t="s">
        <v>339</v>
      </c>
      <c r="CI5" s="966"/>
      <c r="CJ5" s="966"/>
      <c r="CK5" s="966"/>
      <c r="CL5" s="967"/>
      <c r="CM5" s="965" t="s">
        <v>340</v>
      </c>
      <c r="CN5" s="966"/>
      <c r="CO5" s="966"/>
      <c r="CP5" s="966"/>
      <c r="CQ5" s="967"/>
      <c r="CR5" s="965" t="s">
        <v>341</v>
      </c>
      <c r="CS5" s="966"/>
      <c r="CT5" s="966"/>
      <c r="CU5" s="966"/>
      <c r="CV5" s="967"/>
      <c r="CW5" s="965" t="s">
        <v>342</v>
      </c>
      <c r="CX5" s="966"/>
      <c r="CY5" s="966"/>
      <c r="CZ5" s="966"/>
      <c r="DA5" s="967"/>
      <c r="DB5" s="965" t="s">
        <v>343</v>
      </c>
      <c r="DC5" s="966"/>
      <c r="DD5" s="966"/>
      <c r="DE5" s="966"/>
      <c r="DF5" s="967"/>
      <c r="DG5" s="1084" t="s">
        <v>344</v>
      </c>
      <c r="DH5" s="1085"/>
      <c r="DI5" s="1085"/>
      <c r="DJ5" s="1085"/>
      <c r="DK5" s="1086"/>
      <c r="DL5" s="1084" t="s">
        <v>345</v>
      </c>
      <c r="DM5" s="1085"/>
      <c r="DN5" s="1085"/>
      <c r="DO5" s="1085"/>
      <c r="DP5" s="1086"/>
      <c r="DQ5" s="965" t="s">
        <v>346</v>
      </c>
      <c r="DR5" s="966"/>
      <c r="DS5" s="966"/>
      <c r="DT5" s="966"/>
      <c r="DU5" s="967"/>
      <c r="DV5" s="965" t="s">
        <v>337</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100"/>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7"/>
      <c r="DH6" s="1088"/>
      <c r="DI6" s="1088"/>
      <c r="DJ6" s="1088"/>
      <c r="DK6" s="1089"/>
      <c r="DL6" s="1087"/>
      <c r="DM6" s="1088"/>
      <c r="DN6" s="1088"/>
      <c r="DO6" s="1088"/>
      <c r="DP6" s="1089"/>
      <c r="DQ6" s="968"/>
      <c r="DR6" s="969"/>
      <c r="DS6" s="969"/>
      <c r="DT6" s="969"/>
      <c r="DU6" s="970"/>
      <c r="DV6" s="968"/>
      <c r="DW6" s="969"/>
      <c r="DX6" s="969"/>
      <c r="DY6" s="969"/>
      <c r="DZ6" s="982"/>
      <c r="EA6" s="225"/>
    </row>
    <row r="7" spans="1:131" s="226" customFormat="1" ht="26.25" customHeight="1" thickTop="1" x14ac:dyDescent="0.2">
      <c r="A7" s="229">
        <v>1</v>
      </c>
      <c r="B7" s="1026" t="s">
        <v>347</v>
      </c>
      <c r="C7" s="1027"/>
      <c r="D7" s="1027"/>
      <c r="E7" s="1027"/>
      <c r="F7" s="1027"/>
      <c r="G7" s="1027"/>
      <c r="H7" s="1027"/>
      <c r="I7" s="1027"/>
      <c r="J7" s="1027"/>
      <c r="K7" s="1027"/>
      <c r="L7" s="1027"/>
      <c r="M7" s="1027"/>
      <c r="N7" s="1027"/>
      <c r="O7" s="1027"/>
      <c r="P7" s="1028"/>
      <c r="Q7" s="1090">
        <v>734939</v>
      </c>
      <c r="R7" s="1091"/>
      <c r="S7" s="1091"/>
      <c r="T7" s="1091"/>
      <c r="U7" s="1091"/>
      <c r="V7" s="1091">
        <v>727747</v>
      </c>
      <c r="W7" s="1091"/>
      <c r="X7" s="1091"/>
      <c r="Y7" s="1091"/>
      <c r="Z7" s="1091"/>
      <c r="AA7" s="1091">
        <v>7192</v>
      </c>
      <c r="AB7" s="1091"/>
      <c r="AC7" s="1091"/>
      <c r="AD7" s="1091"/>
      <c r="AE7" s="1092"/>
      <c r="AF7" s="1093">
        <v>3181</v>
      </c>
      <c r="AG7" s="1094"/>
      <c r="AH7" s="1094"/>
      <c r="AI7" s="1094"/>
      <c r="AJ7" s="1095"/>
      <c r="AK7" s="1077">
        <v>1172</v>
      </c>
      <c r="AL7" s="1078"/>
      <c r="AM7" s="1078"/>
      <c r="AN7" s="1078"/>
      <c r="AO7" s="1078"/>
      <c r="AP7" s="1078">
        <v>859169</v>
      </c>
      <c r="AQ7" s="1078"/>
      <c r="AR7" s="1078"/>
      <c r="AS7" s="1078"/>
      <c r="AT7" s="1078"/>
      <c r="AU7" s="1079"/>
      <c r="AV7" s="1079"/>
      <c r="AW7" s="1079"/>
      <c r="AX7" s="1079"/>
      <c r="AY7" s="1080"/>
      <c r="AZ7" s="223"/>
      <c r="BA7" s="223"/>
      <c r="BB7" s="223"/>
      <c r="BC7" s="223"/>
      <c r="BD7" s="223"/>
      <c r="BE7" s="224"/>
      <c r="BF7" s="224"/>
      <c r="BG7" s="224"/>
      <c r="BH7" s="224"/>
      <c r="BI7" s="224"/>
      <c r="BJ7" s="224"/>
      <c r="BK7" s="224"/>
      <c r="BL7" s="224"/>
      <c r="BM7" s="224"/>
      <c r="BN7" s="224"/>
      <c r="BO7" s="224"/>
      <c r="BP7" s="224"/>
      <c r="BQ7" s="230">
        <v>1</v>
      </c>
      <c r="BR7" s="231"/>
      <c r="BS7" s="1081" t="s">
        <v>555</v>
      </c>
      <c r="BT7" s="1082"/>
      <c r="BU7" s="1082"/>
      <c r="BV7" s="1082"/>
      <c r="BW7" s="1082"/>
      <c r="BX7" s="1082"/>
      <c r="BY7" s="1082"/>
      <c r="BZ7" s="1082"/>
      <c r="CA7" s="1082"/>
      <c r="CB7" s="1082"/>
      <c r="CC7" s="1082"/>
      <c r="CD7" s="1082"/>
      <c r="CE7" s="1082"/>
      <c r="CF7" s="1082"/>
      <c r="CG7" s="1083"/>
      <c r="CH7" s="1074">
        <v>1</v>
      </c>
      <c r="CI7" s="1075"/>
      <c r="CJ7" s="1075"/>
      <c r="CK7" s="1075"/>
      <c r="CL7" s="1076"/>
      <c r="CM7" s="1074">
        <v>281</v>
      </c>
      <c r="CN7" s="1075"/>
      <c r="CO7" s="1075"/>
      <c r="CP7" s="1075"/>
      <c r="CQ7" s="1076"/>
      <c r="CR7" s="1074">
        <v>100</v>
      </c>
      <c r="CS7" s="1075"/>
      <c r="CT7" s="1075"/>
      <c r="CU7" s="1075"/>
      <c r="CV7" s="1076"/>
      <c r="CW7" s="1074">
        <v>190</v>
      </c>
      <c r="CX7" s="1075"/>
      <c r="CY7" s="1075"/>
      <c r="CZ7" s="1075"/>
      <c r="DA7" s="1076"/>
      <c r="DB7" s="1074" t="s">
        <v>556</v>
      </c>
      <c r="DC7" s="1075"/>
      <c r="DD7" s="1075"/>
      <c r="DE7" s="1075"/>
      <c r="DF7" s="1076"/>
      <c r="DG7" s="1074" t="s">
        <v>556</v>
      </c>
      <c r="DH7" s="1075"/>
      <c r="DI7" s="1075"/>
      <c r="DJ7" s="1075"/>
      <c r="DK7" s="1076"/>
      <c r="DL7" s="1074" t="s">
        <v>556</v>
      </c>
      <c r="DM7" s="1075"/>
      <c r="DN7" s="1075"/>
      <c r="DO7" s="1075"/>
      <c r="DP7" s="1076"/>
      <c r="DQ7" s="1074" t="s">
        <v>556</v>
      </c>
      <c r="DR7" s="1075"/>
      <c r="DS7" s="1075"/>
      <c r="DT7" s="1075"/>
      <c r="DU7" s="1076"/>
      <c r="DV7" s="1101"/>
      <c r="DW7" s="1102"/>
      <c r="DX7" s="1102"/>
      <c r="DY7" s="1102"/>
      <c r="DZ7" s="1103"/>
      <c r="EA7" s="225"/>
    </row>
    <row r="8" spans="1:131" s="226" customFormat="1" ht="26.25" customHeight="1" x14ac:dyDescent="0.2">
      <c r="A8" s="232">
        <v>2</v>
      </c>
      <c r="B8" s="1007" t="s">
        <v>348</v>
      </c>
      <c r="C8" s="1008"/>
      <c r="D8" s="1008"/>
      <c r="E8" s="1008"/>
      <c r="F8" s="1008"/>
      <c r="G8" s="1008"/>
      <c r="H8" s="1008"/>
      <c r="I8" s="1008"/>
      <c r="J8" s="1008"/>
      <c r="K8" s="1008"/>
      <c r="L8" s="1008"/>
      <c r="M8" s="1008"/>
      <c r="N8" s="1008"/>
      <c r="O8" s="1008"/>
      <c r="P8" s="1009"/>
      <c r="Q8" s="1014">
        <v>332</v>
      </c>
      <c r="R8" s="1011"/>
      <c r="S8" s="1011"/>
      <c r="T8" s="1011"/>
      <c r="U8" s="1011"/>
      <c r="V8" s="1011">
        <v>86</v>
      </c>
      <c r="W8" s="1011"/>
      <c r="X8" s="1011"/>
      <c r="Y8" s="1011"/>
      <c r="Z8" s="1011"/>
      <c r="AA8" s="1011">
        <v>246</v>
      </c>
      <c r="AB8" s="1011"/>
      <c r="AC8" s="1011"/>
      <c r="AD8" s="1011"/>
      <c r="AE8" s="1015"/>
      <c r="AF8" s="1016" t="s">
        <v>113</v>
      </c>
      <c r="AG8" s="1017"/>
      <c r="AH8" s="1017"/>
      <c r="AI8" s="1017"/>
      <c r="AJ8" s="1018"/>
      <c r="AK8" s="1068" t="s">
        <v>580</v>
      </c>
      <c r="AL8" s="1069"/>
      <c r="AM8" s="1069"/>
      <c r="AN8" s="1069"/>
      <c r="AO8" s="1069"/>
      <c r="AP8" s="1069">
        <v>704</v>
      </c>
      <c r="AQ8" s="1069"/>
      <c r="AR8" s="1069"/>
      <c r="AS8" s="1069"/>
      <c r="AT8" s="1069"/>
      <c r="AU8" s="1066"/>
      <c r="AV8" s="1066"/>
      <c r="AW8" s="1066"/>
      <c r="AX8" s="1066"/>
      <c r="AY8" s="1067"/>
      <c r="AZ8" s="223"/>
      <c r="BA8" s="223"/>
      <c r="BB8" s="223"/>
      <c r="BC8" s="223"/>
      <c r="BD8" s="223"/>
      <c r="BE8" s="224"/>
      <c r="BF8" s="224"/>
      <c r="BG8" s="224"/>
      <c r="BH8" s="224"/>
      <c r="BI8" s="224"/>
      <c r="BJ8" s="224"/>
      <c r="BK8" s="224"/>
      <c r="BL8" s="224"/>
      <c r="BM8" s="224"/>
      <c r="BN8" s="224"/>
      <c r="BO8" s="224"/>
      <c r="BP8" s="224"/>
      <c r="BQ8" s="233">
        <v>2</v>
      </c>
      <c r="BR8" s="234"/>
      <c r="BS8" s="978" t="s">
        <v>557</v>
      </c>
      <c r="BT8" s="979"/>
      <c r="BU8" s="979"/>
      <c r="BV8" s="979"/>
      <c r="BW8" s="979"/>
      <c r="BX8" s="979"/>
      <c r="BY8" s="979"/>
      <c r="BZ8" s="979"/>
      <c r="CA8" s="979"/>
      <c r="CB8" s="979"/>
      <c r="CC8" s="979"/>
      <c r="CD8" s="979"/>
      <c r="CE8" s="979"/>
      <c r="CF8" s="979"/>
      <c r="CG8" s="980"/>
      <c r="CH8" s="953">
        <v>1</v>
      </c>
      <c r="CI8" s="954"/>
      <c r="CJ8" s="954"/>
      <c r="CK8" s="954"/>
      <c r="CL8" s="955"/>
      <c r="CM8" s="953">
        <v>802</v>
      </c>
      <c r="CN8" s="954"/>
      <c r="CO8" s="954"/>
      <c r="CP8" s="954"/>
      <c r="CQ8" s="955"/>
      <c r="CR8" s="953">
        <v>300</v>
      </c>
      <c r="CS8" s="954"/>
      <c r="CT8" s="954"/>
      <c r="CU8" s="954"/>
      <c r="CV8" s="955"/>
      <c r="CW8" s="953">
        <v>4</v>
      </c>
      <c r="CX8" s="954"/>
      <c r="CY8" s="954"/>
      <c r="CZ8" s="954"/>
      <c r="DA8" s="955"/>
      <c r="DB8" s="953" t="s">
        <v>556</v>
      </c>
      <c r="DC8" s="954"/>
      <c r="DD8" s="954"/>
      <c r="DE8" s="954"/>
      <c r="DF8" s="955"/>
      <c r="DG8" s="953" t="s">
        <v>556</v>
      </c>
      <c r="DH8" s="954"/>
      <c r="DI8" s="954"/>
      <c r="DJ8" s="954"/>
      <c r="DK8" s="955"/>
      <c r="DL8" s="953" t="s">
        <v>556</v>
      </c>
      <c r="DM8" s="954"/>
      <c r="DN8" s="954"/>
      <c r="DO8" s="954"/>
      <c r="DP8" s="955"/>
      <c r="DQ8" s="953" t="s">
        <v>556</v>
      </c>
      <c r="DR8" s="954"/>
      <c r="DS8" s="954"/>
      <c r="DT8" s="954"/>
      <c r="DU8" s="955"/>
      <c r="DV8" s="1019"/>
      <c r="DW8" s="1020"/>
      <c r="DX8" s="1020"/>
      <c r="DY8" s="1020"/>
      <c r="DZ8" s="1021"/>
      <c r="EA8" s="225"/>
    </row>
    <row r="9" spans="1:131" s="226" customFormat="1" ht="26.25" customHeight="1" x14ac:dyDescent="0.2">
      <c r="A9" s="232">
        <v>3</v>
      </c>
      <c r="B9" s="1007" t="s">
        <v>349</v>
      </c>
      <c r="C9" s="1008"/>
      <c r="D9" s="1008"/>
      <c r="E9" s="1008"/>
      <c r="F9" s="1008"/>
      <c r="G9" s="1008"/>
      <c r="H9" s="1008"/>
      <c r="I9" s="1008"/>
      <c r="J9" s="1008"/>
      <c r="K9" s="1008"/>
      <c r="L9" s="1008"/>
      <c r="M9" s="1008"/>
      <c r="N9" s="1008"/>
      <c r="O9" s="1008"/>
      <c r="P9" s="1009"/>
      <c r="Q9" s="1014">
        <v>117</v>
      </c>
      <c r="R9" s="1011"/>
      <c r="S9" s="1011"/>
      <c r="T9" s="1011"/>
      <c r="U9" s="1011"/>
      <c r="V9" s="1011">
        <v>73</v>
      </c>
      <c r="W9" s="1011"/>
      <c r="X9" s="1011"/>
      <c r="Y9" s="1011"/>
      <c r="Z9" s="1011"/>
      <c r="AA9" s="1011">
        <v>44</v>
      </c>
      <c r="AB9" s="1011"/>
      <c r="AC9" s="1011"/>
      <c r="AD9" s="1011"/>
      <c r="AE9" s="1015"/>
      <c r="AF9" s="1016" t="s">
        <v>350</v>
      </c>
      <c r="AG9" s="1017"/>
      <c r="AH9" s="1017"/>
      <c r="AI9" s="1017"/>
      <c r="AJ9" s="1018"/>
      <c r="AK9" s="1068">
        <v>1</v>
      </c>
      <c r="AL9" s="1069"/>
      <c r="AM9" s="1069"/>
      <c r="AN9" s="1069"/>
      <c r="AO9" s="1069"/>
      <c r="AP9" s="1069">
        <v>173</v>
      </c>
      <c r="AQ9" s="1069"/>
      <c r="AR9" s="1069"/>
      <c r="AS9" s="1069"/>
      <c r="AT9" s="1069"/>
      <c r="AU9" s="1066"/>
      <c r="AV9" s="1066"/>
      <c r="AW9" s="1066"/>
      <c r="AX9" s="1066"/>
      <c r="AY9" s="1067"/>
      <c r="AZ9" s="223"/>
      <c r="BA9" s="223"/>
      <c r="BB9" s="223"/>
      <c r="BC9" s="223"/>
      <c r="BD9" s="223"/>
      <c r="BE9" s="224"/>
      <c r="BF9" s="224"/>
      <c r="BG9" s="224"/>
      <c r="BH9" s="224"/>
      <c r="BI9" s="224"/>
      <c r="BJ9" s="224"/>
      <c r="BK9" s="224"/>
      <c r="BL9" s="224"/>
      <c r="BM9" s="224"/>
      <c r="BN9" s="224"/>
      <c r="BO9" s="224"/>
      <c r="BP9" s="224"/>
      <c r="BQ9" s="233">
        <v>3</v>
      </c>
      <c r="BR9" s="234"/>
      <c r="BS9" s="978" t="s">
        <v>558</v>
      </c>
      <c r="BT9" s="979"/>
      <c r="BU9" s="979"/>
      <c r="BV9" s="979"/>
      <c r="BW9" s="979"/>
      <c r="BX9" s="979"/>
      <c r="BY9" s="979"/>
      <c r="BZ9" s="979"/>
      <c r="CA9" s="979"/>
      <c r="CB9" s="979"/>
      <c r="CC9" s="979"/>
      <c r="CD9" s="979"/>
      <c r="CE9" s="979"/>
      <c r="CF9" s="979"/>
      <c r="CG9" s="980"/>
      <c r="CH9" s="953">
        <v>11</v>
      </c>
      <c r="CI9" s="954"/>
      <c r="CJ9" s="954"/>
      <c r="CK9" s="954"/>
      <c r="CL9" s="955"/>
      <c r="CM9" s="953">
        <v>188</v>
      </c>
      <c r="CN9" s="954"/>
      <c r="CO9" s="954"/>
      <c r="CP9" s="954"/>
      <c r="CQ9" s="955"/>
      <c r="CR9" s="953">
        <v>100</v>
      </c>
      <c r="CS9" s="954"/>
      <c r="CT9" s="954"/>
      <c r="CU9" s="954"/>
      <c r="CV9" s="955"/>
      <c r="CW9" s="953">
        <v>88</v>
      </c>
      <c r="CX9" s="954"/>
      <c r="CY9" s="954"/>
      <c r="CZ9" s="954"/>
      <c r="DA9" s="955"/>
      <c r="DB9" s="953" t="s">
        <v>556</v>
      </c>
      <c r="DC9" s="954"/>
      <c r="DD9" s="954"/>
      <c r="DE9" s="954"/>
      <c r="DF9" s="955"/>
      <c r="DG9" s="953" t="s">
        <v>556</v>
      </c>
      <c r="DH9" s="954"/>
      <c r="DI9" s="954"/>
      <c r="DJ9" s="954"/>
      <c r="DK9" s="955"/>
      <c r="DL9" s="953" t="s">
        <v>556</v>
      </c>
      <c r="DM9" s="954"/>
      <c r="DN9" s="954"/>
      <c r="DO9" s="954"/>
      <c r="DP9" s="955"/>
      <c r="DQ9" s="953" t="s">
        <v>556</v>
      </c>
      <c r="DR9" s="954"/>
      <c r="DS9" s="954"/>
      <c r="DT9" s="954"/>
      <c r="DU9" s="955"/>
      <c r="DV9" s="1019"/>
      <c r="DW9" s="1020"/>
      <c r="DX9" s="1020"/>
      <c r="DY9" s="1020"/>
      <c r="DZ9" s="1021"/>
      <c r="EA9" s="225"/>
    </row>
    <row r="10" spans="1:131" s="226" customFormat="1" ht="26.25" customHeight="1" x14ac:dyDescent="0.2">
      <c r="A10" s="232">
        <v>4</v>
      </c>
      <c r="B10" s="1007" t="s">
        <v>351</v>
      </c>
      <c r="C10" s="1008"/>
      <c r="D10" s="1008"/>
      <c r="E10" s="1008"/>
      <c r="F10" s="1008"/>
      <c r="G10" s="1008"/>
      <c r="H10" s="1008"/>
      <c r="I10" s="1008"/>
      <c r="J10" s="1008"/>
      <c r="K10" s="1008"/>
      <c r="L10" s="1008"/>
      <c r="M10" s="1008"/>
      <c r="N10" s="1008"/>
      <c r="O10" s="1008"/>
      <c r="P10" s="1009"/>
      <c r="Q10" s="1014">
        <v>90</v>
      </c>
      <c r="R10" s="1011"/>
      <c r="S10" s="1011"/>
      <c r="T10" s="1011"/>
      <c r="U10" s="1011"/>
      <c r="V10" s="1011">
        <v>60</v>
      </c>
      <c r="W10" s="1011"/>
      <c r="X10" s="1011"/>
      <c r="Y10" s="1011"/>
      <c r="Z10" s="1011"/>
      <c r="AA10" s="1011">
        <v>30</v>
      </c>
      <c r="AB10" s="1011"/>
      <c r="AC10" s="1011"/>
      <c r="AD10" s="1011"/>
      <c r="AE10" s="1015"/>
      <c r="AF10" s="1016">
        <v>30</v>
      </c>
      <c r="AG10" s="1017"/>
      <c r="AH10" s="1017"/>
      <c r="AI10" s="1017"/>
      <c r="AJ10" s="1018"/>
      <c r="AK10" s="1068">
        <v>46</v>
      </c>
      <c r="AL10" s="1069"/>
      <c r="AM10" s="1069"/>
      <c r="AN10" s="1069"/>
      <c r="AO10" s="1069"/>
      <c r="AP10" s="1069">
        <v>280</v>
      </c>
      <c r="AQ10" s="1069"/>
      <c r="AR10" s="1069"/>
      <c r="AS10" s="1069"/>
      <c r="AT10" s="1069"/>
      <c r="AU10" s="1066"/>
      <c r="AV10" s="1066"/>
      <c r="AW10" s="1066"/>
      <c r="AX10" s="1066"/>
      <c r="AY10" s="1067"/>
      <c r="AZ10" s="223"/>
      <c r="BA10" s="223"/>
      <c r="BB10" s="223"/>
      <c r="BC10" s="223"/>
      <c r="BD10" s="223"/>
      <c r="BE10" s="224"/>
      <c r="BF10" s="224"/>
      <c r="BG10" s="224"/>
      <c r="BH10" s="224"/>
      <c r="BI10" s="224"/>
      <c r="BJ10" s="224"/>
      <c r="BK10" s="224"/>
      <c r="BL10" s="224"/>
      <c r="BM10" s="224"/>
      <c r="BN10" s="224"/>
      <c r="BO10" s="224"/>
      <c r="BP10" s="224"/>
      <c r="BQ10" s="233">
        <v>4</v>
      </c>
      <c r="BR10" s="234"/>
      <c r="BS10" s="978" t="s">
        <v>559</v>
      </c>
      <c r="BT10" s="979"/>
      <c r="BU10" s="979"/>
      <c r="BV10" s="979"/>
      <c r="BW10" s="979"/>
      <c r="BX10" s="979"/>
      <c r="BY10" s="979"/>
      <c r="BZ10" s="979"/>
      <c r="CA10" s="979"/>
      <c r="CB10" s="979"/>
      <c r="CC10" s="979"/>
      <c r="CD10" s="979"/>
      <c r="CE10" s="979"/>
      <c r="CF10" s="979"/>
      <c r="CG10" s="980"/>
      <c r="CH10" s="953">
        <v>5</v>
      </c>
      <c r="CI10" s="954"/>
      <c r="CJ10" s="954"/>
      <c r="CK10" s="954"/>
      <c r="CL10" s="955"/>
      <c r="CM10" s="953">
        <v>56</v>
      </c>
      <c r="CN10" s="954"/>
      <c r="CO10" s="954"/>
      <c r="CP10" s="954"/>
      <c r="CQ10" s="955"/>
      <c r="CR10" s="953">
        <v>30</v>
      </c>
      <c r="CS10" s="954"/>
      <c r="CT10" s="954"/>
      <c r="CU10" s="954"/>
      <c r="CV10" s="955"/>
      <c r="CW10" s="953" t="s">
        <v>556</v>
      </c>
      <c r="CX10" s="954"/>
      <c r="CY10" s="954"/>
      <c r="CZ10" s="954"/>
      <c r="DA10" s="955"/>
      <c r="DB10" s="953" t="s">
        <v>556</v>
      </c>
      <c r="DC10" s="954"/>
      <c r="DD10" s="954"/>
      <c r="DE10" s="954"/>
      <c r="DF10" s="955"/>
      <c r="DG10" s="953" t="s">
        <v>556</v>
      </c>
      <c r="DH10" s="954"/>
      <c r="DI10" s="954"/>
      <c r="DJ10" s="954"/>
      <c r="DK10" s="955"/>
      <c r="DL10" s="953" t="s">
        <v>556</v>
      </c>
      <c r="DM10" s="954"/>
      <c r="DN10" s="954"/>
      <c r="DO10" s="954"/>
      <c r="DP10" s="955"/>
      <c r="DQ10" s="953" t="s">
        <v>556</v>
      </c>
      <c r="DR10" s="954"/>
      <c r="DS10" s="954"/>
      <c r="DT10" s="954"/>
      <c r="DU10" s="955"/>
      <c r="DV10" s="1019"/>
      <c r="DW10" s="1020"/>
      <c r="DX10" s="1020"/>
      <c r="DY10" s="1020"/>
      <c r="DZ10" s="1021"/>
      <c r="EA10" s="225"/>
    </row>
    <row r="11" spans="1:131" s="226" customFormat="1" ht="26.25" customHeight="1" x14ac:dyDescent="0.2">
      <c r="A11" s="232">
        <v>5</v>
      </c>
      <c r="B11" s="1007" t="s">
        <v>352</v>
      </c>
      <c r="C11" s="1008"/>
      <c r="D11" s="1008"/>
      <c r="E11" s="1008"/>
      <c r="F11" s="1008"/>
      <c r="G11" s="1008"/>
      <c r="H11" s="1008"/>
      <c r="I11" s="1008"/>
      <c r="J11" s="1008"/>
      <c r="K11" s="1008"/>
      <c r="L11" s="1008"/>
      <c r="M11" s="1008"/>
      <c r="N11" s="1008"/>
      <c r="O11" s="1008"/>
      <c r="P11" s="1009"/>
      <c r="Q11" s="1014">
        <v>199</v>
      </c>
      <c r="R11" s="1011"/>
      <c r="S11" s="1011"/>
      <c r="T11" s="1011"/>
      <c r="U11" s="1011"/>
      <c r="V11" s="1011">
        <v>130</v>
      </c>
      <c r="W11" s="1011"/>
      <c r="X11" s="1011"/>
      <c r="Y11" s="1011"/>
      <c r="Z11" s="1011"/>
      <c r="AA11" s="1011">
        <v>69</v>
      </c>
      <c r="AB11" s="1011"/>
      <c r="AC11" s="1011"/>
      <c r="AD11" s="1011"/>
      <c r="AE11" s="1015"/>
      <c r="AF11" s="1016" t="s">
        <v>113</v>
      </c>
      <c r="AG11" s="1017"/>
      <c r="AH11" s="1017"/>
      <c r="AI11" s="1017"/>
      <c r="AJ11" s="1018"/>
      <c r="AK11" s="1068" t="s">
        <v>580</v>
      </c>
      <c r="AL11" s="1069"/>
      <c r="AM11" s="1069"/>
      <c r="AN11" s="1069"/>
      <c r="AO11" s="1069"/>
      <c r="AP11" s="1069">
        <v>878</v>
      </c>
      <c r="AQ11" s="1069"/>
      <c r="AR11" s="1069"/>
      <c r="AS11" s="1069"/>
      <c r="AT11" s="1069"/>
      <c r="AU11" s="1066"/>
      <c r="AV11" s="1066"/>
      <c r="AW11" s="1066"/>
      <c r="AX11" s="1066"/>
      <c r="AY11" s="1067"/>
      <c r="AZ11" s="223"/>
      <c r="BA11" s="223"/>
      <c r="BB11" s="223"/>
      <c r="BC11" s="223"/>
      <c r="BD11" s="223"/>
      <c r="BE11" s="224"/>
      <c r="BF11" s="224"/>
      <c r="BG11" s="224"/>
      <c r="BH11" s="224"/>
      <c r="BI11" s="224"/>
      <c r="BJ11" s="224"/>
      <c r="BK11" s="224"/>
      <c r="BL11" s="224"/>
      <c r="BM11" s="224"/>
      <c r="BN11" s="224"/>
      <c r="BO11" s="224"/>
      <c r="BP11" s="224"/>
      <c r="BQ11" s="233">
        <v>5</v>
      </c>
      <c r="BR11" s="234"/>
      <c r="BS11" s="978" t="s">
        <v>560</v>
      </c>
      <c r="BT11" s="979"/>
      <c r="BU11" s="979"/>
      <c r="BV11" s="979"/>
      <c r="BW11" s="979"/>
      <c r="BX11" s="979"/>
      <c r="BY11" s="979"/>
      <c r="BZ11" s="979"/>
      <c r="CA11" s="979"/>
      <c r="CB11" s="979"/>
      <c r="CC11" s="979"/>
      <c r="CD11" s="979"/>
      <c r="CE11" s="979"/>
      <c r="CF11" s="979"/>
      <c r="CG11" s="980"/>
      <c r="CH11" s="953">
        <v>-1</v>
      </c>
      <c r="CI11" s="954"/>
      <c r="CJ11" s="954"/>
      <c r="CK11" s="954"/>
      <c r="CL11" s="955"/>
      <c r="CM11" s="953">
        <v>16</v>
      </c>
      <c r="CN11" s="954"/>
      <c r="CO11" s="954"/>
      <c r="CP11" s="954"/>
      <c r="CQ11" s="955"/>
      <c r="CR11" s="953">
        <v>2</v>
      </c>
      <c r="CS11" s="954"/>
      <c r="CT11" s="954"/>
      <c r="CU11" s="954"/>
      <c r="CV11" s="955"/>
      <c r="CW11" s="953">
        <v>18</v>
      </c>
      <c r="CX11" s="954"/>
      <c r="CY11" s="954"/>
      <c r="CZ11" s="954"/>
      <c r="DA11" s="955"/>
      <c r="DB11" s="953" t="s">
        <v>556</v>
      </c>
      <c r="DC11" s="954"/>
      <c r="DD11" s="954"/>
      <c r="DE11" s="954"/>
      <c r="DF11" s="955"/>
      <c r="DG11" s="953" t="s">
        <v>556</v>
      </c>
      <c r="DH11" s="954"/>
      <c r="DI11" s="954"/>
      <c r="DJ11" s="954"/>
      <c r="DK11" s="955"/>
      <c r="DL11" s="953" t="s">
        <v>556</v>
      </c>
      <c r="DM11" s="954"/>
      <c r="DN11" s="954"/>
      <c r="DO11" s="954"/>
      <c r="DP11" s="955"/>
      <c r="DQ11" s="953" t="s">
        <v>556</v>
      </c>
      <c r="DR11" s="954"/>
      <c r="DS11" s="954"/>
      <c r="DT11" s="954"/>
      <c r="DU11" s="955"/>
      <c r="DV11" s="1019"/>
      <c r="DW11" s="1020"/>
      <c r="DX11" s="1020"/>
      <c r="DY11" s="1020"/>
      <c r="DZ11" s="1021"/>
      <c r="EA11" s="225"/>
    </row>
    <row r="12" spans="1:131" s="226" customFormat="1" ht="26.25" customHeight="1" x14ac:dyDescent="0.2">
      <c r="A12" s="232">
        <v>6</v>
      </c>
      <c r="B12" s="1007" t="s">
        <v>353</v>
      </c>
      <c r="C12" s="1008"/>
      <c r="D12" s="1008"/>
      <c r="E12" s="1008"/>
      <c r="F12" s="1008"/>
      <c r="G12" s="1008"/>
      <c r="H12" s="1008"/>
      <c r="I12" s="1008"/>
      <c r="J12" s="1008"/>
      <c r="K12" s="1008"/>
      <c r="L12" s="1008"/>
      <c r="M12" s="1008"/>
      <c r="N12" s="1008"/>
      <c r="O12" s="1008"/>
      <c r="P12" s="1009"/>
      <c r="Q12" s="1014">
        <v>1856</v>
      </c>
      <c r="R12" s="1011"/>
      <c r="S12" s="1011"/>
      <c r="T12" s="1011"/>
      <c r="U12" s="1011"/>
      <c r="V12" s="1011">
        <v>1351</v>
      </c>
      <c r="W12" s="1011"/>
      <c r="X12" s="1011"/>
      <c r="Y12" s="1011"/>
      <c r="Z12" s="1011"/>
      <c r="AA12" s="1011">
        <v>504</v>
      </c>
      <c r="AB12" s="1011"/>
      <c r="AC12" s="1011"/>
      <c r="AD12" s="1011"/>
      <c r="AE12" s="1015"/>
      <c r="AF12" s="1016">
        <v>504</v>
      </c>
      <c r="AG12" s="1017"/>
      <c r="AH12" s="1017"/>
      <c r="AI12" s="1017"/>
      <c r="AJ12" s="1018"/>
      <c r="AK12" s="1068">
        <v>1</v>
      </c>
      <c r="AL12" s="1069"/>
      <c r="AM12" s="1069"/>
      <c r="AN12" s="1069"/>
      <c r="AO12" s="1069"/>
      <c r="AP12" s="1069">
        <v>1444</v>
      </c>
      <c r="AQ12" s="1069"/>
      <c r="AR12" s="1069"/>
      <c r="AS12" s="1069"/>
      <c r="AT12" s="1069"/>
      <c r="AU12" s="1066"/>
      <c r="AV12" s="1066"/>
      <c r="AW12" s="1066"/>
      <c r="AX12" s="1066"/>
      <c r="AY12" s="1067"/>
      <c r="AZ12" s="223"/>
      <c r="BA12" s="223"/>
      <c r="BB12" s="223"/>
      <c r="BC12" s="223"/>
      <c r="BD12" s="223"/>
      <c r="BE12" s="224"/>
      <c r="BF12" s="224"/>
      <c r="BG12" s="224"/>
      <c r="BH12" s="224"/>
      <c r="BI12" s="224"/>
      <c r="BJ12" s="224"/>
      <c r="BK12" s="224"/>
      <c r="BL12" s="224"/>
      <c r="BM12" s="224"/>
      <c r="BN12" s="224"/>
      <c r="BO12" s="224"/>
      <c r="BP12" s="224"/>
      <c r="BQ12" s="233">
        <v>6</v>
      </c>
      <c r="BR12" s="234"/>
      <c r="BS12" s="978" t="s">
        <v>561</v>
      </c>
      <c r="BT12" s="979"/>
      <c r="BU12" s="979"/>
      <c r="BV12" s="979"/>
      <c r="BW12" s="979"/>
      <c r="BX12" s="979"/>
      <c r="BY12" s="979"/>
      <c r="BZ12" s="979"/>
      <c r="CA12" s="979"/>
      <c r="CB12" s="979"/>
      <c r="CC12" s="979"/>
      <c r="CD12" s="979"/>
      <c r="CE12" s="979"/>
      <c r="CF12" s="979"/>
      <c r="CG12" s="980"/>
      <c r="CH12" s="953">
        <v>20</v>
      </c>
      <c r="CI12" s="954"/>
      <c r="CJ12" s="954"/>
      <c r="CK12" s="954"/>
      <c r="CL12" s="955"/>
      <c r="CM12" s="953">
        <v>1607</v>
      </c>
      <c r="CN12" s="954"/>
      <c r="CO12" s="954"/>
      <c r="CP12" s="954"/>
      <c r="CQ12" s="955"/>
      <c r="CR12" s="953">
        <v>580</v>
      </c>
      <c r="CS12" s="954"/>
      <c r="CT12" s="954"/>
      <c r="CU12" s="954"/>
      <c r="CV12" s="955"/>
      <c r="CW12" s="953">
        <v>162</v>
      </c>
      <c r="CX12" s="954"/>
      <c r="CY12" s="954"/>
      <c r="CZ12" s="954"/>
      <c r="DA12" s="955"/>
      <c r="DB12" s="953">
        <v>490</v>
      </c>
      <c r="DC12" s="954"/>
      <c r="DD12" s="954"/>
      <c r="DE12" s="954"/>
      <c r="DF12" s="955"/>
      <c r="DG12" s="953" t="s">
        <v>556</v>
      </c>
      <c r="DH12" s="954"/>
      <c r="DI12" s="954"/>
      <c r="DJ12" s="954"/>
      <c r="DK12" s="955"/>
      <c r="DL12" s="953" t="s">
        <v>556</v>
      </c>
      <c r="DM12" s="954"/>
      <c r="DN12" s="954"/>
      <c r="DO12" s="954"/>
      <c r="DP12" s="955"/>
      <c r="DQ12" s="953" t="s">
        <v>556</v>
      </c>
      <c r="DR12" s="954"/>
      <c r="DS12" s="954"/>
      <c r="DT12" s="954"/>
      <c r="DU12" s="955"/>
      <c r="DV12" s="1019"/>
      <c r="DW12" s="1020"/>
      <c r="DX12" s="1020"/>
      <c r="DY12" s="1020"/>
      <c r="DZ12" s="1021"/>
      <c r="EA12" s="225"/>
    </row>
    <row r="13" spans="1:131" s="226" customFormat="1" ht="26.25" customHeight="1" x14ac:dyDescent="0.2">
      <c r="A13" s="232">
        <v>7</v>
      </c>
      <c r="B13" s="1007" t="s">
        <v>354</v>
      </c>
      <c r="C13" s="1008"/>
      <c r="D13" s="1008"/>
      <c r="E13" s="1008"/>
      <c r="F13" s="1008"/>
      <c r="G13" s="1008"/>
      <c r="H13" s="1008"/>
      <c r="I13" s="1008"/>
      <c r="J13" s="1008"/>
      <c r="K13" s="1008"/>
      <c r="L13" s="1008"/>
      <c r="M13" s="1008"/>
      <c r="N13" s="1008"/>
      <c r="O13" s="1008"/>
      <c r="P13" s="1009"/>
      <c r="Q13" s="1014">
        <v>6432</v>
      </c>
      <c r="R13" s="1011"/>
      <c r="S13" s="1011"/>
      <c r="T13" s="1011"/>
      <c r="U13" s="1011"/>
      <c r="V13" s="1011">
        <v>6098</v>
      </c>
      <c r="W13" s="1011"/>
      <c r="X13" s="1011"/>
      <c r="Y13" s="1011"/>
      <c r="Z13" s="1011"/>
      <c r="AA13" s="1011">
        <v>334</v>
      </c>
      <c r="AB13" s="1011"/>
      <c r="AC13" s="1011"/>
      <c r="AD13" s="1011"/>
      <c r="AE13" s="1015"/>
      <c r="AF13" s="1016">
        <v>334</v>
      </c>
      <c r="AG13" s="1017"/>
      <c r="AH13" s="1017"/>
      <c r="AI13" s="1017"/>
      <c r="AJ13" s="1018"/>
      <c r="AK13" s="1068" t="s">
        <v>553</v>
      </c>
      <c r="AL13" s="1069"/>
      <c r="AM13" s="1069"/>
      <c r="AN13" s="1069"/>
      <c r="AO13" s="1069"/>
      <c r="AP13" s="1069" t="s">
        <v>553</v>
      </c>
      <c r="AQ13" s="1069"/>
      <c r="AR13" s="1069"/>
      <c r="AS13" s="1069"/>
      <c r="AT13" s="1069"/>
      <c r="AU13" s="1066"/>
      <c r="AV13" s="1066"/>
      <c r="AW13" s="1066"/>
      <c r="AX13" s="1066"/>
      <c r="AY13" s="1067"/>
      <c r="AZ13" s="223"/>
      <c r="BA13" s="223"/>
      <c r="BB13" s="223"/>
      <c r="BC13" s="223"/>
      <c r="BD13" s="223"/>
      <c r="BE13" s="224"/>
      <c r="BF13" s="224"/>
      <c r="BG13" s="224"/>
      <c r="BH13" s="224"/>
      <c r="BI13" s="224"/>
      <c r="BJ13" s="224"/>
      <c r="BK13" s="224"/>
      <c r="BL13" s="224"/>
      <c r="BM13" s="224"/>
      <c r="BN13" s="224"/>
      <c r="BO13" s="224"/>
      <c r="BP13" s="224"/>
      <c r="BQ13" s="233">
        <v>7</v>
      </c>
      <c r="BR13" s="234"/>
      <c r="BS13" s="978" t="s">
        <v>562</v>
      </c>
      <c r="BT13" s="979"/>
      <c r="BU13" s="979"/>
      <c r="BV13" s="979"/>
      <c r="BW13" s="979"/>
      <c r="BX13" s="979"/>
      <c r="BY13" s="979"/>
      <c r="BZ13" s="979"/>
      <c r="CA13" s="979"/>
      <c r="CB13" s="979"/>
      <c r="CC13" s="979"/>
      <c r="CD13" s="979"/>
      <c r="CE13" s="979"/>
      <c r="CF13" s="979"/>
      <c r="CG13" s="980"/>
      <c r="CH13" s="953">
        <v>5</v>
      </c>
      <c r="CI13" s="954"/>
      <c r="CJ13" s="954"/>
      <c r="CK13" s="954"/>
      <c r="CL13" s="955"/>
      <c r="CM13" s="953">
        <v>1670</v>
      </c>
      <c r="CN13" s="954"/>
      <c r="CO13" s="954"/>
      <c r="CP13" s="954"/>
      <c r="CQ13" s="955"/>
      <c r="CR13" s="953">
        <v>545</v>
      </c>
      <c r="CS13" s="954"/>
      <c r="CT13" s="954"/>
      <c r="CU13" s="954"/>
      <c r="CV13" s="955"/>
      <c r="CW13" s="953" t="s">
        <v>556</v>
      </c>
      <c r="CX13" s="954"/>
      <c r="CY13" s="954"/>
      <c r="CZ13" s="954"/>
      <c r="DA13" s="955"/>
      <c r="DB13" s="953" t="s">
        <v>556</v>
      </c>
      <c r="DC13" s="954"/>
      <c r="DD13" s="954"/>
      <c r="DE13" s="954"/>
      <c r="DF13" s="955"/>
      <c r="DG13" s="953" t="s">
        <v>556</v>
      </c>
      <c r="DH13" s="954"/>
      <c r="DI13" s="954"/>
      <c r="DJ13" s="954"/>
      <c r="DK13" s="955"/>
      <c r="DL13" s="953" t="s">
        <v>556</v>
      </c>
      <c r="DM13" s="954"/>
      <c r="DN13" s="954"/>
      <c r="DO13" s="954"/>
      <c r="DP13" s="955"/>
      <c r="DQ13" s="953" t="s">
        <v>556</v>
      </c>
      <c r="DR13" s="954"/>
      <c r="DS13" s="954"/>
      <c r="DT13" s="954"/>
      <c r="DU13" s="955"/>
      <c r="DV13" s="1019"/>
      <c r="DW13" s="1020"/>
      <c r="DX13" s="1020"/>
      <c r="DY13" s="1020"/>
      <c r="DZ13" s="1021"/>
      <c r="EA13" s="225"/>
    </row>
    <row r="14" spans="1:131" s="226" customFormat="1" ht="26.25" customHeight="1" x14ac:dyDescent="0.2">
      <c r="A14" s="232">
        <v>8</v>
      </c>
      <c r="B14" s="1007" t="s">
        <v>355</v>
      </c>
      <c r="C14" s="1008"/>
      <c r="D14" s="1008"/>
      <c r="E14" s="1008"/>
      <c r="F14" s="1008"/>
      <c r="G14" s="1008"/>
      <c r="H14" s="1008"/>
      <c r="I14" s="1008"/>
      <c r="J14" s="1008"/>
      <c r="K14" s="1008"/>
      <c r="L14" s="1008"/>
      <c r="M14" s="1008"/>
      <c r="N14" s="1008"/>
      <c r="O14" s="1008"/>
      <c r="P14" s="1009"/>
      <c r="Q14" s="1014">
        <v>996</v>
      </c>
      <c r="R14" s="1011"/>
      <c r="S14" s="1011"/>
      <c r="T14" s="1011"/>
      <c r="U14" s="1011"/>
      <c r="V14" s="1011">
        <v>302</v>
      </c>
      <c r="W14" s="1011"/>
      <c r="X14" s="1011"/>
      <c r="Y14" s="1011"/>
      <c r="Z14" s="1011"/>
      <c r="AA14" s="1011">
        <v>695</v>
      </c>
      <c r="AB14" s="1011"/>
      <c r="AC14" s="1011"/>
      <c r="AD14" s="1011"/>
      <c r="AE14" s="1015"/>
      <c r="AF14" s="1016" t="s">
        <v>113</v>
      </c>
      <c r="AG14" s="1017"/>
      <c r="AH14" s="1017"/>
      <c r="AI14" s="1017"/>
      <c r="AJ14" s="1018"/>
      <c r="AK14" s="1068">
        <v>1</v>
      </c>
      <c r="AL14" s="1069"/>
      <c r="AM14" s="1069"/>
      <c r="AN14" s="1069"/>
      <c r="AO14" s="1069"/>
      <c r="AP14" s="1069" t="s">
        <v>553</v>
      </c>
      <c r="AQ14" s="1069"/>
      <c r="AR14" s="1069"/>
      <c r="AS14" s="1069"/>
      <c r="AT14" s="1069"/>
      <c r="AU14" s="1066"/>
      <c r="AV14" s="1066"/>
      <c r="AW14" s="1066"/>
      <c r="AX14" s="1066"/>
      <c r="AY14" s="1067"/>
      <c r="AZ14" s="223"/>
      <c r="BA14" s="223"/>
      <c r="BB14" s="223"/>
      <c r="BC14" s="223"/>
      <c r="BD14" s="223"/>
      <c r="BE14" s="224"/>
      <c r="BF14" s="224"/>
      <c r="BG14" s="224"/>
      <c r="BH14" s="224"/>
      <c r="BI14" s="224"/>
      <c r="BJ14" s="224"/>
      <c r="BK14" s="224"/>
      <c r="BL14" s="224"/>
      <c r="BM14" s="224"/>
      <c r="BN14" s="224"/>
      <c r="BO14" s="224"/>
      <c r="BP14" s="224"/>
      <c r="BQ14" s="233">
        <v>8</v>
      </c>
      <c r="BR14" s="234" t="s">
        <v>579</v>
      </c>
      <c r="BS14" s="978" t="s">
        <v>563</v>
      </c>
      <c r="BT14" s="979"/>
      <c r="BU14" s="979"/>
      <c r="BV14" s="979"/>
      <c r="BW14" s="979"/>
      <c r="BX14" s="979"/>
      <c r="BY14" s="979"/>
      <c r="BZ14" s="979"/>
      <c r="CA14" s="979"/>
      <c r="CB14" s="979"/>
      <c r="CC14" s="979"/>
      <c r="CD14" s="979"/>
      <c r="CE14" s="979"/>
      <c r="CF14" s="979"/>
      <c r="CG14" s="980"/>
      <c r="CH14" s="953">
        <v>2</v>
      </c>
      <c r="CI14" s="954"/>
      <c r="CJ14" s="954"/>
      <c r="CK14" s="954"/>
      <c r="CL14" s="955"/>
      <c r="CM14" s="953">
        <v>685</v>
      </c>
      <c r="CN14" s="954"/>
      <c r="CO14" s="954"/>
      <c r="CP14" s="954"/>
      <c r="CQ14" s="955"/>
      <c r="CR14" s="953">
        <v>314</v>
      </c>
      <c r="CS14" s="954"/>
      <c r="CT14" s="954"/>
      <c r="CU14" s="954"/>
      <c r="CV14" s="955"/>
      <c r="CW14" s="953">
        <v>7</v>
      </c>
      <c r="CX14" s="954"/>
      <c r="CY14" s="954"/>
      <c r="CZ14" s="954"/>
      <c r="DA14" s="955"/>
      <c r="DB14" s="953">
        <v>0</v>
      </c>
      <c r="DC14" s="954"/>
      <c r="DD14" s="954"/>
      <c r="DE14" s="954"/>
      <c r="DF14" s="955"/>
      <c r="DG14" s="953" t="s">
        <v>556</v>
      </c>
      <c r="DH14" s="954"/>
      <c r="DI14" s="954"/>
      <c r="DJ14" s="954"/>
      <c r="DK14" s="955"/>
      <c r="DL14" s="1071">
        <v>12</v>
      </c>
      <c r="DM14" s="1072"/>
      <c r="DN14" s="1072"/>
      <c r="DO14" s="1072"/>
      <c r="DP14" s="1073"/>
      <c r="DQ14" s="1071">
        <v>6</v>
      </c>
      <c r="DR14" s="1072"/>
      <c r="DS14" s="1072"/>
      <c r="DT14" s="1072"/>
      <c r="DU14" s="1073"/>
      <c r="DV14" s="1019"/>
      <c r="DW14" s="1020"/>
      <c r="DX14" s="1020"/>
      <c r="DY14" s="1020"/>
      <c r="DZ14" s="1021"/>
      <c r="EA14" s="225"/>
    </row>
    <row r="15" spans="1:131" s="226" customFormat="1" ht="26.25" customHeight="1" x14ac:dyDescent="0.2">
      <c r="A15" s="232">
        <v>9</v>
      </c>
      <c r="B15" s="1007" t="s">
        <v>356</v>
      </c>
      <c r="C15" s="1008"/>
      <c r="D15" s="1008"/>
      <c r="E15" s="1008"/>
      <c r="F15" s="1008"/>
      <c r="G15" s="1008"/>
      <c r="H15" s="1008"/>
      <c r="I15" s="1008"/>
      <c r="J15" s="1008"/>
      <c r="K15" s="1008"/>
      <c r="L15" s="1008"/>
      <c r="M15" s="1008"/>
      <c r="N15" s="1008"/>
      <c r="O15" s="1008"/>
      <c r="P15" s="1009"/>
      <c r="Q15" s="1014">
        <v>89208</v>
      </c>
      <c r="R15" s="1011"/>
      <c r="S15" s="1011"/>
      <c r="T15" s="1011"/>
      <c r="U15" s="1011"/>
      <c r="V15" s="1011">
        <v>89208</v>
      </c>
      <c r="W15" s="1011"/>
      <c r="X15" s="1011"/>
      <c r="Y15" s="1011"/>
      <c r="Z15" s="1011"/>
      <c r="AA15" s="1011" t="s">
        <v>553</v>
      </c>
      <c r="AB15" s="1011"/>
      <c r="AC15" s="1011"/>
      <c r="AD15" s="1011"/>
      <c r="AE15" s="1015"/>
      <c r="AF15" s="1016" t="s">
        <v>113</v>
      </c>
      <c r="AG15" s="1017"/>
      <c r="AH15" s="1017"/>
      <c r="AI15" s="1017"/>
      <c r="AJ15" s="1018"/>
      <c r="AK15" s="1068">
        <v>17005</v>
      </c>
      <c r="AL15" s="1069"/>
      <c r="AM15" s="1069"/>
      <c r="AN15" s="1069"/>
      <c r="AO15" s="1069"/>
      <c r="AP15" s="1069">
        <v>415745</v>
      </c>
      <c r="AQ15" s="1069"/>
      <c r="AR15" s="1069"/>
      <c r="AS15" s="1069"/>
      <c r="AT15" s="1069"/>
      <c r="AU15" s="1066"/>
      <c r="AV15" s="1066"/>
      <c r="AW15" s="1066"/>
      <c r="AX15" s="1066"/>
      <c r="AY15" s="1067"/>
      <c r="AZ15" s="223"/>
      <c r="BA15" s="223"/>
      <c r="BB15" s="223"/>
      <c r="BC15" s="223"/>
      <c r="BD15" s="223"/>
      <c r="BE15" s="224"/>
      <c r="BF15" s="224"/>
      <c r="BG15" s="224"/>
      <c r="BH15" s="224"/>
      <c r="BI15" s="224"/>
      <c r="BJ15" s="224"/>
      <c r="BK15" s="224"/>
      <c r="BL15" s="224"/>
      <c r="BM15" s="224"/>
      <c r="BN15" s="224"/>
      <c r="BO15" s="224"/>
      <c r="BP15" s="224"/>
      <c r="BQ15" s="233">
        <v>9</v>
      </c>
      <c r="BR15" s="234"/>
      <c r="BS15" s="978" t="s">
        <v>564</v>
      </c>
      <c r="BT15" s="979"/>
      <c r="BU15" s="979"/>
      <c r="BV15" s="979"/>
      <c r="BW15" s="979"/>
      <c r="BX15" s="979"/>
      <c r="BY15" s="979"/>
      <c r="BZ15" s="979"/>
      <c r="CA15" s="979"/>
      <c r="CB15" s="979"/>
      <c r="CC15" s="979"/>
      <c r="CD15" s="979"/>
      <c r="CE15" s="979"/>
      <c r="CF15" s="979"/>
      <c r="CG15" s="980"/>
      <c r="CH15" s="1070">
        <v>-1</v>
      </c>
      <c r="CI15" s="954"/>
      <c r="CJ15" s="954"/>
      <c r="CK15" s="954"/>
      <c r="CL15" s="955"/>
      <c r="CM15" s="953">
        <v>1238</v>
      </c>
      <c r="CN15" s="954"/>
      <c r="CO15" s="954"/>
      <c r="CP15" s="954"/>
      <c r="CQ15" s="955"/>
      <c r="CR15" s="953">
        <v>663</v>
      </c>
      <c r="CS15" s="954"/>
      <c r="CT15" s="954"/>
      <c r="CU15" s="954"/>
      <c r="CV15" s="955"/>
      <c r="CW15" s="953" t="s">
        <v>556</v>
      </c>
      <c r="CX15" s="954"/>
      <c r="CY15" s="954"/>
      <c r="CZ15" s="954"/>
      <c r="DA15" s="955"/>
      <c r="DB15" s="953" t="s">
        <v>556</v>
      </c>
      <c r="DC15" s="954"/>
      <c r="DD15" s="954"/>
      <c r="DE15" s="954"/>
      <c r="DF15" s="955"/>
      <c r="DG15" s="953" t="s">
        <v>556</v>
      </c>
      <c r="DH15" s="954"/>
      <c r="DI15" s="954"/>
      <c r="DJ15" s="954"/>
      <c r="DK15" s="955"/>
      <c r="DL15" s="953" t="s">
        <v>556</v>
      </c>
      <c r="DM15" s="954"/>
      <c r="DN15" s="954"/>
      <c r="DO15" s="954"/>
      <c r="DP15" s="955"/>
      <c r="DQ15" s="953" t="s">
        <v>556</v>
      </c>
      <c r="DR15" s="954"/>
      <c r="DS15" s="954"/>
      <c r="DT15" s="954"/>
      <c r="DU15" s="955"/>
      <c r="DV15" s="1019"/>
      <c r="DW15" s="1020"/>
      <c r="DX15" s="1020"/>
      <c r="DY15" s="1020"/>
      <c r="DZ15" s="1021"/>
      <c r="EA15" s="225"/>
    </row>
    <row r="16" spans="1:131" s="226" customFormat="1" ht="26.25" customHeight="1" x14ac:dyDescent="0.2">
      <c r="A16" s="232">
        <v>10</v>
      </c>
      <c r="B16" s="1007" t="s">
        <v>357</v>
      </c>
      <c r="C16" s="1008"/>
      <c r="D16" s="1008"/>
      <c r="E16" s="1008"/>
      <c r="F16" s="1008"/>
      <c r="G16" s="1008"/>
      <c r="H16" s="1008"/>
      <c r="I16" s="1008"/>
      <c r="J16" s="1008"/>
      <c r="K16" s="1008"/>
      <c r="L16" s="1008"/>
      <c r="M16" s="1008"/>
      <c r="N16" s="1008"/>
      <c r="O16" s="1008"/>
      <c r="P16" s="1009"/>
      <c r="Q16" s="1014">
        <v>37812</v>
      </c>
      <c r="R16" s="1011"/>
      <c r="S16" s="1011"/>
      <c r="T16" s="1011"/>
      <c r="U16" s="1011"/>
      <c r="V16" s="1011">
        <v>37812</v>
      </c>
      <c r="W16" s="1011"/>
      <c r="X16" s="1011"/>
      <c r="Y16" s="1011"/>
      <c r="Z16" s="1011"/>
      <c r="AA16" s="1011" t="s">
        <v>553</v>
      </c>
      <c r="AB16" s="1011"/>
      <c r="AC16" s="1011"/>
      <c r="AD16" s="1011"/>
      <c r="AE16" s="1015"/>
      <c r="AF16" s="1016" t="s">
        <v>113</v>
      </c>
      <c r="AG16" s="1017"/>
      <c r="AH16" s="1017"/>
      <c r="AI16" s="1017"/>
      <c r="AJ16" s="1018"/>
      <c r="AK16" s="1068">
        <v>404</v>
      </c>
      <c r="AL16" s="1069"/>
      <c r="AM16" s="1069"/>
      <c r="AN16" s="1069"/>
      <c r="AO16" s="1069"/>
      <c r="AP16" s="1069" t="s">
        <v>553</v>
      </c>
      <c r="AQ16" s="1069"/>
      <c r="AR16" s="1069"/>
      <c r="AS16" s="1069"/>
      <c r="AT16" s="1069"/>
      <c r="AU16" s="1066"/>
      <c r="AV16" s="1066"/>
      <c r="AW16" s="1066"/>
      <c r="AX16" s="1066"/>
      <c r="AY16" s="1067"/>
      <c r="AZ16" s="223"/>
      <c r="BA16" s="223"/>
      <c r="BB16" s="223"/>
      <c r="BC16" s="223"/>
      <c r="BD16" s="223"/>
      <c r="BE16" s="224"/>
      <c r="BF16" s="224"/>
      <c r="BG16" s="224"/>
      <c r="BH16" s="224"/>
      <c r="BI16" s="224"/>
      <c r="BJ16" s="224"/>
      <c r="BK16" s="224"/>
      <c r="BL16" s="224"/>
      <c r="BM16" s="224"/>
      <c r="BN16" s="224"/>
      <c r="BO16" s="224"/>
      <c r="BP16" s="224"/>
      <c r="BQ16" s="233">
        <v>10</v>
      </c>
      <c r="BR16" s="234"/>
      <c r="BS16" s="978" t="s">
        <v>565</v>
      </c>
      <c r="BT16" s="979"/>
      <c r="BU16" s="979"/>
      <c r="BV16" s="979"/>
      <c r="BW16" s="979"/>
      <c r="BX16" s="979"/>
      <c r="BY16" s="979"/>
      <c r="BZ16" s="979"/>
      <c r="CA16" s="979"/>
      <c r="CB16" s="979"/>
      <c r="CC16" s="979"/>
      <c r="CD16" s="979"/>
      <c r="CE16" s="979"/>
      <c r="CF16" s="979"/>
      <c r="CG16" s="980"/>
      <c r="CH16" s="953">
        <v>1</v>
      </c>
      <c r="CI16" s="954"/>
      <c r="CJ16" s="954"/>
      <c r="CK16" s="954"/>
      <c r="CL16" s="955"/>
      <c r="CM16" s="953">
        <v>22</v>
      </c>
      <c r="CN16" s="954"/>
      <c r="CO16" s="954"/>
      <c r="CP16" s="954"/>
      <c r="CQ16" s="955"/>
      <c r="CR16" s="953">
        <v>15</v>
      </c>
      <c r="CS16" s="954"/>
      <c r="CT16" s="954"/>
      <c r="CU16" s="954"/>
      <c r="CV16" s="955"/>
      <c r="CW16" s="953">
        <v>169</v>
      </c>
      <c r="CX16" s="954"/>
      <c r="CY16" s="954"/>
      <c r="CZ16" s="954"/>
      <c r="DA16" s="955"/>
      <c r="DB16" s="953" t="s">
        <v>556</v>
      </c>
      <c r="DC16" s="954"/>
      <c r="DD16" s="954"/>
      <c r="DE16" s="954"/>
      <c r="DF16" s="955"/>
      <c r="DG16" s="953" t="s">
        <v>556</v>
      </c>
      <c r="DH16" s="954"/>
      <c r="DI16" s="954"/>
      <c r="DJ16" s="954"/>
      <c r="DK16" s="955"/>
      <c r="DL16" s="953" t="s">
        <v>556</v>
      </c>
      <c r="DM16" s="954"/>
      <c r="DN16" s="954"/>
      <c r="DO16" s="954"/>
      <c r="DP16" s="955"/>
      <c r="DQ16" s="953" t="s">
        <v>556</v>
      </c>
      <c r="DR16" s="954"/>
      <c r="DS16" s="954"/>
      <c r="DT16" s="954"/>
      <c r="DU16" s="955"/>
      <c r="DV16" s="1019"/>
      <c r="DW16" s="1020"/>
      <c r="DX16" s="1020"/>
      <c r="DY16" s="1020"/>
      <c r="DZ16" s="1021"/>
      <c r="EA16" s="225"/>
    </row>
    <row r="17" spans="1:131" s="226" customFormat="1" ht="26.25" customHeight="1" x14ac:dyDescent="0.2">
      <c r="A17" s="232">
        <v>11</v>
      </c>
      <c r="B17" s="1007" t="s">
        <v>358</v>
      </c>
      <c r="C17" s="1008"/>
      <c r="D17" s="1008"/>
      <c r="E17" s="1008"/>
      <c r="F17" s="1008"/>
      <c r="G17" s="1008"/>
      <c r="H17" s="1008"/>
      <c r="I17" s="1008"/>
      <c r="J17" s="1008"/>
      <c r="K17" s="1008"/>
      <c r="L17" s="1008"/>
      <c r="M17" s="1008"/>
      <c r="N17" s="1008"/>
      <c r="O17" s="1008"/>
      <c r="P17" s="1009"/>
      <c r="Q17" s="1014">
        <v>23</v>
      </c>
      <c r="R17" s="1011"/>
      <c r="S17" s="1011"/>
      <c r="T17" s="1011"/>
      <c r="U17" s="1011"/>
      <c r="V17" s="1011">
        <v>1</v>
      </c>
      <c r="W17" s="1011"/>
      <c r="X17" s="1011"/>
      <c r="Y17" s="1011"/>
      <c r="Z17" s="1011"/>
      <c r="AA17" s="1011">
        <v>23</v>
      </c>
      <c r="AB17" s="1011"/>
      <c r="AC17" s="1011"/>
      <c r="AD17" s="1011"/>
      <c r="AE17" s="1015"/>
      <c r="AF17" s="1016">
        <v>23</v>
      </c>
      <c r="AG17" s="1017"/>
      <c r="AH17" s="1017"/>
      <c r="AI17" s="1017"/>
      <c r="AJ17" s="1018"/>
      <c r="AK17" s="1068" t="s">
        <v>580</v>
      </c>
      <c r="AL17" s="1069"/>
      <c r="AM17" s="1069"/>
      <c r="AN17" s="1069"/>
      <c r="AO17" s="1069"/>
      <c r="AP17" s="1069" t="s">
        <v>553</v>
      </c>
      <c r="AQ17" s="1069"/>
      <c r="AR17" s="1069"/>
      <c r="AS17" s="1069"/>
      <c r="AT17" s="1069"/>
      <c r="AU17" s="1066"/>
      <c r="AV17" s="1066"/>
      <c r="AW17" s="1066"/>
      <c r="AX17" s="1066"/>
      <c r="AY17" s="1067"/>
      <c r="AZ17" s="223"/>
      <c r="BA17" s="223"/>
      <c r="BB17" s="223"/>
      <c r="BC17" s="223"/>
      <c r="BD17" s="223"/>
      <c r="BE17" s="224"/>
      <c r="BF17" s="224"/>
      <c r="BG17" s="224"/>
      <c r="BH17" s="224"/>
      <c r="BI17" s="224"/>
      <c r="BJ17" s="224"/>
      <c r="BK17" s="224"/>
      <c r="BL17" s="224"/>
      <c r="BM17" s="224"/>
      <c r="BN17" s="224"/>
      <c r="BO17" s="224"/>
      <c r="BP17" s="224"/>
      <c r="BQ17" s="233">
        <v>11</v>
      </c>
      <c r="BR17" s="234"/>
      <c r="BS17" s="978" t="s">
        <v>566</v>
      </c>
      <c r="BT17" s="979"/>
      <c r="BU17" s="979"/>
      <c r="BV17" s="979"/>
      <c r="BW17" s="979"/>
      <c r="BX17" s="979"/>
      <c r="BY17" s="979"/>
      <c r="BZ17" s="979"/>
      <c r="CA17" s="979"/>
      <c r="CB17" s="979"/>
      <c r="CC17" s="979"/>
      <c r="CD17" s="979"/>
      <c r="CE17" s="979"/>
      <c r="CF17" s="979"/>
      <c r="CG17" s="980"/>
      <c r="CH17" s="953">
        <v>-1</v>
      </c>
      <c r="CI17" s="954"/>
      <c r="CJ17" s="954"/>
      <c r="CK17" s="954"/>
      <c r="CL17" s="955"/>
      <c r="CM17" s="953">
        <v>270</v>
      </c>
      <c r="CN17" s="954"/>
      <c r="CO17" s="954"/>
      <c r="CP17" s="954"/>
      <c r="CQ17" s="955"/>
      <c r="CR17" s="953">
        <v>249</v>
      </c>
      <c r="CS17" s="954"/>
      <c r="CT17" s="954"/>
      <c r="CU17" s="954"/>
      <c r="CV17" s="955"/>
      <c r="CW17" s="953">
        <v>1</v>
      </c>
      <c r="CX17" s="954"/>
      <c r="CY17" s="954"/>
      <c r="CZ17" s="954"/>
      <c r="DA17" s="955"/>
      <c r="DB17" s="953" t="s">
        <v>556</v>
      </c>
      <c r="DC17" s="954"/>
      <c r="DD17" s="954"/>
      <c r="DE17" s="954"/>
      <c r="DF17" s="955"/>
      <c r="DG17" s="953" t="s">
        <v>556</v>
      </c>
      <c r="DH17" s="954"/>
      <c r="DI17" s="954"/>
      <c r="DJ17" s="954"/>
      <c r="DK17" s="955"/>
      <c r="DL17" s="953" t="s">
        <v>556</v>
      </c>
      <c r="DM17" s="954"/>
      <c r="DN17" s="954"/>
      <c r="DO17" s="954"/>
      <c r="DP17" s="955"/>
      <c r="DQ17" s="953" t="s">
        <v>556</v>
      </c>
      <c r="DR17" s="954"/>
      <c r="DS17" s="954"/>
      <c r="DT17" s="954"/>
      <c r="DU17" s="955"/>
      <c r="DV17" s="1019"/>
      <c r="DW17" s="1020"/>
      <c r="DX17" s="1020"/>
      <c r="DY17" s="1020"/>
      <c r="DZ17" s="1021"/>
      <c r="EA17" s="225"/>
    </row>
    <row r="18" spans="1:131" s="226" customFormat="1" ht="26.25" customHeight="1" x14ac:dyDescent="0.2">
      <c r="A18" s="232">
        <v>12</v>
      </c>
      <c r="B18" s="1007"/>
      <c r="C18" s="1008"/>
      <c r="D18" s="1008"/>
      <c r="E18" s="1008"/>
      <c r="F18" s="1008"/>
      <c r="G18" s="1008"/>
      <c r="H18" s="1008"/>
      <c r="I18" s="1008"/>
      <c r="J18" s="1008"/>
      <c r="K18" s="1008"/>
      <c r="L18" s="1008"/>
      <c r="M18" s="1008"/>
      <c r="N18" s="1008"/>
      <c r="O18" s="1008"/>
      <c r="P18" s="1009"/>
      <c r="Q18" s="1014"/>
      <c r="R18" s="1011"/>
      <c r="S18" s="1011"/>
      <c r="T18" s="1011"/>
      <c r="U18" s="1011"/>
      <c r="V18" s="1011"/>
      <c r="W18" s="1011"/>
      <c r="X18" s="1011"/>
      <c r="Y18" s="1011"/>
      <c r="Z18" s="1011"/>
      <c r="AA18" s="1011"/>
      <c r="AB18" s="1011"/>
      <c r="AC18" s="1011"/>
      <c r="AD18" s="1011"/>
      <c r="AE18" s="1015"/>
      <c r="AF18" s="1016"/>
      <c r="AG18" s="1017"/>
      <c r="AH18" s="1017"/>
      <c r="AI18" s="1017"/>
      <c r="AJ18" s="1018"/>
      <c r="AK18" s="1068"/>
      <c r="AL18" s="1069"/>
      <c r="AM18" s="1069"/>
      <c r="AN18" s="1069"/>
      <c r="AO18" s="1069"/>
      <c r="AP18" s="1069"/>
      <c r="AQ18" s="1069"/>
      <c r="AR18" s="1069"/>
      <c r="AS18" s="1069"/>
      <c r="AT18" s="1069"/>
      <c r="AU18" s="1066"/>
      <c r="AV18" s="1066"/>
      <c r="AW18" s="1066"/>
      <c r="AX18" s="1066"/>
      <c r="AY18" s="1067"/>
      <c r="AZ18" s="223"/>
      <c r="BA18" s="223"/>
      <c r="BB18" s="223"/>
      <c r="BC18" s="223"/>
      <c r="BD18" s="223"/>
      <c r="BE18" s="224"/>
      <c r="BF18" s="224"/>
      <c r="BG18" s="224"/>
      <c r="BH18" s="224"/>
      <c r="BI18" s="224"/>
      <c r="BJ18" s="224"/>
      <c r="BK18" s="224"/>
      <c r="BL18" s="224"/>
      <c r="BM18" s="224"/>
      <c r="BN18" s="224"/>
      <c r="BO18" s="224"/>
      <c r="BP18" s="224"/>
      <c r="BQ18" s="233">
        <v>12</v>
      </c>
      <c r="BR18" s="234"/>
      <c r="BS18" s="978" t="s">
        <v>567</v>
      </c>
      <c r="BT18" s="979"/>
      <c r="BU18" s="979"/>
      <c r="BV18" s="979"/>
      <c r="BW18" s="979"/>
      <c r="BX18" s="979"/>
      <c r="BY18" s="979"/>
      <c r="BZ18" s="979"/>
      <c r="CA18" s="979"/>
      <c r="CB18" s="979"/>
      <c r="CC18" s="979"/>
      <c r="CD18" s="979"/>
      <c r="CE18" s="979"/>
      <c r="CF18" s="979"/>
      <c r="CG18" s="980"/>
      <c r="CH18" s="953">
        <v>-1</v>
      </c>
      <c r="CI18" s="954"/>
      <c r="CJ18" s="954"/>
      <c r="CK18" s="954"/>
      <c r="CL18" s="955"/>
      <c r="CM18" s="953">
        <v>203</v>
      </c>
      <c r="CN18" s="954"/>
      <c r="CO18" s="954"/>
      <c r="CP18" s="954"/>
      <c r="CQ18" s="955"/>
      <c r="CR18" s="953">
        <v>200</v>
      </c>
      <c r="CS18" s="954"/>
      <c r="CT18" s="954"/>
      <c r="CU18" s="954"/>
      <c r="CV18" s="955"/>
      <c r="CW18" s="953" t="s">
        <v>556</v>
      </c>
      <c r="CX18" s="954"/>
      <c r="CY18" s="954"/>
      <c r="CZ18" s="954"/>
      <c r="DA18" s="955"/>
      <c r="DB18" s="953" t="s">
        <v>556</v>
      </c>
      <c r="DC18" s="954"/>
      <c r="DD18" s="954"/>
      <c r="DE18" s="954"/>
      <c r="DF18" s="955"/>
      <c r="DG18" s="953" t="s">
        <v>556</v>
      </c>
      <c r="DH18" s="954"/>
      <c r="DI18" s="954"/>
      <c r="DJ18" s="954"/>
      <c r="DK18" s="955"/>
      <c r="DL18" s="953" t="s">
        <v>556</v>
      </c>
      <c r="DM18" s="954"/>
      <c r="DN18" s="954"/>
      <c r="DO18" s="954"/>
      <c r="DP18" s="955"/>
      <c r="DQ18" s="953" t="s">
        <v>556</v>
      </c>
      <c r="DR18" s="954"/>
      <c r="DS18" s="954"/>
      <c r="DT18" s="954"/>
      <c r="DU18" s="955"/>
      <c r="DV18" s="1019"/>
      <c r="DW18" s="1020"/>
      <c r="DX18" s="1020"/>
      <c r="DY18" s="1020"/>
      <c r="DZ18" s="1021"/>
      <c r="EA18" s="225"/>
    </row>
    <row r="19" spans="1:131" s="226" customFormat="1" ht="26.25" customHeight="1" x14ac:dyDescent="0.2">
      <c r="A19" s="232">
        <v>13</v>
      </c>
      <c r="B19" s="1007"/>
      <c r="C19" s="1008"/>
      <c r="D19" s="1008"/>
      <c r="E19" s="1008"/>
      <c r="F19" s="1008"/>
      <c r="G19" s="1008"/>
      <c r="H19" s="1008"/>
      <c r="I19" s="1008"/>
      <c r="J19" s="1008"/>
      <c r="K19" s="1008"/>
      <c r="L19" s="1008"/>
      <c r="M19" s="1008"/>
      <c r="N19" s="1008"/>
      <c r="O19" s="1008"/>
      <c r="P19" s="1009"/>
      <c r="Q19" s="1014"/>
      <c r="R19" s="1011"/>
      <c r="S19" s="1011"/>
      <c r="T19" s="1011"/>
      <c r="U19" s="1011"/>
      <c r="V19" s="1011"/>
      <c r="W19" s="1011"/>
      <c r="X19" s="1011"/>
      <c r="Y19" s="1011"/>
      <c r="Z19" s="1011"/>
      <c r="AA19" s="1011"/>
      <c r="AB19" s="1011"/>
      <c r="AC19" s="1011"/>
      <c r="AD19" s="1011"/>
      <c r="AE19" s="1015"/>
      <c r="AF19" s="1016"/>
      <c r="AG19" s="1017"/>
      <c r="AH19" s="1017"/>
      <c r="AI19" s="1017"/>
      <c r="AJ19" s="1018"/>
      <c r="AK19" s="1068"/>
      <c r="AL19" s="1069"/>
      <c r="AM19" s="1069"/>
      <c r="AN19" s="1069"/>
      <c r="AO19" s="1069"/>
      <c r="AP19" s="1069"/>
      <c r="AQ19" s="1069"/>
      <c r="AR19" s="1069"/>
      <c r="AS19" s="1069"/>
      <c r="AT19" s="1069"/>
      <c r="AU19" s="1066"/>
      <c r="AV19" s="1066"/>
      <c r="AW19" s="1066"/>
      <c r="AX19" s="1066"/>
      <c r="AY19" s="1067"/>
      <c r="AZ19" s="223"/>
      <c r="BA19" s="223"/>
      <c r="BB19" s="223"/>
      <c r="BC19" s="223"/>
      <c r="BD19" s="223"/>
      <c r="BE19" s="224"/>
      <c r="BF19" s="224"/>
      <c r="BG19" s="224"/>
      <c r="BH19" s="224"/>
      <c r="BI19" s="224"/>
      <c r="BJ19" s="224"/>
      <c r="BK19" s="224"/>
      <c r="BL19" s="224"/>
      <c r="BM19" s="224"/>
      <c r="BN19" s="224"/>
      <c r="BO19" s="224"/>
      <c r="BP19" s="224"/>
      <c r="BQ19" s="233">
        <v>13</v>
      </c>
      <c r="BR19" s="234" t="s">
        <v>579</v>
      </c>
      <c r="BS19" s="978" t="s">
        <v>568</v>
      </c>
      <c r="BT19" s="979"/>
      <c r="BU19" s="979"/>
      <c r="BV19" s="979"/>
      <c r="BW19" s="979"/>
      <c r="BX19" s="979"/>
      <c r="BY19" s="979"/>
      <c r="BZ19" s="979"/>
      <c r="CA19" s="979"/>
      <c r="CB19" s="979"/>
      <c r="CC19" s="979"/>
      <c r="CD19" s="979"/>
      <c r="CE19" s="979"/>
      <c r="CF19" s="979"/>
      <c r="CG19" s="980"/>
      <c r="CH19" s="953">
        <v>12</v>
      </c>
      <c r="CI19" s="954"/>
      <c r="CJ19" s="954"/>
      <c r="CK19" s="954"/>
      <c r="CL19" s="955"/>
      <c r="CM19" s="953">
        <v>1082</v>
      </c>
      <c r="CN19" s="954"/>
      <c r="CO19" s="954"/>
      <c r="CP19" s="954"/>
      <c r="CQ19" s="955"/>
      <c r="CR19" s="953">
        <v>613</v>
      </c>
      <c r="CS19" s="954"/>
      <c r="CT19" s="954"/>
      <c r="CU19" s="954"/>
      <c r="CV19" s="955"/>
      <c r="CW19" s="953">
        <v>182</v>
      </c>
      <c r="CX19" s="954"/>
      <c r="CY19" s="954"/>
      <c r="CZ19" s="954"/>
      <c r="DA19" s="955"/>
      <c r="DB19" s="953">
        <v>6</v>
      </c>
      <c r="DC19" s="954"/>
      <c r="DD19" s="954"/>
      <c r="DE19" s="954"/>
      <c r="DF19" s="955"/>
      <c r="DG19" s="953" t="s">
        <v>556</v>
      </c>
      <c r="DH19" s="954"/>
      <c r="DI19" s="954"/>
      <c r="DJ19" s="954"/>
      <c r="DK19" s="955"/>
      <c r="DL19" s="953" t="s">
        <v>556</v>
      </c>
      <c r="DM19" s="954"/>
      <c r="DN19" s="954"/>
      <c r="DO19" s="954"/>
      <c r="DP19" s="955"/>
      <c r="DQ19" s="953" t="s">
        <v>556</v>
      </c>
      <c r="DR19" s="954"/>
      <c r="DS19" s="954"/>
      <c r="DT19" s="954"/>
      <c r="DU19" s="955"/>
      <c r="DV19" s="1019"/>
      <c r="DW19" s="1020"/>
      <c r="DX19" s="1020"/>
      <c r="DY19" s="1020"/>
      <c r="DZ19" s="1021"/>
      <c r="EA19" s="225"/>
    </row>
    <row r="20" spans="1:131" s="226" customFormat="1" ht="26.25" customHeight="1" x14ac:dyDescent="0.2">
      <c r="A20" s="232">
        <v>14</v>
      </c>
      <c r="B20" s="1007"/>
      <c r="C20" s="1008"/>
      <c r="D20" s="1008"/>
      <c r="E20" s="1008"/>
      <c r="F20" s="1008"/>
      <c r="G20" s="1008"/>
      <c r="H20" s="1008"/>
      <c r="I20" s="1008"/>
      <c r="J20" s="1008"/>
      <c r="K20" s="1008"/>
      <c r="L20" s="1008"/>
      <c r="M20" s="1008"/>
      <c r="N20" s="1008"/>
      <c r="O20" s="1008"/>
      <c r="P20" s="1009"/>
      <c r="Q20" s="1014"/>
      <c r="R20" s="1011"/>
      <c r="S20" s="1011"/>
      <c r="T20" s="1011"/>
      <c r="U20" s="1011"/>
      <c r="V20" s="1011"/>
      <c r="W20" s="1011"/>
      <c r="X20" s="1011"/>
      <c r="Y20" s="1011"/>
      <c r="Z20" s="1011"/>
      <c r="AA20" s="1011"/>
      <c r="AB20" s="1011"/>
      <c r="AC20" s="1011"/>
      <c r="AD20" s="1011"/>
      <c r="AE20" s="1015"/>
      <c r="AF20" s="1016"/>
      <c r="AG20" s="1017"/>
      <c r="AH20" s="1017"/>
      <c r="AI20" s="1017"/>
      <c r="AJ20" s="1018"/>
      <c r="AK20" s="1068"/>
      <c r="AL20" s="1069"/>
      <c r="AM20" s="1069"/>
      <c r="AN20" s="1069"/>
      <c r="AO20" s="1069"/>
      <c r="AP20" s="1069"/>
      <c r="AQ20" s="1069"/>
      <c r="AR20" s="1069"/>
      <c r="AS20" s="1069"/>
      <c r="AT20" s="1069"/>
      <c r="AU20" s="1066"/>
      <c r="AV20" s="1066"/>
      <c r="AW20" s="1066"/>
      <c r="AX20" s="1066"/>
      <c r="AY20" s="1067"/>
      <c r="AZ20" s="223"/>
      <c r="BA20" s="223"/>
      <c r="BB20" s="223"/>
      <c r="BC20" s="223"/>
      <c r="BD20" s="223"/>
      <c r="BE20" s="224"/>
      <c r="BF20" s="224"/>
      <c r="BG20" s="224"/>
      <c r="BH20" s="224"/>
      <c r="BI20" s="224"/>
      <c r="BJ20" s="224"/>
      <c r="BK20" s="224"/>
      <c r="BL20" s="224"/>
      <c r="BM20" s="224"/>
      <c r="BN20" s="224"/>
      <c r="BO20" s="224"/>
      <c r="BP20" s="224"/>
      <c r="BQ20" s="233">
        <v>14</v>
      </c>
      <c r="BR20" s="234"/>
      <c r="BS20" s="978" t="s">
        <v>569</v>
      </c>
      <c r="BT20" s="979"/>
      <c r="BU20" s="979"/>
      <c r="BV20" s="979"/>
      <c r="BW20" s="979"/>
      <c r="BX20" s="979"/>
      <c r="BY20" s="979"/>
      <c r="BZ20" s="979"/>
      <c r="CA20" s="979"/>
      <c r="CB20" s="979"/>
      <c r="CC20" s="979"/>
      <c r="CD20" s="979"/>
      <c r="CE20" s="979"/>
      <c r="CF20" s="979"/>
      <c r="CG20" s="980"/>
      <c r="CH20" s="953">
        <v>-2</v>
      </c>
      <c r="CI20" s="954"/>
      <c r="CJ20" s="954"/>
      <c r="CK20" s="954"/>
      <c r="CL20" s="955"/>
      <c r="CM20" s="953">
        <v>272</v>
      </c>
      <c r="CN20" s="954"/>
      <c r="CO20" s="954"/>
      <c r="CP20" s="954"/>
      <c r="CQ20" s="955"/>
      <c r="CR20" s="953">
        <v>176</v>
      </c>
      <c r="CS20" s="954"/>
      <c r="CT20" s="954"/>
      <c r="CU20" s="954"/>
      <c r="CV20" s="955"/>
      <c r="CW20" s="953" t="s">
        <v>556</v>
      </c>
      <c r="CX20" s="954"/>
      <c r="CY20" s="954"/>
      <c r="CZ20" s="954"/>
      <c r="DA20" s="955"/>
      <c r="DB20" s="953" t="s">
        <v>556</v>
      </c>
      <c r="DC20" s="954"/>
      <c r="DD20" s="954"/>
      <c r="DE20" s="954"/>
      <c r="DF20" s="955"/>
      <c r="DG20" s="953" t="s">
        <v>556</v>
      </c>
      <c r="DH20" s="954"/>
      <c r="DI20" s="954"/>
      <c r="DJ20" s="954"/>
      <c r="DK20" s="955"/>
      <c r="DL20" s="953" t="s">
        <v>556</v>
      </c>
      <c r="DM20" s="954"/>
      <c r="DN20" s="954"/>
      <c r="DO20" s="954"/>
      <c r="DP20" s="955"/>
      <c r="DQ20" s="953" t="s">
        <v>556</v>
      </c>
      <c r="DR20" s="954"/>
      <c r="DS20" s="954"/>
      <c r="DT20" s="954"/>
      <c r="DU20" s="955"/>
      <c r="DV20" s="1019"/>
      <c r="DW20" s="1020"/>
      <c r="DX20" s="1020"/>
      <c r="DY20" s="1020"/>
      <c r="DZ20" s="1021"/>
      <c r="EA20" s="225"/>
    </row>
    <row r="21" spans="1:131" s="226" customFormat="1" ht="26.25" customHeight="1" thickBot="1" x14ac:dyDescent="0.25">
      <c r="A21" s="232">
        <v>15</v>
      </c>
      <c r="B21" s="1007"/>
      <c r="C21" s="1008"/>
      <c r="D21" s="1008"/>
      <c r="E21" s="1008"/>
      <c r="F21" s="1008"/>
      <c r="G21" s="1008"/>
      <c r="H21" s="1008"/>
      <c r="I21" s="1008"/>
      <c r="J21" s="1008"/>
      <c r="K21" s="1008"/>
      <c r="L21" s="1008"/>
      <c r="M21" s="1008"/>
      <c r="N21" s="1008"/>
      <c r="O21" s="1008"/>
      <c r="P21" s="1009"/>
      <c r="Q21" s="1014"/>
      <c r="R21" s="1011"/>
      <c r="S21" s="1011"/>
      <c r="T21" s="1011"/>
      <c r="U21" s="1011"/>
      <c r="V21" s="1011"/>
      <c r="W21" s="1011"/>
      <c r="X21" s="1011"/>
      <c r="Y21" s="1011"/>
      <c r="Z21" s="1011"/>
      <c r="AA21" s="1011"/>
      <c r="AB21" s="1011"/>
      <c r="AC21" s="1011"/>
      <c r="AD21" s="1011"/>
      <c r="AE21" s="1015"/>
      <c r="AF21" s="1016"/>
      <c r="AG21" s="1017"/>
      <c r="AH21" s="1017"/>
      <c r="AI21" s="1017"/>
      <c r="AJ21" s="1018"/>
      <c r="AK21" s="1068"/>
      <c r="AL21" s="1069"/>
      <c r="AM21" s="1069"/>
      <c r="AN21" s="1069"/>
      <c r="AO21" s="1069"/>
      <c r="AP21" s="1069"/>
      <c r="AQ21" s="1069"/>
      <c r="AR21" s="1069"/>
      <c r="AS21" s="1069"/>
      <c r="AT21" s="1069"/>
      <c r="AU21" s="1066"/>
      <c r="AV21" s="1066"/>
      <c r="AW21" s="1066"/>
      <c r="AX21" s="1066"/>
      <c r="AY21" s="1067"/>
      <c r="AZ21" s="223"/>
      <c r="BA21" s="223"/>
      <c r="BB21" s="223"/>
      <c r="BC21" s="223"/>
      <c r="BD21" s="223"/>
      <c r="BE21" s="224"/>
      <c r="BF21" s="224"/>
      <c r="BG21" s="224"/>
      <c r="BH21" s="224"/>
      <c r="BI21" s="224"/>
      <c r="BJ21" s="224"/>
      <c r="BK21" s="224"/>
      <c r="BL21" s="224"/>
      <c r="BM21" s="224"/>
      <c r="BN21" s="224"/>
      <c r="BO21" s="224"/>
      <c r="BP21" s="224"/>
      <c r="BQ21" s="233">
        <v>15</v>
      </c>
      <c r="BR21" s="234"/>
      <c r="BS21" s="978" t="s">
        <v>570</v>
      </c>
      <c r="BT21" s="979"/>
      <c r="BU21" s="979"/>
      <c r="BV21" s="979"/>
      <c r="BW21" s="979"/>
      <c r="BX21" s="979"/>
      <c r="BY21" s="979"/>
      <c r="BZ21" s="979"/>
      <c r="CA21" s="979"/>
      <c r="CB21" s="979"/>
      <c r="CC21" s="979"/>
      <c r="CD21" s="979"/>
      <c r="CE21" s="979"/>
      <c r="CF21" s="979"/>
      <c r="CG21" s="980"/>
      <c r="CH21" s="953">
        <v>-13</v>
      </c>
      <c r="CI21" s="954"/>
      <c r="CJ21" s="954"/>
      <c r="CK21" s="954"/>
      <c r="CL21" s="955"/>
      <c r="CM21" s="953">
        <v>1175</v>
      </c>
      <c r="CN21" s="954"/>
      <c r="CO21" s="954"/>
      <c r="CP21" s="954"/>
      <c r="CQ21" s="955"/>
      <c r="CR21" s="953">
        <v>864</v>
      </c>
      <c r="CS21" s="954"/>
      <c r="CT21" s="954"/>
      <c r="CU21" s="954"/>
      <c r="CV21" s="955"/>
      <c r="CW21" s="953">
        <v>79</v>
      </c>
      <c r="CX21" s="954"/>
      <c r="CY21" s="954"/>
      <c r="CZ21" s="954"/>
      <c r="DA21" s="955"/>
      <c r="DB21" s="953" t="s">
        <v>556</v>
      </c>
      <c r="DC21" s="954"/>
      <c r="DD21" s="954"/>
      <c r="DE21" s="954"/>
      <c r="DF21" s="955"/>
      <c r="DG21" s="953" t="s">
        <v>556</v>
      </c>
      <c r="DH21" s="954"/>
      <c r="DI21" s="954"/>
      <c r="DJ21" s="954"/>
      <c r="DK21" s="955"/>
      <c r="DL21" s="953" t="s">
        <v>556</v>
      </c>
      <c r="DM21" s="954"/>
      <c r="DN21" s="954"/>
      <c r="DO21" s="954"/>
      <c r="DP21" s="955"/>
      <c r="DQ21" s="953" t="s">
        <v>556</v>
      </c>
      <c r="DR21" s="954"/>
      <c r="DS21" s="954"/>
      <c r="DT21" s="954"/>
      <c r="DU21" s="955"/>
      <c r="DV21" s="1019"/>
      <c r="DW21" s="1020"/>
      <c r="DX21" s="1020"/>
      <c r="DY21" s="1020"/>
      <c r="DZ21" s="1021"/>
      <c r="EA21" s="225"/>
    </row>
    <row r="22" spans="1:131" s="226" customFormat="1" ht="26.25" customHeight="1" x14ac:dyDescent="0.2">
      <c r="A22" s="232">
        <v>16</v>
      </c>
      <c r="B22" s="1057"/>
      <c r="C22" s="1058"/>
      <c r="D22" s="1058"/>
      <c r="E22" s="1058"/>
      <c r="F22" s="1058"/>
      <c r="G22" s="1058"/>
      <c r="H22" s="1058"/>
      <c r="I22" s="1058"/>
      <c r="J22" s="1058"/>
      <c r="K22" s="1058"/>
      <c r="L22" s="1058"/>
      <c r="M22" s="1058"/>
      <c r="N22" s="1058"/>
      <c r="O22" s="1058"/>
      <c r="P22" s="1059"/>
      <c r="Q22" s="1060"/>
      <c r="R22" s="1061"/>
      <c r="S22" s="1061"/>
      <c r="T22" s="1061"/>
      <c r="U22" s="1061"/>
      <c r="V22" s="1061"/>
      <c r="W22" s="1061"/>
      <c r="X22" s="1061"/>
      <c r="Y22" s="1061"/>
      <c r="Z22" s="1061"/>
      <c r="AA22" s="1061"/>
      <c r="AB22" s="1061"/>
      <c r="AC22" s="1061"/>
      <c r="AD22" s="1061"/>
      <c r="AE22" s="1062"/>
      <c r="AF22" s="1063"/>
      <c r="AG22" s="1064"/>
      <c r="AH22" s="1064"/>
      <c r="AI22" s="1064"/>
      <c r="AJ22" s="1065"/>
      <c r="AK22" s="1053"/>
      <c r="AL22" s="1054"/>
      <c r="AM22" s="1054"/>
      <c r="AN22" s="1054"/>
      <c r="AO22" s="1054"/>
      <c r="AP22" s="1054"/>
      <c r="AQ22" s="1054"/>
      <c r="AR22" s="1054"/>
      <c r="AS22" s="1054"/>
      <c r="AT22" s="1054"/>
      <c r="AU22" s="1055"/>
      <c r="AV22" s="1055"/>
      <c r="AW22" s="1055"/>
      <c r="AX22" s="1055"/>
      <c r="AY22" s="1056"/>
      <c r="AZ22" s="998" t="s">
        <v>359</v>
      </c>
      <c r="BA22" s="998"/>
      <c r="BB22" s="998"/>
      <c r="BC22" s="998"/>
      <c r="BD22" s="999"/>
      <c r="BE22" s="224"/>
      <c r="BF22" s="224"/>
      <c r="BG22" s="224"/>
      <c r="BH22" s="224"/>
      <c r="BI22" s="224"/>
      <c r="BJ22" s="224"/>
      <c r="BK22" s="224"/>
      <c r="BL22" s="224"/>
      <c r="BM22" s="224"/>
      <c r="BN22" s="224"/>
      <c r="BO22" s="224"/>
      <c r="BP22" s="224"/>
      <c r="BQ22" s="233">
        <v>16</v>
      </c>
      <c r="BR22" s="234"/>
      <c r="BS22" s="978" t="s">
        <v>571</v>
      </c>
      <c r="BT22" s="979"/>
      <c r="BU22" s="979"/>
      <c r="BV22" s="979"/>
      <c r="BW22" s="979"/>
      <c r="BX22" s="979"/>
      <c r="BY22" s="979"/>
      <c r="BZ22" s="979"/>
      <c r="CA22" s="979"/>
      <c r="CB22" s="979"/>
      <c r="CC22" s="979"/>
      <c r="CD22" s="979"/>
      <c r="CE22" s="979"/>
      <c r="CF22" s="979"/>
      <c r="CG22" s="980"/>
      <c r="CH22" s="953">
        <v>-54</v>
      </c>
      <c r="CI22" s="954"/>
      <c r="CJ22" s="954"/>
      <c r="CK22" s="954"/>
      <c r="CL22" s="955"/>
      <c r="CM22" s="953">
        <v>370</v>
      </c>
      <c r="CN22" s="954"/>
      <c r="CO22" s="954"/>
      <c r="CP22" s="954"/>
      <c r="CQ22" s="955"/>
      <c r="CR22" s="953">
        <v>119</v>
      </c>
      <c r="CS22" s="954"/>
      <c r="CT22" s="954"/>
      <c r="CU22" s="954"/>
      <c r="CV22" s="955"/>
      <c r="CW22" s="953" t="s">
        <v>556</v>
      </c>
      <c r="CX22" s="954"/>
      <c r="CY22" s="954"/>
      <c r="CZ22" s="954"/>
      <c r="DA22" s="955"/>
      <c r="DB22" s="953" t="s">
        <v>556</v>
      </c>
      <c r="DC22" s="954"/>
      <c r="DD22" s="954"/>
      <c r="DE22" s="954"/>
      <c r="DF22" s="955"/>
      <c r="DG22" s="953" t="s">
        <v>556</v>
      </c>
      <c r="DH22" s="954"/>
      <c r="DI22" s="954"/>
      <c r="DJ22" s="954"/>
      <c r="DK22" s="955"/>
      <c r="DL22" s="953" t="s">
        <v>556</v>
      </c>
      <c r="DM22" s="954"/>
      <c r="DN22" s="954"/>
      <c r="DO22" s="954"/>
      <c r="DP22" s="955"/>
      <c r="DQ22" s="953" t="s">
        <v>556</v>
      </c>
      <c r="DR22" s="954"/>
      <c r="DS22" s="954"/>
      <c r="DT22" s="954"/>
      <c r="DU22" s="955"/>
      <c r="DV22" s="1019"/>
      <c r="DW22" s="1020"/>
      <c r="DX22" s="1020"/>
      <c r="DY22" s="1020"/>
      <c r="DZ22" s="1021"/>
      <c r="EA22" s="225"/>
    </row>
    <row r="23" spans="1:131" s="226" customFormat="1" ht="26.25" customHeight="1" thickBot="1" x14ac:dyDescent="0.25">
      <c r="A23" s="235" t="s">
        <v>360</v>
      </c>
      <c r="B23" s="908" t="s">
        <v>361</v>
      </c>
      <c r="C23" s="909"/>
      <c r="D23" s="909"/>
      <c r="E23" s="909"/>
      <c r="F23" s="909"/>
      <c r="G23" s="909"/>
      <c r="H23" s="909"/>
      <c r="I23" s="909"/>
      <c r="J23" s="909"/>
      <c r="K23" s="909"/>
      <c r="L23" s="909"/>
      <c r="M23" s="909"/>
      <c r="N23" s="909"/>
      <c r="O23" s="909"/>
      <c r="P23" s="910"/>
      <c r="Q23" s="1044">
        <v>736480</v>
      </c>
      <c r="R23" s="1045"/>
      <c r="S23" s="1045"/>
      <c r="T23" s="1045"/>
      <c r="U23" s="1045"/>
      <c r="V23" s="1045">
        <v>727343</v>
      </c>
      <c r="W23" s="1045"/>
      <c r="X23" s="1045"/>
      <c r="Y23" s="1045"/>
      <c r="Z23" s="1045"/>
      <c r="AA23" s="1045">
        <v>9137</v>
      </c>
      <c r="AB23" s="1045"/>
      <c r="AC23" s="1045"/>
      <c r="AD23" s="1045"/>
      <c r="AE23" s="1046"/>
      <c r="AF23" s="1047">
        <v>4072</v>
      </c>
      <c r="AG23" s="1045"/>
      <c r="AH23" s="1045"/>
      <c r="AI23" s="1045"/>
      <c r="AJ23" s="1048"/>
      <c r="AK23" s="1049"/>
      <c r="AL23" s="1050"/>
      <c r="AM23" s="1050"/>
      <c r="AN23" s="1050"/>
      <c r="AO23" s="1050"/>
      <c r="AP23" s="1045">
        <v>1278393</v>
      </c>
      <c r="AQ23" s="1045"/>
      <c r="AR23" s="1045"/>
      <c r="AS23" s="1045"/>
      <c r="AT23" s="1045"/>
      <c r="AU23" s="1051"/>
      <c r="AV23" s="1051"/>
      <c r="AW23" s="1051"/>
      <c r="AX23" s="1051"/>
      <c r="AY23" s="1052"/>
      <c r="AZ23" s="1041" t="s">
        <v>362</v>
      </c>
      <c r="BA23" s="1042"/>
      <c r="BB23" s="1042"/>
      <c r="BC23" s="1042"/>
      <c r="BD23" s="1043"/>
      <c r="BE23" s="224"/>
      <c r="BF23" s="224"/>
      <c r="BG23" s="224"/>
      <c r="BH23" s="224"/>
      <c r="BI23" s="224"/>
      <c r="BJ23" s="224"/>
      <c r="BK23" s="224"/>
      <c r="BL23" s="224"/>
      <c r="BM23" s="224"/>
      <c r="BN23" s="224"/>
      <c r="BO23" s="224"/>
      <c r="BP23" s="224"/>
      <c r="BQ23" s="233">
        <v>17</v>
      </c>
      <c r="BR23" s="234" t="s">
        <v>579</v>
      </c>
      <c r="BS23" s="978" t="s">
        <v>572</v>
      </c>
      <c r="BT23" s="979"/>
      <c r="BU23" s="979"/>
      <c r="BV23" s="979"/>
      <c r="BW23" s="979"/>
      <c r="BX23" s="979"/>
      <c r="BY23" s="979"/>
      <c r="BZ23" s="979"/>
      <c r="CA23" s="979"/>
      <c r="CB23" s="979"/>
      <c r="CC23" s="979"/>
      <c r="CD23" s="979"/>
      <c r="CE23" s="979"/>
      <c r="CF23" s="979"/>
      <c r="CG23" s="980"/>
      <c r="CH23" s="953">
        <v>81</v>
      </c>
      <c r="CI23" s="954"/>
      <c r="CJ23" s="954"/>
      <c r="CK23" s="954"/>
      <c r="CL23" s="955"/>
      <c r="CM23" s="953">
        <v>3507</v>
      </c>
      <c r="CN23" s="954"/>
      <c r="CO23" s="954"/>
      <c r="CP23" s="954"/>
      <c r="CQ23" s="955"/>
      <c r="CR23" s="953">
        <v>30</v>
      </c>
      <c r="CS23" s="954"/>
      <c r="CT23" s="954"/>
      <c r="CU23" s="954"/>
      <c r="CV23" s="955"/>
      <c r="CW23" s="953" t="s">
        <v>552</v>
      </c>
      <c r="CX23" s="954"/>
      <c r="CY23" s="954"/>
      <c r="CZ23" s="954"/>
      <c r="DA23" s="955"/>
      <c r="DB23" s="953" t="s">
        <v>552</v>
      </c>
      <c r="DC23" s="954"/>
      <c r="DD23" s="954"/>
      <c r="DE23" s="954"/>
      <c r="DF23" s="955"/>
      <c r="DG23" s="953" t="s">
        <v>552</v>
      </c>
      <c r="DH23" s="954"/>
      <c r="DI23" s="954"/>
      <c r="DJ23" s="954"/>
      <c r="DK23" s="955"/>
      <c r="DL23" s="953" t="s">
        <v>552</v>
      </c>
      <c r="DM23" s="954"/>
      <c r="DN23" s="954"/>
      <c r="DO23" s="954"/>
      <c r="DP23" s="955"/>
      <c r="DQ23" s="953">
        <v>192</v>
      </c>
      <c r="DR23" s="954"/>
      <c r="DS23" s="954"/>
      <c r="DT23" s="954"/>
      <c r="DU23" s="955"/>
      <c r="DV23" s="1019"/>
      <c r="DW23" s="1020"/>
      <c r="DX23" s="1020"/>
      <c r="DY23" s="1020"/>
      <c r="DZ23" s="1021"/>
      <c r="EA23" s="225"/>
    </row>
    <row r="24" spans="1:131" s="226" customFormat="1" ht="26.25" customHeight="1" x14ac:dyDescent="0.2">
      <c r="A24" s="1040" t="s">
        <v>363</v>
      </c>
      <c r="B24" s="1040"/>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1040"/>
      <c r="AS24" s="1040"/>
      <c r="AT24" s="1040"/>
      <c r="AU24" s="1040"/>
      <c r="AV24" s="1040"/>
      <c r="AW24" s="1040"/>
      <c r="AX24" s="1040"/>
      <c r="AY24" s="1040"/>
      <c r="AZ24" s="223"/>
      <c r="BA24" s="223"/>
      <c r="BB24" s="223"/>
      <c r="BC24" s="223"/>
      <c r="BD24" s="223"/>
      <c r="BE24" s="224"/>
      <c r="BF24" s="224"/>
      <c r="BG24" s="224"/>
      <c r="BH24" s="224"/>
      <c r="BI24" s="224"/>
      <c r="BJ24" s="224"/>
      <c r="BK24" s="224"/>
      <c r="BL24" s="224"/>
      <c r="BM24" s="224"/>
      <c r="BN24" s="224"/>
      <c r="BO24" s="224"/>
      <c r="BP24" s="224"/>
      <c r="BQ24" s="233">
        <v>18</v>
      </c>
      <c r="BR24" s="234"/>
      <c r="BS24" s="978" t="s">
        <v>573</v>
      </c>
      <c r="BT24" s="979"/>
      <c r="BU24" s="979"/>
      <c r="BV24" s="979"/>
      <c r="BW24" s="979"/>
      <c r="BX24" s="979"/>
      <c r="BY24" s="979"/>
      <c r="BZ24" s="979"/>
      <c r="CA24" s="979"/>
      <c r="CB24" s="979"/>
      <c r="CC24" s="979"/>
      <c r="CD24" s="979"/>
      <c r="CE24" s="979"/>
      <c r="CF24" s="979"/>
      <c r="CG24" s="980"/>
      <c r="CH24" s="953">
        <v>-7</v>
      </c>
      <c r="CI24" s="954"/>
      <c r="CJ24" s="954"/>
      <c r="CK24" s="954"/>
      <c r="CL24" s="955"/>
      <c r="CM24" s="953">
        <v>1904</v>
      </c>
      <c r="CN24" s="954"/>
      <c r="CO24" s="954"/>
      <c r="CP24" s="954"/>
      <c r="CQ24" s="955"/>
      <c r="CR24" s="953">
        <v>259</v>
      </c>
      <c r="CS24" s="954"/>
      <c r="CT24" s="954"/>
      <c r="CU24" s="954"/>
      <c r="CV24" s="955"/>
      <c r="CW24" s="953" t="s">
        <v>552</v>
      </c>
      <c r="CX24" s="954"/>
      <c r="CY24" s="954"/>
      <c r="CZ24" s="954"/>
      <c r="DA24" s="955"/>
      <c r="DB24" s="953" t="s">
        <v>552</v>
      </c>
      <c r="DC24" s="954"/>
      <c r="DD24" s="954"/>
      <c r="DE24" s="954"/>
      <c r="DF24" s="955"/>
      <c r="DG24" s="953" t="s">
        <v>552</v>
      </c>
      <c r="DH24" s="954"/>
      <c r="DI24" s="954"/>
      <c r="DJ24" s="954"/>
      <c r="DK24" s="955"/>
      <c r="DL24" s="953" t="s">
        <v>552</v>
      </c>
      <c r="DM24" s="954"/>
      <c r="DN24" s="954"/>
      <c r="DO24" s="954"/>
      <c r="DP24" s="955"/>
      <c r="DQ24" s="953" t="s">
        <v>552</v>
      </c>
      <c r="DR24" s="954"/>
      <c r="DS24" s="954"/>
      <c r="DT24" s="954"/>
      <c r="DU24" s="955"/>
      <c r="DV24" s="1019"/>
      <c r="DW24" s="1020"/>
      <c r="DX24" s="1020"/>
      <c r="DY24" s="1020"/>
      <c r="DZ24" s="1021"/>
      <c r="EA24" s="225"/>
    </row>
    <row r="25" spans="1:131" s="218" customFormat="1" ht="26.25" customHeight="1" thickBot="1" x14ac:dyDescent="0.25">
      <c r="A25" s="1039" t="s">
        <v>364</v>
      </c>
      <c r="B25" s="1039"/>
      <c r="C25" s="1039"/>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1039"/>
      <c r="AM25" s="1039"/>
      <c r="AN25" s="1039"/>
      <c r="AO25" s="1039"/>
      <c r="AP25" s="1039"/>
      <c r="AQ25" s="1039"/>
      <c r="AR25" s="1039"/>
      <c r="AS25" s="1039"/>
      <c r="AT25" s="1039"/>
      <c r="AU25" s="1039"/>
      <c r="AV25" s="1039"/>
      <c r="AW25" s="1039"/>
      <c r="AX25" s="1039"/>
      <c r="AY25" s="1039"/>
      <c r="AZ25" s="1039"/>
      <c r="BA25" s="1039"/>
      <c r="BB25" s="1039"/>
      <c r="BC25" s="1039"/>
      <c r="BD25" s="1039"/>
      <c r="BE25" s="1039"/>
      <c r="BF25" s="1039"/>
      <c r="BG25" s="1039"/>
      <c r="BH25" s="1039"/>
      <c r="BI25" s="1039"/>
      <c r="BJ25" s="223"/>
      <c r="BK25" s="223"/>
      <c r="BL25" s="223"/>
      <c r="BM25" s="223"/>
      <c r="BN25" s="223"/>
      <c r="BO25" s="236"/>
      <c r="BP25" s="236"/>
      <c r="BQ25" s="233">
        <v>19</v>
      </c>
      <c r="BR25" s="234"/>
      <c r="BS25" s="978" t="s">
        <v>574</v>
      </c>
      <c r="BT25" s="979"/>
      <c r="BU25" s="979"/>
      <c r="BV25" s="979"/>
      <c r="BW25" s="979"/>
      <c r="BX25" s="979"/>
      <c r="BY25" s="979"/>
      <c r="BZ25" s="979"/>
      <c r="CA25" s="979"/>
      <c r="CB25" s="979"/>
      <c r="CC25" s="979"/>
      <c r="CD25" s="979"/>
      <c r="CE25" s="979"/>
      <c r="CF25" s="979"/>
      <c r="CG25" s="980"/>
      <c r="CH25" s="953">
        <v>-1</v>
      </c>
      <c r="CI25" s="954"/>
      <c r="CJ25" s="954"/>
      <c r="CK25" s="954"/>
      <c r="CL25" s="955"/>
      <c r="CM25" s="953">
        <v>226</v>
      </c>
      <c r="CN25" s="954"/>
      <c r="CO25" s="954"/>
      <c r="CP25" s="954"/>
      <c r="CQ25" s="955"/>
      <c r="CR25" s="953">
        <v>104</v>
      </c>
      <c r="CS25" s="954"/>
      <c r="CT25" s="954"/>
      <c r="CU25" s="954"/>
      <c r="CV25" s="955"/>
      <c r="CW25" s="953" t="s">
        <v>552</v>
      </c>
      <c r="CX25" s="954"/>
      <c r="CY25" s="954"/>
      <c r="CZ25" s="954"/>
      <c r="DA25" s="955"/>
      <c r="DB25" s="953" t="s">
        <v>552</v>
      </c>
      <c r="DC25" s="954"/>
      <c r="DD25" s="954"/>
      <c r="DE25" s="954"/>
      <c r="DF25" s="955"/>
      <c r="DG25" s="953" t="s">
        <v>552</v>
      </c>
      <c r="DH25" s="954"/>
      <c r="DI25" s="954"/>
      <c r="DJ25" s="954"/>
      <c r="DK25" s="955"/>
      <c r="DL25" s="953" t="s">
        <v>552</v>
      </c>
      <c r="DM25" s="954"/>
      <c r="DN25" s="954"/>
      <c r="DO25" s="954"/>
      <c r="DP25" s="955"/>
      <c r="DQ25" s="953" t="s">
        <v>552</v>
      </c>
      <c r="DR25" s="954"/>
      <c r="DS25" s="954"/>
      <c r="DT25" s="954"/>
      <c r="DU25" s="955"/>
      <c r="DV25" s="1019"/>
      <c r="DW25" s="1020"/>
      <c r="DX25" s="1020"/>
      <c r="DY25" s="1020"/>
      <c r="DZ25" s="1021"/>
      <c r="EA25" s="217"/>
    </row>
    <row r="26" spans="1:131" s="218" customFormat="1" ht="26.25" customHeight="1" x14ac:dyDescent="0.2">
      <c r="A26" s="959" t="s">
        <v>330</v>
      </c>
      <c r="B26" s="960"/>
      <c r="C26" s="960"/>
      <c r="D26" s="960"/>
      <c r="E26" s="960"/>
      <c r="F26" s="960"/>
      <c r="G26" s="960"/>
      <c r="H26" s="960"/>
      <c r="I26" s="960"/>
      <c r="J26" s="960"/>
      <c r="K26" s="960"/>
      <c r="L26" s="960"/>
      <c r="M26" s="960"/>
      <c r="N26" s="960"/>
      <c r="O26" s="960"/>
      <c r="P26" s="961"/>
      <c r="Q26" s="965" t="s">
        <v>365</v>
      </c>
      <c r="R26" s="966"/>
      <c r="S26" s="966"/>
      <c r="T26" s="966"/>
      <c r="U26" s="967"/>
      <c r="V26" s="965" t="s">
        <v>366</v>
      </c>
      <c r="W26" s="966"/>
      <c r="X26" s="966"/>
      <c r="Y26" s="966"/>
      <c r="Z26" s="967"/>
      <c r="AA26" s="965" t="s">
        <v>367</v>
      </c>
      <c r="AB26" s="966"/>
      <c r="AC26" s="966"/>
      <c r="AD26" s="966"/>
      <c r="AE26" s="966"/>
      <c r="AF26" s="1035" t="s">
        <v>368</v>
      </c>
      <c r="AG26" s="972"/>
      <c r="AH26" s="972"/>
      <c r="AI26" s="972"/>
      <c r="AJ26" s="1036"/>
      <c r="AK26" s="966" t="s">
        <v>369</v>
      </c>
      <c r="AL26" s="966"/>
      <c r="AM26" s="966"/>
      <c r="AN26" s="966"/>
      <c r="AO26" s="967"/>
      <c r="AP26" s="965" t="s">
        <v>370</v>
      </c>
      <c r="AQ26" s="966"/>
      <c r="AR26" s="966"/>
      <c r="AS26" s="966"/>
      <c r="AT26" s="967"/>
      <c r="AU26" s="965" t="s">
        <v>371</v>
      </c>
      <c r="AV26" s="966"/>
      <c r="AW26" s="966"/>
      <c r="AX26" s="966"/>
      <c r="AY26" s="967"/>
      <c r="AZ26" s="965" t="s">
        <v>372</v>
      </c>
      <c r="BA26" s="966"/>
      <c r="BB26" s="966"/>
      <c r="BC26" s="966"/>
      <c r="BD26" s="967"/>
      <c r="BE26" s="965" t="s">
        <v>337</v>
      </c>
      <c r="BF26" s="966"/>
      <c r="BG26" s="966"/>
      <c r="BH26" s="966"/>
      <c r="BI26" s="981"/>
      <c r="BJ26" s="223"/>
      <c r="BK26" s="223"/>
      <c r="BL26" s="223"/>
      <c r="BM26" s="223"/>
      <c r="BN26" s="223"/>
      <c r="BO26" s="236"/>
      <c r="BP26" s="236"/>
      <c r="BQ26" s="233">
        <v>20</v>
      </c>
      <c r="BR26" s="234"/>
      <c r="BS26" s="978" t="s">
        <v>575</v>
      </c>
      <c r="BT26" s="979"/>
      <c r="BU26" s="979"/>
      <c r="BV26" s="979"/>
      <c r="BW26" s="979"/>
      <c r="BX26" s="979"/>
      <c r="BY26" s="979"/>
      <c r="BZ26" s="979"/>
      <c r="CA26" s="979"/>
      <c r="CB26" s="979"/>
      <c r="CC26" s="979"/>
      <c r="CD26" s="979"/>
      <c r="CE26" s="979"/>
      <c r="CF26" s="979"/>
      <c r="CG26" s="980"/>
      <c r="CH26" s="953">
        <v>3</v>
      </c>
      <c r="CI26" s="954"/>
      <c r="CJ26" s="954"/>
      <c r="CK26" s="954"/>
      <c r="CL26" s="955"/>
      <c r="CM26" s="953">
        <v>1312</v>
      </c>
      <c r="CN26" s="954"/>
      <c r="CO26" s="954"/>
      <c r="CP26" s="954"/>
      <c r="CQ26" s="955"/>
      <c r="CR26" s="953">
        <v>261</v>
      </c>
      <c r="CS26" s="954"/>
      <c r="CT26" s="954"/>
      <c r="CU26" s="954"/>
      <c r="CV26" s="955"/>
      <c r="CW26" s="953">
        <v>98</v>
      </c>
      <c r="CX26" s="954"/>
      <c r="CY26" s="954"/>
      <c r="CZ26" s="954"/>
      <c r="DA26" s="955"/>
      <c r="DB26" s="953" t="s">
        <v>552</v>
      </c>
      <c r="DC26" s="954"/>
      <c r="DD26" s="954"/>
      <c r="DE26" s="954"/>
      <c r="DF26" s="955"/>
      <c r="DG26" s="953" t="s">
        <v>552</v>
      </c>
      <c r="DH26" s="954"/>
      <c r="DI26" s="954"/>
      <c r="DJ26" s="954"/>
      <c r="DK26" s="955"/>
      <c r="DL26" s="953" t="s">
        <v>552</v>
      </c>
      <c r="DM26" s="954"/>
      <c r="DN26" s="954"/>
      <c r="DO26" s="954"/>
      <c r="DP26" s="955"/>
      <c r="DQ26" s="953" t="s">
        <v>552</v>
      </c>
      <c r="DR26" s="954"/>
      <c r="DS26" s="954"/>
      <c r="DT26" s="954"/>
      <c r="DU26" s="955"/>
      <c r="DV26" s="1019"/>
      <c r="DW26" s="1020"/>
      <c r="DX26" s="1020"/>
      <c r="DY26" s="1020"/>
      <c r="DZ26" s="1021"/>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7"/>
      <c r="AG27" s="975"/>
      <c r="AH27" s="975"/>
      <c r="AI27" s="975"/>
      <c r="AJ27" s="1038"/>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576</v>
      </c>
      <c r="BT27" s="979"/>
      <c r="BU27" s="979"/>
      <c r="BV27" s="979"/>
      <c r="BW27" s="979"/>
      <c r="BX27" s="979"/>
      <c r="BY27" s="979"/>
      <c r="BZ27" s="979"/>
      <c r="CA27" s="979"/>
      <c r="CB27" s="979"/>
      <c r="CC27" s="979"/>
      <c r="CD27" s="979"/>
      <c r="CE27" s="979"/>
      <c r="CF27" s="979"/>
      <c r="CG27" s="980"/>
      <c r="CH27" s="953">
        <v>-13</v>
      </c>
      <c r="CI27" s="954"/>
      <c r="CJ27" s="954"/>
      <c r="CK27" s="954"/>
      <c r="CL27" s="955"/>
      <c r="CM27" s="953">
        <v>1084</v>
      </c>
      <c r="CN27" s="954"/>
      <c r="CO27" s="954"/>
      <c r="CP27" s="954"/>
      <c r="CQ27" s="955"/>
      <c r="CR27" s="953">
        <v>503</v>
      </c>
      <c r="CS27" s="954"/>
      <c r="CT27" s="954"/>
      <c r="CU27" s="954"/>
      <c r="CV27" s="955"/>
      <c r="CW27" s="953">
        <v>354</v>
      </c>
      <c r="CX27" s="954"/>
      <c r="CY27" s="954"/>
      <c r="CZ27" s="954"/>
      <c r="DA27" s="955"/>
      <c r="DB27" s="953" t="s">
        <v>552</v>
      </c>
      <c r="DC27" s="954"/>
      <c r="DD27" s="954"/>
      <c r="DE27" s="954"/>
      <c r="DF27" s="955"/>
      <c r="DG27" s="953" t="s">
        <v>552</v>
      </c>
      <c r="DH27" s="954"/>
      <c r="DI27" s="954"/>
      <c r="DJ27" s="954"/>
      <c r="DK27" s="955"/>
      <c r="DL27" s="953" t="s">
        <v>552</v>
      </c>
      <c r="DM27" s="954"/>
      <c r="DN27" s="954"/>
      <c r="DO27" s="954"/>
      <c r="DP27" s="955"/>
      <c r="DQ27" s="953" t="s">
        <v>552</v>
      </c>
      <c r="DR27" s="954"/>
      <c r="DS27" s="954"/>
      <c r="DT27" s="954"/>
      <c r="DU27" s="955"/>
      <c r="DV27" s="1019"/>
      <c r="DW27" s="1020"/>
      <c r="DX27" s="1020"/>
      <c r="DY27" s="1020"/>
      <c r="DZ27" s="1021"/>
      <c r="EA27" s="217"/>
    </row>
    <row r="28" spans="1:131" s="218" customFormat="1" ht="26.25" customHeight="1" thickTop="1" x14ac:dyDescent="0.2">
      <c r="A28" s="237">
        <v>1</v>
      </c>
      <c r="B28" s="1026" t="s">
        <v>373</v>
      </c>
      <c r="C28" s="1027"/>
      <c r="D28" s="1027"/>
      <c r="E28" s="1027"/>
      <c r="F28" s="1027"/>
      <c r="G28" s="1027"/>
      <c r="H28" s="1027"/>
      <c r="I28" s="1027"/>
      <c r="J28" s="1027"/>
      <c r="K28" s="1027"/>
      <c r="L28" s="1027"/>
      <c r="M28" s="1027"/>
      <c r="N28" s="1027"/>
      <c r="O28" s="1027"/>
      <c r="P28" s="1028"/>
      <c r="Q28" s="1029">
        <v>7468</v>
      </c>
      <c r="R28" s="1030"/>
      <c r="S28" s="1030"/>
      <c r="T28" s="1030"/>
      <c r="U28" s="1030"/>
      <c r="V28" s="1030">
        <v>5814</v>
      </c>
      <c r="W28" s="1030"/>
      <c r="X28" s="1030"/>
      <c r="Y28" s="1030"/>
      <c r="Z28" s="1030"/>
      <c r="AA28" s="1030">
        <v>1654</v>
      </c>
      <c r="AB28" s="1030"/>
      <c r="AC28" s="1030"/>
      <c r="AD28" s="1030"/>
      <c r="AE28" s="1031"/>
      <c r="AF28" s="1032">
        <v>32505</v>
      </c>
      <c r="AG28" s="1030"/>
      <c r="AH28" s="1030"/>
      <c r="AI28" s="1030"/>
      <c r="AJ28" s="1033"/>
      <c r="AK28" s="1034" t="s">
        <v>553</v>
      </c>
      <c r="AL28" s="1022"/>
      <c r="AM28" s="1022"/>
      <c r="AN28" s="1022"/>
      <c r="AO28" s="1022"/>
      <c r="AP28" s="1022">
        <v>1107</v>
      </c>
      <c r="AQ28" s="1022"/>
      <c r="AR28" s="1022"/>
      <c r="AS28" s="1022"/>
      <c r="AT28" s="1022"/>
      <c r="AU28" s="1022" t="s">
        <v>494</v>
      </c>
      <c r="AV28" s="1022"/>
      <c r="AW28" s="1022"/>
      <c r="AX28" s="1022"/>
      <c r="AY28" s="1022"/>
      <c r="AZ28" s="1023">
        <v>446.1</v>
      </c>
      <c r="BA28" s="1023"/>
      <c r="BB28" s="1023"/>
      <c r="BC28" s="1023"/>
      <c r="BD28" s="1023"/>
      <c r="BE28" s="1024" t="s">
        <v>374</v>
      </c>
      <c r="BF28" s="1024"/>
      <c r="BG28" s="1024"/>
      <c r="BH28" s="1024"/>
      <c r="BI28" s="1025"/>
      <c r="BJ28" s="223"/>
      <c r="BK28" s="223"/>
      <c r="BL28" s="223"/>
      <c r="BM28" s="223"/>
      <c r="BN28" s="223"/>
      <c r="BO28" s="236"/>
      <c r="BP28" s="236"/>
      <c r="BQ28" s="233">
        <v>22</v>
      </c>
      <c r="BR28" s="234"/>
      <c r="BS28" s="978" t="s">
        <v>577</v>
      </c>
      <c r="BT28" s="979"/>
      <c r="BU28" s="979"/>
      <c r="BV28" s="979"/>
      <c r="BW28" s="979"/>
      <c r="BX28" s="979"/>
      <c r="BY28" s="979"/>
      <c r="BZ28" s="979"/>
      <c r="CA28" s="979"/>
      <c r="CB28" s="979"/>
      <c r="CC28" s="979"/>
      <c r="CD28" s="979"/>
      <c r="CE28" s="979"/>
      <c r="CF28" s="979"/>
      <c r="CG28" s="980"/>
      <c r="CH28" s="953">
        <v>-1</v>
      </c>
      <c r="CI28" s="954"/>
      <c r="CJ28" s="954"/>
      <c r="CK28" s="954"/>
      <c r="CL28" s="955"/>
      <c r="CM28" s="953">
        <v>102</v>
      </c>
      <c r="CN28" s="954"/>
      <c r="CO28" s="954"/>
      <c r="CP28" s="954"/>
      <c r="CQ28" s="955"/>
      <c r="CR28" s="953">
        <v>84</v>
      </c>
      <c r="CS28" s="954"/>
      <c r="CT28" s="954"/>
      <c r="CU28" s="954"/>
      <c r="CV28" s="955"/>
      <c r="CW28" s="953">
        <v>4</v>
      </c>
      <c r="CX28" s="954"/>
      <c r="CY28" s="954"/>
      <c r="CZ28" s="954"/>
      <c r="DA28" s="955"/>
      <c r="DB28" s="953" t="s">
        <v>552</v>
      </c>
      <c r="DC28" s="954"/>
      <c r="DD28" s="954"/>
      <c r="DE28" s="954"/>
      <c r="DF28" s="955"/>
      <c r="DG28" s="953" t="s">
        <v>552</v>
      </c>
      <c r="DH28" s="954"/>
      <c r="DI28" s="954"/>
      <c r="DJ28" s="954"/>
      <c r="DK28" s="955"/>
      <c r="DL28" s="953" t="s">
        <v>552</v>
      </c>
      <c r="DM28" s="954"/>
      <c r="DN28" s="954"/>
      <c r="DO28" s="954"/>
      <c r="DP28" s="955"/>
      <c r="DQ28" s="953" t="s">
        <v>552</v>
      </c>
      <c r="DR28" s="954"/>
      <c r="DS28" s="954"/>
      <c r="DT28" s="954"/>
      <c r="DU28" s="955"/>
      <c r="DV28" s="1019"/>
      <c r="DW28" s="1020"/>
      <c r="DX28" s="1020"/>
      <c r="DY28" s="1020"/>
      <c r="DZ28" s="1021"/>
      <c r="EA28" s="217"/>
    </row>
    <row r="29" spans="1:131" s="218" customFormat="1" ht="26.25" customHeight="1" x14ac:dyDescent="0.2">
      <c r="A29" s="237">
        <v>2</v>
      </c>
      <c r="B29" s="1007" t="s">
        <v>375</v>
      </c>
      <c r="C29" s="1008"/>
      <c r="D29" s="1008"/>
      <c r="E29" s="1008"/>
      <c r="F29" s="1008"/>
      <c r="G29" s="1008"/>
      <c r="H29" s="1008"/>
      <c r="I29" s="1008"/>
      <c r="J29" s="1008"/>
      <c r="K29" s="1008"/>
      <c r="L29" s="1008"/>
      <c r="M29" s="1008"/>
      <c r="N29" s="1008"/>
      <c r="O29" s="1008"/>
      <c r="P29" s="1009"/>
      <c r="Q29" s="1014">
        <v>1966</v>
      </c>
      <c r="R29" s="1011"/>
      <c r="S29" s="1011"/>
      <c r="T29" s="1011"/>
      <c r="U29" s="1011"/>
      <c r="V29" s="1011">
        <v>1563</v>
      </c>
      <c r="W29" s="1011"/>
      <c r="X29" s="1011"/>
      <c r="Y29" s="1011"/>
      <c r="Z29" s="1011"/>
      <c r="AA29" s="1011">
        <v>403</v>
      </c>
      <c r="AB29" s="1011"/>
      <c r="AC29" s="1011"/>
      <c r="AD29" s="1011"/>
      <c r="AE29" s="1015"/>
      <c r="AF29" s="1010">
        <v>933</v>
      </c>
      <c r="AG29" s="1011"/>
      <c r="AH29" s="1011"/>
      <c r="AI29" s="1011"/>
      <c r="AJ29" s="1012"/>
      <c r="AK29" s="944" t="s">
        <v>553</v>
      </c>
      <c r="AL29" s="935"/>
      <c r="AM29" s="935"/>
      <c r="AN29" s="935"/>
      <c r="AO29" s="935"/>
      <c r="AP29" s="935">
        <v>6758</v>
      </c>
      <c r="AQ29" s="935"/>
      <c r="AR29" s="935"/>
      <c r="AS29" s="935"/>
      <c r="AT29" s="935"/>
      <c r="AU29" s="935" t="s">
        <v>494</v>
      </c>
      <c r="AV29" s="935"/>
      <c r="AW29" s="935"/>
      <c r="AX29" s="935"/>
      <c r="AY29" s="935"/>
      <c r="AZ29" s="1013">
        <v>56</v>
      </c>
      <c r="BA29" s="1013"/>
      <c r="BB29" s="1013"/>
      <c r="BC29" s="1013"/>
      <c r="BD29" s="1013"/>
      <c r="BE29" s="1005" t="s">
        <v>374</v>
      </c>
      <c r="BF29" s="1005"/>
      <c r="BG29" s="1005"/>
      <c r="BH29" s="1005"/>
      <c r="BI29" s="1006"/>
      <c r="BJ29" s="223"/>
      <c r="BK29" s="223"/>
      <c r="BL29" s="223"/>
      <c r="BM29" s="223"/>
      <c r="BN29" s="223"/>
      <c r="BO29" s="236"/>
      <c r="BP29" s="236"/>
      <c r="BQ29" s="233">
        <v>23</v>
      </c>
      <c r="BR29" s="234"/>
      <c r="BS29" s="978" t="s">
        <v>578</v>
      </c>
      <c r="BT29" s="979"/>
      <c r="BU29" s="979"/>
      <c r="BV29" s="979"/>
      <c r="BW29" s="979"/>
      <c r="BX29" s="979"/>
      <c r="BY29" s="979"/>
      <c r="BZ29" s="979"/>
      <c r="CA29" s="979"/>
      <c r="CB29" s="979"/>
      <c r="CC29" s="979"/>
      <c r="CD29" s="979"/>
      <c r="CE29" s="979"/>
      <c r="CF29" s="979"/>
      <c r="CG29" s="980"/>
      <c r="CH29" s="953">
        <v>-2</v>
      </c>
      <c r="CI29" s="954"/>
      <c r="CJ29" s="954"/>
      <c r="CK29" s="954"/>
      <c r="CL29" s="955"/>
      <c r="CM29" s="953">
        <v>653</v>
      </c>
      <c r="CN29" s="954"/>
      <c r="CO29" s="954"/>
      <c r="CP29" s="954"/>
      <c r="CQ29" s="955"/>
      <c r="CR29" s="953">
        <v>512</v>
      </c>
      <c r="CS29" s="954"/>
      <c r="CT29" s="954"/>
      <c r="CU29" s="954"/>
      <c r="CV29" s="955"/>
      <c r="CW29" s="953">
        <v>5</v>
      </c>
      <c r="CX29" s="954"/>
      <c r="CY29" s="954"/>
      <c r="CZ29" s="954"/>
      <c r="DA29" s="955"/>
      <c r="DB29" s="953" t="s">
        <v>552</v>
      </c>
      <c r="DC29" s="954"/>
      <c r="DD29" s="954"/>
      <c r="DE29" s="954"/>
      <c r="DF29" s="955"/>
      <c r="DG29" s="953" t="s">
        <v>552</v>
      </c>
      <c r="DH29" s="954"/>
      <c r="DI29" s="954"/>
      <c r="DJ29" s="954"/>
      <c r="DK29" s="955"/>
      <c r="DL29" s="953" t="s">
        <v>552</v>
      </c>
      <c r="DM29" s="954"/>
      <c r="DN29" s="954"/>
      <c r="DO29" s="954"/>
      <c r="DP29" s="955"/>
      <c r="DQ29" s="953" t="s">
        <v>552</v>
      </c>
      <c r="DR29" s="954"/>
      <c r="DS29" s="954"/>
      <c r="DT29" s="954"/>
      <c r="DU29" s="955"/>
      <c r="DV29" s="1019"/>
      <c r="DW29" s="1020"/>
      <c r="DX29" s="1020"/>
      <c r="DY29" s="1020"/>
      <c r="DZ29" s="1021"/>
      <c r="EA29" s="217"/>
    </row>
    <row r="30" spans="1:131" s="218" customFormat="1" ht="26.25" customHeight="1" x14ac:dyDescent="0.2">
      <c r="A30" s="237">
        <v>3</v>
      </c>
      <c r="B30" s="1007" t="s">
        <v>376</v>
      </c>
      <c r="C30" s="1008"/>
      <c r="D30" s="1008"/>
      <c r="E30" s="1008"/>
      <c r="F30" s="1008"/>
      <c r="G30" s="1008"/>
      <c r="H30" s="1008"/>
      <c r="I30" s="1008"/>
      <c r="J30" s="1008"/>
      <c r="K30" s="1008"/>
      <c r="L30" s="1008"/>
      <c r="M30" s="1008"/>
      <c r="N30" s="1008"/>
      <c r="O30" s="1008"/>
      <c r="P30" s="1009"/>
      <c r="Q30" s="1014">
        <v>6930</v>
      </c>
      <c r="R30" s="1011"/>
      <c r="S30" s="1011"/>
      <c r="T30" s="1011"/>
      <c r="U30" s="1011"/>
      <c r="V30" s="1011">
        <v>4925</v>
      </c>
      <c r="W30" s="1011"/>
      <c r="X30" s="1011"/>
      <c r="Y30" s="1011"/>
      <c r="Z30" s="1011"/>
      <c r="AA30" s="1011">
        <v>2005</v>
      </c>
      <c r="AB30" s="1011"/>
      <c r="AC30" s="1011"/>
      <c r="AD30" s="1011"/>
      <c r="AE30" s="1015"/>
      <c r="AF30" s="1010">
        <v>16387</v>
      </c>
      <c r="AG30" s="1011"/>
      <c r="AH30" s="1011"/>
      <c r="AI30" s="1011"/>
      <c r="AJ30" s="1012"/>
      <c r="AK30" s="944" t="s">
        <v>553</v>
      </c>
      <c r="AL30" s="935"/>
      <c r="AM30" s="935"/>
      <c r="AN30" s="935"/>
      <c r="AO30" s="935"/>
      <c r="AP30" s="935">
        <v>16716</v>
      </c>
      <c r="AQ30" s="935"/>
      <c r="AR30" s="935"/>
      <c r="AS30" s="935"/>
      <c r="AT30" s="935"/>
      <c r="AU30" s="935" t="s">
        <v>494</v>
      </c>
      <c r="AV30" s="935"/>
      <c r="AW30" s="935"/>
      <c r="AX30" s="935"/>
      <c r="AY30" s="935"/>
      <c r="AZ30" s="1013">
        <v>264</v>
      </c>
      <c r="BA30" s="1013"/>
      <c r="BB30" s="1013"/>
      <c r="BC30" s="1013"/>
      <c r="BD30" s="1013"/>
      <c r="BE30" s="1005" t="s">
        <v>377</v>
      </c>
      <c r="BF30" s="1005"/>
      <c r="BG30" s="1005"/>
      <c r="BH30" s="1005"/>
      <c r="BI30" s="1006"/>
      <c r="BJ30" s="223"/>
      <c r="BK30" s="223"/>
      <c r="BL30" s="223"/>
      <c r="BM30" s="223"/>
      <c r="BN30" s="223"/>
      <c r="BO30" s="236"/>
      <c r="BP30" s="236"/>
      <c r="BQ30" s="233">
        <v>24</v>
      </c>
      <c r="BR30" s="234"/>
      <c r="BS30" s="978"/>
      <c r="BT30" s="979"/>
      <c r="BU30" s="979"/>
      <c r="BV30" s="979"/>
      <c r="BW30" s="979"/>
      <c r="BX30" s="979"/>
      <c r="BY30" s="979"/>
      <c r="BZ30" s="979"/>
      <c r="CA30" s="979"/>
      <c r="CB30" s="979"/>
      <c r="CC30" s="979"/>
      <c r="CD30" s="979"/>
      <c r="CE30" s="979"/>
      <c r="CF30" s="979"/>
      <c r="CG30" s="980"/>
      <c r="CH30" s="953"/>
      <c r="CI30" s="954"/>
      <c r="CJ30" s="954"/>
      <c r="CK30" s="954"/>
      <c r="CL30" s="955"/>
      <c r="CM30" s="953"/>
      <c r="CN30" s="954"/>
      <c r="CO30" s="954"/>
      <c r="CP30" s="954"/>
      <c r="CQ30" s="955"/>
      <c r="CR30" s="953"/>
      <c r="CS30" s="954"/>
      <c r="CT30" s="954"/>
      <c r="CU30" s="954"/>
      <c r="CV30" s="955"/>
      <c r="CW30" s="953"/>
      <c r="CX30" s="954"/>
      <c r="CY30" s="954"/>
      <c r="CZ30" s="954"/>
      <c r="DA30" s="955"/>
      <c r="DB30" s="953"/>
      <c r="DC30" s="954"/>
      <c r="DD30" s="954"/>
      <c r="DE30" s="954"/>
      <c r="DF30" s="955"/>
      <c r="DG30" s="953"/>
      <c r="DH30" s="954"/>
      <c r="DI30" s="954"/>
      <c r="DJ30" s="954"/>
      <c r="DK30" s="955"/>
      <c r="DL30" s="953"/>
      <c r="DM30" s="954"/>
      <c r="DN30" s="954"/>
      <c r="DO30" s="954"/>
      <c r="DP30" s="955"/>
      <c r="DQ30" s="953"/>
      <c r="DR30" s="954"/>
      <c r="DS30" s="954"/>
      <c r="DT30" s="954"/>
      <c r="DU30" s="955"/>
      <c r="DV30" s="956"/>
      <c r="DW30" s="957"/>
      <c r="DX30" s="957"/>
      <c r="DY30" s="957"/>
      <c r="DZ30" s="958"/>
      <c r="EA30" s="217"/>
    </row>
    <row r="31" spans="1:131" s="218" customFormat="1" ht="26.25" customHeight="1" x14ac:dyDescent="0.2">
      <c r="A31" s="237">
        <v>4</v>
      </c>
      <c r="B31" s="1007" t="s">
        <v>378</v>
      </c>
      <c r="C31" s="1008"/>
      <c r="D31" s="1008"/>
      <c r="E31" s="1008"/>
      <c r="F31" s="1008"/>
      <c r="G31" s="1008"/>
      <c r="H31" s="1008"/>
      <c r="I31" s="1008"/>
      <c r="J31" s="1008"/>
      <c r="K31" s="1008"/>
      <c r="L31" s="1008"/>
      <c r="M31" s="1008"/>
      <c r="N31" s="1008"/>
      <c r="O31" s="1008"/>
      <c r="P31" s="1009"/>
      <c r="Q31" s="1014">
        <v>149</v>
      </c>
      <c r="R31" s="1011"/>
      <c r="S31" s="1011"/>
      <c r="T31" s="1011"/>
      <c r="U31" s="1011"/>
      <c r="V31" s="1011">
        <v>149</v>
      </c>
      <c r="W31" s="1011"/>
      <c r="X31" s="1011"/>
      <c r="Y31" s="1011"/>
      <c r="Z31" s="1011"/>
      <c r="AA31" s="1011">
        <v>0</v>
      </c>
      <c r="AB31" s="1011"/>
      <c r="AC31" s="1011"/>
      <c r="AD31" s="1011"/>
      <c r="AE31" s="1015"/>
      <c r="AF31" s="1010">
        <v>19</v>
      </c>
      <c r="AG31" s="1011"/>
      <c r="AH31" s="1011"/>
      <c r="AI31" s="1011"/>
      <c r="AJ31" s="1012"/>
      <c r="AK31" s="944" t="s">
        <v>553</v>
      </c>
      <c r="AL31" s="935"/>
      <c r="AM31" s="935"/>
      <c r="AN31" s="935"/>
      <c r="AO31" s="935"/>
      <c r="AP31" s="935" t="s">
        <v>553</v>
      </c>
      <c r="AQ31" s="935"/>
      <c r="AR31" s="935"/>
      <c r="AS31" s="935"/>
      <c r="AT31" s="935"/>
      <c r="AU31" s="935" t="s">
        <v>494</v>
      </c>
      <c r="AV31" s="935"/>
      <c r="AW31" s="935"/>
      <c r="AX31" s="935"/>
      <c r="AY31" s="935"/>
      <c r="AZ31" s="1013">
        <v>17.100000000000001</v>
      </c>
      <c r="BA31" s="1013"/>
      <c r="BB31" s="1013"/>
      <c r="BC31" s="1013"/>
      <c r="BD31" s="1013"/>
      <c r="BE31" s="1005" t="s">
        <v>379</v>
      </c>
      <c r="BF31" s="1005"/>
      <c r="BG31" s="1005"/>
      <c r="BH31" s="1005"/>
      <c r="BI31" s="1006"/>
      <c r="BJ31" s="223"/>
      <c r="BK31" s="223"/>
      <c r="BL31" s="223"/>
      <c r="BM31" s="223"/>
      <c r="BN31" s="223"/>
      <c r="BO31" s="236"/>
      <c r="BP31" s="236"/>
      <c r="BQ31" s="233">
        <v>25</v>
      </c>
      <c r="BR31" s="234"/>
      <c r="BS31" s="978"/>
      <c r="BT31" s="979"/>
      <c r="BU31" s="979"/>
      <c r="BV31" s="979"/>
      <c r="BW31" s="979"/>
      <c r="BX31" s="979"/>
      <c r="BY31" s="979"/>
      <c r="BZ31" s="979"/>
      <c r="CA31" s="979"/>
      <c r="CB31" s="979"/>
      <c r="CC31" s="979"/>
      <c r="CD31" s="979"/>
      <c r="CE31" s="979"/>
      <c r="CF31" s="979"/>
      <c r="CG31" s="980"/>
      <c r="CH31" s="953"/>
      <c r="CI31" s="954"/>
      <c r="CJ31" s="954"/>
      <c r="CK31" s="954"/>
      <c r="CL31" s="955"/>
      <c r="CM31" s="953"/>
      <c r="CN31" s="954"/>
      <c r="CO31" s="954"/>
      <c r="CP31" s="954"/>
      <c r="CQ31" s="955"/>
      <c r="CR31" s="953"/>
      <c r="CS31" s="954"/>
      <c r="CT31" s="954"/>
      <c r="CU31" s="954"/>
      <c r="CV31" s="955"/>
      <c r="CW31" s="953"/>
      <c r="CX31" s="954"/>
      <c r="CY31" s="954"/>
      <c r="CZ31" s="954"/>
      <c r="DA31" s="955"/>
      <c r="DB31" s="953"/>
      <c r="DC31" s="954"/>
      <c r="DD31" s="954"/>
      <c r="DE31" s="954"/>
      <c r="DF31" s="955"/>
      <c r="DG31" s="953"/>
      <c r="DH31" s="954"/>
      <c r="DI31" s="954"/>
      <c r="DJ31" s="954"/>
      <c r="DK31" s="955"/>
      <c r="DL31" s="953"/>
      <c r="DM31" s="954"/>
      <c r="DN31" s="954"/>
      <c r="DO31" s="954"/>
      <c r="DP31" s="955"/>
      <c r="DQ31" s="953"/>
      <c r="DR31" s="954"/>
      <c r="DS31" s="954"/>
      <c r="DT31" s="954"/>
      <c r="DU31" s="955"/>
      <c r="DV31" s="956"/>
      <c r="DW31" s="957"/>
      <c r="DX31" s="957"/>
      <c r="DY31" s="957"/>
      <c r="DZ31" s="958"/>
      <c r="EA31" s="217"/>
    </row>
    <row r="32" spans="1:131" s="218" customFormat="1" ht="26.25" customHeight="1" x14ac:dyDescent="0.2">
      <c r="A32" s="237">
        <v>5</v>
      </c>
      <c r="B32" s="1007" t="s">
        <v>380</v>
      </c>
      <c r="C32" s="1008"/>
      <c r="D32" s="1008"/>
      <c r="E32" s="1008"/>
      <c r="F32" s="1008"/>
      <c r="G32" s="1008"/>
      <c r="H32" s="1008"/>
      <c r="I32" s="1008"/>
      <c r="J32" s="1008"/>
      <c r="K32" s="1008"/>
      <c r="L32" s="1008"/>
      <c r="M32" s="1008"/>
      <c r="N32" s="1008"/>
      <c r="O32" s="1008"/>
      <c r="P32" s="1009"/>
      <c r="Q32" s="1014">
        <v>838</v>
      </c>
      <c r="R32" s="1011"/>
      <c r="S32" s="1011"/>
      <c r="T32" s="1011"/>
      <c r="U32" s="1011"/>
      <c r="V32" s="1011">
        <v>671</v>
      </c>
      <c r="W32" s="1011"/>
      <c r="X32" s="1011"/>
      <c r="Y32" s="1011"/>
      <c r="Z32" s="1011"/>
      <c r="AA32" s="1011">
        <v>167</v>
      </c>
      <c r="AB32" s="1011"/>
      <c r="AC32" s="1011"/>
      <c r="AD32" s="1011"/>
      <c r="AE32" s="1015"/>
      <c r="AF32" s="1010">
        <v>815</v>
      </c>
      <c r="AG32" s="1011"/>
      <c r="AH32" s="1011"/>
      <c r="AI32" s="1011"/>
      <c r="AJ32" s="1012"/>
      <c r="AK32" s="944" t="s">
        <v>553</v>
      </c>
      <c r="AL32" s="935"/>
      <c r="AM32" s="935"/>
      <c r="AN32" s="935"/>
      <c r="AO32" s="935"/>
      <c r="AP32" s="935" t="s">
        <v>553</v>
      </c>
      <c r="AQ32" s="935"/>
      <c r="AR32" s="935"/>
      <c r="AS32" s="935"/>
      <c r="AT32" s="935"/>
      <c r="AU32" s="935" t="s">
        <v>494</v>
      </c>
      <c r="AV32" s="935"/>
      <c r="AW32" s="935"/>
      <c r="AX32" s="935"/>
      <c r="AY32" s="935"/>
      <c r="AZ32" s="1013">
        <v>48.8</v>
      </c>
      <c r="BA32" s="1013"/>
      <c r="BB32" s="1013"/>
      <c r="BC32" s="1013"/>
      <c r="BD32" s="1013"/>
      <c r="BE32" s="1005" t="s">
        <v>381</v>
      </c>
      <c r="BF32" s="1005"/>
      <c r="BG32" s="1005"/>
      <c r="BH32" s="1005"/>
      <c r="BI32" s="1006"/>
      <c r="BJ32" s="223"/>
      <c r="BK32" s="223"/>
      <c r="BL32" s="223"/>
      <c r="BM32" s="223"/>
      <c r="BN32" s="223"/>
      <c r="BO32" s="236"/>
      <c r="BP32" s="236"/>
      <c r="BQ32" s="233">
        <v>26</v>
      </c>
      <c r="BR32" s="234"/>
      <c r="BS32" s="978"/>
      <c r="BT32" s="979"/>
      <c r="BU32" s="979"/>
      <c r="BV32" s="979"/>
      <c r="BW32" s="979"/>
      <c r="BX32" s="979"/>
      <c r="BY32" s="979"/>
      <c r="BZ32" s="979"/>
      <c r="CA32" s="979"/>
      <c r="CB32" s="979"/>
      <c r="CC32" s="979"/>
      <c r="CD32" s="979"/>
      <c r="CE32" s="979"/>
      <c r="CF32" s="979"/>
      <c r="CG32" s="980"/>
      <c r="CH32" s="953"/>
      <c r="CI32" s="954"/>
      <c r="CJ32" s="954"/>
      <c r="CK32" s="954"/>
      <c r="CL32" s="955"/>
      <c r="CM32" s="953"/>
      <c r="CN32" s="954"/>
      <c r="CO32" s="954"/>
      <c r="CP32" s="954"/>
      <c r="CQ32" s="955"/>
      <c r="CR32" s="953"/>
      <c r="CS32" s="954"/>
      <c r="CT32" s="954"/>
      <c r="CU32" s="954"/>
      <c r="CV32" s="955"/>
      <c r="CW32" s="953"/>
      <c r="CX32" s="954"/>
      <c r="CY32" s="954"/>
      <c r="CZ32" s="954"/>
      <c r="DA32" s="955"/>
      <c r="DB32" s="953"/>
      <c r="DC32" s="954"/>
      <c r="DD32" s="954"/>
      <c r="DE32" s="954"/>
      <c r="DF32" s="955"/>
      <c r="DG32" s="953"/>
      <c r="DH32" s="954"/>
      <c r="DI32" s="954"/>
      <c r="DJ32" s="954"/>
      <c r="DK32" s="955"/>
      <c r="DL32" s="953"/>
      <c r="DM32" s="954"/>
      <c r="DN32" s="954"/>
      <c r="DO32" s="954"/>
      <c r="DP32" s="955"/>
      <c r="DQ32" s="953"/>
      <c r="DR32" s="954"/>
      <c r="DS32" s="954"/>
      <c r="DT32" s="954"/>
      <c r="DU32" s="955"/>
      <c r="DV32" s="956"/>
      <c r="DW32" s="957"/>
      <c r="DX32" s="957"/>
      <c r="DY32" s="957"/>
      <c r="DZ32" s="958"/>
      <c r="EA32" s="217"/>
    </row>
    <row r="33" spans="1:131" s="218" customFormat="1" ht="26.25" customHeight="1" x14ac:dyDescent="0.2">
      <c r="A33" s="237">
        <v>6</v>
      </c>
      <c r="B33" s="1007" t="s">
        <v>382</v>
      </c>
      <c r="C33" s="1008"/>
      <c r="D33" s="1008"/>
      <c r="E33" s="1008"/>
      <c r="F33" s="1008"/>
      <c r="G33" s="1008"/>
      <c r="H33" s="1008"/>
      <c r="I33" s="1008"/>
      <c r="J33" s="1008"/>
      <c r="K33" s="1008"/>
      <c r="L33" s="1008"/>
      <c r="M33" s="1008"/>
      <c r="N33" s="1008"/>
      <c r="O33" s="1008"/>
      <c r="P33" s="1009"/>
      <c r="Q33" s="1014">
        <v>27496</v>
      </c>
      <c r="R33" s="1011"/>
      <c r="S33" s="1011"/>
      <c r="T33" s="1011"/>
      <c r="U33" s="1011"/>
      <c r="V33" s="1011">
        <v>27958</v>
      </c>
      <c r="W33" s="1011"/>
      <c r="X33" s="1011"/>
      <c r="Y33" s="1011"/>
      <c r="Z33" s="1011"/>
      <c r="AA33" s="1011">
        <v>-462</v>
      </c>
      <c r="AB33" s="1011"/>
      <c r="AC33" s="1011"/>
      <c r="AD33" s="1011"/>
      <c r="AE33" s="1015"/>
      <c r="AF33" s="1010">
        <v>5444</v>
      </c>
      <c r="AG33" s="1011"/>
      <c r="AH33" s="1011"/>
      <c r="AI33" s="1011"/>
      <c r="AJ33" s="1012"/>
      <c r="AK33" s="944">
        <v>5126</v>
      </c>
      <c r="AL33" s="935"/>
      <c r="AM33" s="935"/>
      <c r="AN33" s="935"/>
      <c r="AO33" s="935"/>
      <c r="AP33" s="935">
        <v>20471</v>
      </c>
      <c r="AQ33" s="935"/>
      <c r="AR33" s="935"/>
      <c r="AS33" s="935"/>
      <c r="AT33" s="935"/>
      <c r="AU33" s="935">
        <v>11257</v>
      </c>
      <c r="AV33" s="935"/>
      <c r="AW33" s="935"/>
      <c r="AX33" s="935"/>
      <c r="AY33" s="935"/>
      <c r="AZ33" s="1013">
        <v>24.5</v>
      </c>
      <c r="BA33" s="1013"/>
      <c r="BB33" s="1013"/>
      <c r="BC33" s="1013"/>
      <c r="BD33" s="1013"/>
      <c r="BE33" s="1005" t="s">
        <v>374</v>
      </c>
      <c r="BF33" s="1005"/>
      <c r="BG33" s="1005"/>
      <c r="BH33" s="1005"/>
      <c r="BI33" s="1006"/>
      <c r="BJ33" s="223"/>
      <c r="BK33" s="223"/>
      <c r="BL33" s="223"/>
      <c r="BM33" s="223"/>
      <c r="BN33" s="223"/>
      <c r="BO33" s="236"/>
      <c r="BP33" s="236"/>
      <c r="BQ33" s="233">
        <v>27</v>
      </c>
      <c r="BR33" s="234"/>
      <c r="BS33" s="978"/>
      <c r="BT33" s="979"/>
      <c r="BU33" s="979"/>
      <c r="BV33" s="979"/>
      <c r="BW33" s="979"/>
      <c r="BX33" s="979"/>
      <c r="BY33" s="979"/>
      <c r="BZ33" s="979"/>
      <c r="CA33" s="979"/>
      <c r="CB33" s="979"/>
      <c r="CC33" s="979"/>
      <c r="CD33" s="979"/>
      <c r="CE33" s="979"/>
      <c r="CF33" s="979"/>
      <c r="CG33" s="980"/>
      <c r="CH33" s="953"/>
      <c r="CI33" s="954"/>
      <c r="CJ33" s="954"/>
      <c r="CK33" s="954"/>
      <c r="CL33" s="955"/>
      <c r="CM33" s="953"/>
      <c r="CN33" s="954"/>
      <c r="CO33" s="954"/>
      <c r="CP33" s="954"/>
      <c r="CQ33" s="955"/>
      <c r="CR33" s="953"/>
      <c r="CS33" s="954"/>
      <c r="CT33" s="954"/>
      <c r="CU33" s="954"/>
      <c r="CV33" s="955"/>
      <c r="CW33" s="953"/>
      <c r="CX33" s="954"/>
      <c r="CY33" s="954"/>
      <c r="CZ33" s="954"/>
      <c r="DA33" s="955"/>
      <c r="DB33" s="953"/>
      <c r="DC33" s="954"/>
      <c r="DD33" s="954"/>
      <c r="DE33" s="954"/>
      <c r="DF33" s="955"/>
      <c r="DG33" s="953"/>
      <c r="DH33" s="954"/>
      <c r="DI33" s="954"/>
      <c r="DJ33" s="954"/>
      <c r="DK33" s="955"/>
      <c r="DL33" s="953"/>
      <c r="DM33" s="954"/>
      <c r="DN33" s="954"/>
      <c r="DO33" s="954"/>
      <c r="DP33" s="955"/>
      <c r="DQ33" s="953"/>
      <c r="DR33" s="954"/>
      <c r="DS33" s="954"/>
      <c r="DT33" s="954"/>
      <c r="DU33" s="955"/>
      <c r="DV33" s="956"/>
      <c r="DW33" s="957"/>
      <c r="DX33" s="957"/>
      <c r="DY33" s="957"/>
      <c r="DZ33" s="958"/>
      <c r="EA33" s="217"/>
    </row>
    <row r="34" spans="1:131" s="218" customFormat="1" ht="26.25" customHeight="1" x14ac:dyDescent="0.2">
      <c r="A34" s="237">
        <v>7</v>
      </c>
      <c r="B34" s="1007" t="s">
        <v>383</v>
      </c>
      <c r="C34" s="1008"/>
      <c r="D34" s="1008"/>
      <c r="E34" s="1008"/>
      <c r="F34" s="1008"/>
      <c r="G34" s="1008"/>
      <c r="H34" s="1008"/>
      <c r="I34" s="1008"/>
      <c r="J34" s="1008"/>
      <c r="K34" s="1008"/>
      <c r="L34" s="1008"/>
      <c r="M34" s="1008"/>
      <c r="N34" s="1008"/>
      <c r="O34" s="1008"/>
      <c r="P34" s="1009"/>
      <c r="Q34" s="1014">
        <v>4820</v>
      </c>
      <c r="R34" s="1011"/>
      <c r="S34" s="1011"/>
      <c r="T34" s="1011"/>
      <c r="U34" s="1011"/>
      <c r="V34" s="1011">
        <v>3825</v>
      </c>
      <c r="W34" s="1011"/>
      <c r="X34" s="1011"/>
      <c r="Y34" s="1011"/>
      <c r="Z34" s="1011"/>
      <c r="AA34" s="1011">
        <v>995</v>
      </c>
      <c r="AB34" s="1011"/>
      <c r="AC34" s="1011"/>
      <c r="AD34" s="1011"/>
      <c r="AE34" s="1015"/>
      <c r="AF34" s="1010">
        <v>16271</v>
      </c>
      <c r="AG34" s="1011"/>
      <c r="AH34" s="1011"/>
      <c r="AI34" s="1011"/>
      <c r="AJ34" s="1012"/>
      <c r="AK34" s="944" t="s">
        <v>553</v>
      </c>
      <c r="AL34" s="935"/>
      <c r="AM34" s="935"/>
      <c r="AN34" s="935"/>
      <c r="AO34" s="935"/>
      <c r="AP34" s="935">
        <v>1303</v>
      </c>
      <c r="AQ34" s="935"/>
      <c r="AR34" s="935"/>
      <c r="AS34" s="935"/>
      <c r="AT34" s="935"/>
      <c r="AU34" s="935" t="s">
        <v>494</v>
      </c>
      <c r="AV34" s="935"/>
      <c r="AW34" s="935"/>
      <c r="AX34" s="935"/>
      <c r="AY34" s="935"/>
      <c r="AZ34" s="1013">
        <v>51.1</v>
      </c>
      <c r="BA34" s="1013"/>
      <c r="BB34" s="1013"/>
      <c r="BC34" s="1013"/>
      <c r="BD34" s="1013"/>
      <c r="BE34" s="1005" t="s">
        <v>384</v>
      </c>
      <c r="BF34" s="1005"/>
      <c r="BG34" s="1005"/>
      <c r="BH34" s="1005"/>
      <c r="BI34" s="1006"/>
      <c r="BJ34" s="223"/>
      <c r="BK34" s="223"/>
      <c r="BL34" s="223"/>
      <c r="BM34" s="223"/>
      <c r="BN34" s="223"/>
      <c r="BO34" s="236"/>
      <c r="BP34" s="236"/>
      <c r="BQ34" s="233">
        <v>28</v>
      </c>
      <c r="BR34" s="234"/>
      <c r="BS34" s="978"/>
      <c r="BT34" s="979"/>
      <c r="BU34" s="979"/>
      <c r="BV34" s="979"/>
      <c r="BW34" s="979"/>
      <c r="BX34" s="979"/>
      <c r="BY34" s="979"/>
      <c r="BZ34" s="979"/>
      <c r="CA34" s="979"/>
      <c r="CB34" s="979"/>
      <c r="CC34" s="979"/>
      <c r="CD34" s="979"/>
      <c r="CE34" s="979"/>
      <c r="CF34" s="979"/>
      <c r="CG34" s="980"/>
      <c r="CH34" s="953"/>
      <c r="CI34" s="954"/>
      <c r="CJ34" s="954"/>
      <c r="CK34" s="954"/>
      <c r="CL34" s="955"/>
      <c r="CM34" s="953"/>
      <c r="CN34" s="954"/>
      <c r="CO34" s="954"/>
      <c r="CP34" s="954"/>
      <c r="CQ34" s="955"/>
      <c r="CR34" s="953"/>
      <c r="CS34" s="954"/>
      <c r="CT34" s="954"/>
      <c r="CU34" s="954"/>
      <c r="CV34" s="955"/>
      <c r="CW34" s="953"/>
      <c r="CX34" s="954"/>
      <c r="CY34" s="954"/>
      <c r="CZ34" s="954"/>
      <c r="DA34" s="955"/>
      <c r="DB34" s="953"/>
      <c r="DC34" s="954"/>
      <c r="DD34" s="954"/>
      <c r="DE34" s="954"/>
      <c r="DF34" s="955"/>
      <c r="DG34" s="953"/>
      <c r="DH34" s="954"/>
      <c r="DI34" s="954"/>
      <c r="DJ34" s="954"/>
      <c r="DK34" s="955"/>
      <c r="DL34" s="953"/>
      <c r="DM34" s="954"/>
      <c r="DN34" s="954"/>
      <c r="DO34" s="954"/>
      <c r="DP34" s="955"/>
      <c r="DQ34" s="953"/>
      <c r="DR34" s="954"/>
      <c r="DS34" s="954"/>
      <c r="DT34" s="954"/>
      <c r="DU34" s="955"/>
      <c r="DV34" s="956"/>
      <c r="DW34" s="957"/>
      <c r="DX34" s="957"/>
      <c r="DY34" s="957"/>
      <c r="DZ34" s="958"/>
      <c r="EA34" s="217"/>
    </row>
    <row r="35" spans="1:131" s="218" customFormat="1" ht="26.25" customHeight="1" x14ac:dyDescent="0.2">
      <c r="A35" s="237">
        <v>8</v>
      </c>
      <c r="B35" s="1007" t="s">
        <v>385</v>
      </c>
      <c r="C35" s="1008"/>
      <c r="D35" s="1008"/>
      <c r="E35" s="1008"/>
      <c r="F35" s="1008"/>
      <c r="G35" s="1008"/>
      <c r="H35" s="1008"/>
      <c r="I35" s="1008"/>
      <c r="J35" s="1008"/>
      <c r="K35" s="1008"/>
      <c r="L35" s="1008"/>
      <c r="M35" s="1008"/>
      <c r="N35" s="1008"/>
      <c r="O35" s="1008"/>
      <c r="P35" s="1009"/>
      <c r="Q35" s="1014">
        <v>3748</v>
      </c>
      <c r="R35" s="1011"/>
      <c r="S35" s="1011"/>
      <c r="T35" s="1011"/>
      <c r="U35" s="1011"/>
      <c r="V35" s="1011">
        <v>3821</v>
      </c>
      <c r="W35" s="1011"/>
      <c r="X35" s="1011"/>
      <c r="Y35" s="1011"/>
      <c r="Z35" s="1011"/>
      <c r="AA35" s="1011">
        <v>-73</v>
      </c>
      <c r="AB35" s="1011"/>
      <c r="AC35" s="1011"/>
      <c r="AD35" s="1011"/>
      <c r="AE35" s="1015"/>
      <c r="AF35" s="1016">
        <v>89</v>
      </c>
      <c r="AG35" s="1017"/>
      <c r="AH35" s="1017"/>
      <c r="AI35" s="1017"/>
      <c r="AJ35" s="1018"/>
      <c r="AK35" s="944">
        <v>2123</v>
      </c>
      <c r="AL35" s="935"/>
      <c r="AM35" s="935"/>
      <c r="AN35" s="935"/>
      <c r="AO35" s="935"/>
      <c r="AP35" s="935">
        <v>20687</v>
      </c>
      <c r="AQ35" s="935"/>
      <c r="AR35" s="935"/>
      <c r="AS35" s="935"/>
      <c r="AT35" s="935"/>
      <c r="AU35" s="935">
        <v>9992</v>
      </c>
      <c r="AV35" s="935"/>
      <c r="AW35" s="935"/>
      <c r="AX35" s="935"/>
      <c r="AY35" s="935"/>
      <c r="AZ35" s="1013">
        <v>2.7</v>
      </c>
      <c r="BA35" s="1013"/>
      <c r="BB35" s="1013"/>
      <c r="BC35" s="1013"/>
      <c r="BD35" s="1013"/>
      <c r="BE35" s="1005" t="s">
        <v>386</v>
      </c>
      <c r="BF35" s="1005"/>
      <c r="BG35" s="1005"/>
      <c r="BH35" s="1005"/>
      <c r="BI35" s="1006"/>
      <c r="BJ35" s="223"/>
      <c r="BK35" s="223"/>
      <c r="BL35" s="223"/>
      <c r="BM35" s="223"/>
      <c r="BN35" s="223"/>
      <c r="BO35" s="236"/>
      <c r="BP35" s="236"/>
      <c r="BQ35" s="233">
        <v>29</v>
      </c>
      <c r="BR35" s="234"/>
      <c r="BS35" s="978"/>
      <c r="BT35" s="979"/>
      <c r="BU35" s="979"/>
      <c r="BV35" s="979"/>
      <c r="BW35" s="979"/>
      <c r="BX35" s="979"/>
      <c r="BY35" s="979"/>
      <c r="BZ35" s="979"/>
      <c r="CA35" s="979"/>
      <c r="CB35" s="979"/>
      <c r="CC35" s="979"/>
      <c r="CD35" s="979"/>
      <c r="CE35" s="979"/>
      <c r="CF35" s="979"/>
      <c r="CG35" s="980"/>
      <c r="CH35" s="953"/>
      <c r="CI35" s="954"/>
      <c r="CJ35" s="954"/>
      <c r="CK35" s="954"/>
      <c r="CL35" s="955"/>
      <c r="CM35" s="953"/>
      <c r="CN35" s="954"/>
      <c r="CO35" s="954"/>
      <c r="CP35" s="954"/>
      <c r="CQ35" s="955"/>
      <c r="CR35" s="953"/>
      <c r="CS35" s="954"/>
      <c r="CT35" s="954"/>
      <c r="CU35" s="954"/>
      <c r="CV35" s="955"/>
      <c r="CW35" s="953"/>
      <c r="CX35" s="954"/>
      <c r="CY35" s="954"/>
      <c r="CZ35" s="954"/>
      <c r="DA35" s="955"/>
      <c r="DB35" s="953"/>
      <c r="DC35" s="954"/>
      <c r="DD35" s="954"/>
      <c r="DE35" s="954"/>
      <c r="DF35" s="955"/>
      <c r="DG35" s="953"/>
      <c r="DH35" s="954"/>
      <c r="DI35" s="954"/>
      <c r="DJ35" s="954"/>
      <c r="DK35" s="955"/>
      <c r="DL35" s="953"/>
      <c r="DM35" s="954"/>
      <c r="DN35" s="954"/>
      <c r="DO35" s="954"/>
      <c r="DP35" s="955"/>
      <c r="DQ35" s="953"/>
      <c r="DR35" s="954"/>
      <c r="DS35" s="954"/>
      <c r="DT35" s="954"/>
      <c r="DU35" s="955"/>
      <c r="DV35" s="956"/>
      <c r="DW35" s="957"/>
      <c r="DX35" s="957"/>
      <c r="DY35" s="957"/>
      <c r="DZ35" s="958"/>
      <c r="EA35" s="217"/>
    </row>
    <row r="36" spans="1:131" s="218" customFormat="1" ht="26.25" customHeight="1" x14ac:dyDescent="0.2">
      <c r="A36" s="237">
        <v>9</v>
      </c>
      <c r="B36" s="1007"/>
      <c r="C36" s="1008"/>
      <c r="D36" s="1008"/>
      <c r="E36" s="1008"/>
      <c r="F36" s="1008"/>
      <c r="G36" s="1008"/>
      <c r="H36" s="1008"/>
      <c r="I36" s="1008"/>
      <c r="J36" s="1008"/>
      <c r="K36" s="1008"/>
      <c r="L36" s="1008"/>
      <c r="M36" s="1008"/>
      <c r="N36" s="1008"/>
      <c r="O36" s="1008"/>
      <c r="P36" s="1009"/>
      <c r="Q36" s="1014"/>
      <c r="R36" s="1011"/>
      <c r="S36" s="1011"/>
      <c r="T36" s="1011"/>
      <c r="U36" s="1011"/>
      <c r="V36" s="1011"/>
      <c r="W36" s="1011"/>
      <c r="X36" s="1011"/>
      <c r="Y36" s="1011"/>
      <c r="Z36" s="1011"/>
      <c r="AA36" s="1011"/>
      <c r="AB36" s="1011"/>
      <c r="AC36" s="1011"/>
      <c r="AD36" s="1011"/>
      <c r="AE36" s="1015"/>
      <c r="AF36" s="1010"/>
      <c r="AG36" s="1011"/>
      <c r="AH36" s="1011"/>
      <c r="AI36" s="1011"/>
      <c r="AJ36" s="1012"/>
      <c r="AK36" s="944"/>
      <c r="AL36" s="935"/>
      <c r="AM36" s="935"/>
      <c r="AN36" s="935"/>
      <c r="AO36" s="935"/>
      <c r="AP36" s="935"/>
      <c r="AQ36" s="935"/>
      <c r="AR36" s="935"/>
      <c r="AS36" s="935"/>
      <c r="AT36" s="935"/>
      <c r="AU36" s="935"/>
      <c r="AV36" s="935"/>
      <c r="AW36" s="935"/>
      <c r="AX36" s="935"/>
      <c r="AY36" s="935"/>
      <c r="AZ36" s="1013"/>
      <c r="BA36" s="1013"/>
      <c r="BB36" s="1013"/>
      <c r="BC36" s="1013"/>
      <c r="BD36" s="1013"/>
      <c r="BE36" s="1005"/>
      <c r="BF36" s="1005"/>
      <c r="BG36" s="1005"/>
      <c r="BH36" s="1005"/>
      <c r="BI36" s="1006"/>
      <c r="BJ36" s="223"/>
      <c r="BK36" s="223"/>
      <c r="BL36" s="223"/>
      <c r="BM36" s="223"/>
      <c r="BN36" s="223"/>
      <c r="BO36" s="236"/>
      <c r="BP36" s="236"/>
      <c r="BQ36" s="233">
        <v>30</v>
      </c>
      <c r="BR36" s="234"/>
      <c r="BS36" s="978"/>
      <c r="BT36" s="979"/>
      <c r="BU36" s="979"/>
      <c r="BV36" s="979"/>
      <c r="BW36" s="979"/>
      <c r="BX36" s="979"/>
      <c r="BY36" s="979"/>
      <c r="BZ36" s="979"/>
      <c r="CA36" s="979"/>
      <c r="CB36" s="979"/>
      <c r="CC36" s="979"/>
      <c r="CD36" s="979"/>
      <c r="CE36" s="979"/>
      <c r="CF36" s="979"/>
      <c r="CG36" s="980"/>
      <c r="CH36" s="953"/>
      <c r="CI36" s="954"/>
      <c r="CJ36" s="954"/>
      <c r="CK36" s="954"/>
      <c r="CL36" s="955"/>
      <c r="CM36" s="953"/>
      <c r="CN36" s="954"/>
      <c r="CO36" s="954"/>
      <c r="CP36" s="954"/>
      <c r="CQ36" s="955"/>
      <c r="CR36" s="953"/>
      <c r="CS36" s="954"/>
      <c r="CT36" s="954"/>
      <c r="CU36" s="954"/>
      <c r="CV36" s="955"/>
      <c r="CW36" s="953"/>
      <c r="CX36" s="954"/>
      <c r="CY36" s="954"/>
      <c r="CZ36" s="954"/>
      <c r="DA36" s="955"/>
      <c r="DB36" s="953"/>
      <c r="DC36" s="954"/>
      <c r="DD36" s="954"/>
      <c r="DE36" s="954"/>
      <c r="DF36" s="955"/>
      <c r="DG36" s="953"/>
      <c r="DH36" s="954"/>
      <c r="DI36" s="954"/>
      <c r="DJ36" s="954"/>
      <c r="DK36" s="955"/>
      <c r="DL36" s="953"/>
      <c r="DM36" s="954"/>
      <c r="DN36" s="954"/>
      <c r="DO36" s="954"/>
      <c r="DP36" s="955"/>
      <c r="DQ36" s="953"/>
      <c r="DR36" s="954"/>
      <c r="DS36" s="954"/>
      <c r="DT36" s="954"/>
      <c r="DU36" s="955"/>
      <c r="DV36" s="956"/>
      <c r="DW36" s="957"/>
      <c r="DX36" s="957"/>
      <c r="DY36" s="957"/>
      <c r="DZ36" s="958"/>
      <c r="EA36" s="217"/>
    </row>
    <row r="37" spans="1:131" s="218" customFormat="1" ht="26.25" customHeight="1" x14ac:dyDescent="0.2">
      <c r="A37" s="237">
        <v>10</v>
      </c>
      <c r="B37" s="1007"/>
      <c r="C37" s="1008"/>
      <c r="D37" s="1008"/>
      <c r="E37" s="1008"/>
      <c r="F37" s="1008"/>
      <c r="G37" s="1008"/>
      <c r="H37" s="1008"/>
      <c r="I37" s="1008"/>
      <c r="J37" s="1008"/>
      <c r="K37" s="1008"/>
      <c r="L37" s="1008"/>
      <c r="M37" s="1008"/>
      <c r="N37" s="1008"/>
      <c r="O37" s="1008"/>
      <c r="P37" s="1009"/>
      <c r="Q37" s="1014"/>
      <c r="R37" s="1011"/>
      <c r="S37" s="1011"/>
      <c r="T37" s="1011"/>
      <c r="U37" s="1011"/>
      <c r="V37" s="1011"/>
      <c r="W37" s="1011"/>
      <c r="X37" s="1011"/>
      <c r="Y37" s="1011"/>
      <c r="Z37" s="1011"/>
      <c r="AA37" s="1011"/>
      <c r="AB37" s="1011"/>
      <c r="AC37" s="1011"/>
      <c r="AD37" s="1011"/>
      <c r="AE37" s="1015"/>
      <c r="AF37" s="1010"/>
      <c r="AG37" s="1011"/>
      <c r="AH37" s="1011"/>
      <c r="AI37" s="1011"/>
      <c r="AJ37" s="1012"/>
      <c r="AK37" s="944"/>
      <c r="AL37" s="935"/>
      <c r="AM37" s="935"/>
      <c r="AN37" s="935"/>
      <c r="AO37" s="935"/>
      <c r="AP37" s="935"/>
      <c r="AQ37" s="935"/>
      <c r="AR37" s="935"/>
      <c r="AS37" s="935"/>
      <c r="AT37" s="935"/>
      <c r="AU37" s="935"/>
      <c r="AV37" s="935"/>
      <c r="AW37" s="935"/>
      <c r="AX37" s="935"/>
      <c r="AY37" s="935"/>
      <c r="AZ37" s="1013"/>
      <c r="BA37" s="1013"/>
      <c r="BB37" s="1013"/>
      <c r="BC37" s="1013"/>
      <c r="BD37" s="1013"/>
      <c r="BE37" s="1005"/>
      <c r="BF37" s="1005"/>
      <c r="BG37" s="1005"/>
      <c r="BH37" s="1005"/>
      <c r="BI37" s="1006"/>
      <c r="BJ37" s="223"/>
      <c r="BK37" s="223"/>
      <c r="BL37" s="223"/>
      <c r="BM37" s="223"/>
      <c r="BN37" s="223"/>
      <c r="BO37" s="236"/>
      <c r="BP37" s="236"/>
      <c r="BQ37" s="233">
        <v>31</v>
      </c>
      <c r="BR37" s="234"/>
      <c r="BS37" s="978"/>
      <c r="BT37" s="979"/>
      <c r="BU37" s="979"/>
      <c r="BV37" s="979"/>
      <c r="BW37" s="979"/>
      <c r="BX37" s="979"/>
      <c r="BY37" s="979"/>
      <c r="BZ37" s="979"/>
      <c r="CA37" s="979"/>
      <c r="CB37" s="979"/>
      <c r="CC37" s="979"/>
      <c r="CD37" s="979"/>
      <c r="CE37" s="979"/>
      <c r="CF37" s="979"/>
      <c r="CG37" s="980"/>
      <c r="CH37" s="953"/>
      <c r="CI37" s="954"/>
      <c r="CJ37" s="954"/>
      <c r="CK37" s="954"/>
      <c r="CL37" s="955"/>
      <c r="CM37" s="953"/>
      <c r="CN37" s="954"/>
      <c r="CO37" s="954"/>
      <c r="CP37" s="954"/>
      <c r="CQ37" s="955"/>
      <c r="CR37" s="953"/>
      <c r="CS37" s="954"/>
      <c r="CT37" s="954"/>
      <c r="CU37" s="954"/>
      <c r="CV37" s="955"/>
      <c r="CW37" s="953"/>
      <c r="CX37" s="954"/>
      <c r="CY37" s="954"/>
      <c r="CZ37" s="954"/>
      <c r="DA37" s="955"/>
      <c r="DB37" s="953"/>
      <c r="DC37" s="954"/>
      <c r="DD37" s="954"/>
      <c r="DE37" s="954"/>
      <c r="DF37" s="955"/>
      <c r="DG37" s="953"/>
      <c r="DH37" s="954"/>
      <c r="DI37" s="954"/>
      <c r="DJ37" s="954"/>
      <c r="DK37" s="955"/>
      <c r="DL37" s="953"/>
      <c r="DM37" s="954"/>
      <c r="DN37" s="954"/>
      <c r="DO37" s="954"/>
      <c r="DP37" s="955"/>
      <c r="DQ37" s="953"/>
      <c r="DR37" s="954"/>
      <c r="DS37" s="954"/>
      <c r="DT37" s="954"/>
      <c r="DU37" s="955"/>
      <c r="DV37" s="956"/>
      <c r="DW37" s="957"/>
      <c r="DX37" s="957"/>
      <c r="DY37" s="957"/>
      <c r="DZ37" s="958"/>
      <c r="EA37" s="217"/>
    </row>
    <row r="38" spans="1:131" s="218" customFormat="1" ht="26.25" customHeight="1" x14ac:dyDescent="0.2">
      <c r="A38" s="237">
        <v>11</v>
      </c>
      <c r="B38" s="1007"/>
      <c r="C38" s="1008"/>
      <c r="D38" s="1008"/>
      <c r="E38" s="1008"/>
      <c r="F38" s="1008"/>
      <c r="G38" s="1008"/>
      <c r="H38" s="1008"/>
      <c r="I38" s="1008"/>
      <c r="J38" s="1008"/>
      <c r="K38" s="1008"/>
      <c r="L38" s="1008"/>
      <c r="M38" s="1008"/>
      <c r="N38" s="1008"/>
      <c r="O38" s="1008"/>
      <c r="P38" s="1009"/>
      <c r="Q38" s="1014"/>
      <c r="R38" s="1011"/>
      <c r="S38" s="1011"/>
      <c r="T38" s="1011"/>
      <c r="U38" s="1011"/>
      <c r="V38" s="1011"/>
      <c r="W38" s="1011"/>
      <c r="X38" s="1011"/>
      <c r="Y38" s="1011"/>
      <c r="Z38" s="1011"/>
      <c r="AA38" s="1011"/>
      <c r="AB38" s="1011"/>
      <c r="AC38" s="1011"/>
      <c r="AD38" s="1011"/>
      <c r="AE38" s="1015"/>
      <c r="AF38" s="1010"/>
      <c r="AG38" s="1011"/>
      <c r="AH38" s="1011"/>
      <c r="AI38" s="1011"/>
      <c r="AJ38" s="1012"/>
      <c r="AK38" s="944"/>
      <c r="AL38" s="935"/>
      <c r="AM38" s="935"/>
      <c r="AN38" s="935"/>
      <c r="AO38" s="935"/>
      <c r="AP38" s="935"/>
      <c r="AQ38" s="935"/>
      <c r="AR38" s="935"/>
      <c r="AS38" s="935"/>
      <c r="AT38" s="935"/>
      <c r="AU38" s="935"/>
      <c r="AV38" s="935"/>
      <c r="AW38" s="935"/>
      <c r="AX38" s="935"/>
      <c r="AY38" s="935"/>
      <c r="AZ38" s="1013"/>
      <c r="BA38" s="1013"/>
      <c r="BB38" s="1013"/>
      <c r="BC38" s="1013"/>
      <c r="BD38" s="1013"/>
      <c r="BE38" s="1005"/>
      <c r="BF38" s="1005"/>
      <c r="BG38" s="1005"/>
      <c r="BH38" s="1005"/>
      <c r="BI38" s="1006"/>
      <c r="BJ38" s="223"/>
      <c r="BK38" s="223"/>
      <c r="BL38" s="223"/>
      <c r="BM38" s="223"/>
      <c r="BN38" s="223"/>
      <c r="BO38" s="236"/>
      <c r="BP38" s="236"/>
      <c r="BQ38" s="233">
        <v>32</v>
      </c>
      <c r="BR38" s="234"/>
      <c r="BS38" s="978"/>
      <c r="BT38" s="979"/>
      <c r="BU38" s="979"/>
      <c r="BV38" s="979"/>
      <c r="BW38" s="979"/>
      <c r="BX38" s="979"/>
      <c r="BY38" s="979"/>
      <c r="BZ38" s="979"/>
      <c r="CA38" s="979"/>
      <c r="CB38" s="979"/>
      <c r="CC38" s="979"/>
      <c r="CD38" s="979"/>
      <c r="CE38" s="979"/>
      <c r="CF38" s="979"/>
      <c r="CG38" s="980"/>
      <c r="CH38" s="953"/>
      <c r="CI38" s="954"/>
      <c r="CJ38" s="954"/>
      <c r="CK38" s="954"/>
      <c r="CL38" s="955"/>
      <c r="CM38" s="953"/>
      <c r="CN38" s="954"/>
      <c r="CO38" s="954"/>
      <c r="CP38" s="954"/>
      <c r="CQ38" s="955"/>
      <c r="CR38" s="953"/>
      <c r="CS38" s="954"/>
      <c r="CT38" s="954"/>
      <c r="CU38" s="954"/>
      <c r="CV38" s="955"/>
      <c r="CW38" s="953"/>
      <c r="CX38" s="954"/>
      <c r="CY38" s="954"/>
      <c r="CZ38" s="954"/>
      <c r="DA38" s="955"/>
      <c r="DB38" s="953"/>
      <c r="DC38" s="954"/>
      <c r="DD38" s="954"/>
      <c r="DE38" s="954"/>
      <c r="DF38" s="955"/>
      <c r="DG38" s="953"/>
      <c r="DH38" s="954"/>
      <c r="DI38" s="954"/>
      <c r="DJ38" s="954"/>
      <c r="DK38" s="955"/>
      <c r="DL38" s="953"/>
      <c r="DM38" s="954"/>
      <c r="DN38" s="954"/>
      <c r="DO38" s="954"/>
      <c r="DP38" s="955"/>
      <c r="DQ38" s="953"/>
      <c r="DR38" s="954"/>
      <c r="DS38" s="954"/>
      <c r="DT38" s="954"/>
      <c r="DU38" s="955"/>
      <c r="DV38" s="956"/>
      <c r="DW38" s="957"/>
      <c r="DX38" s="957"/>
      <c r="DY38" s="957"/>
      <c r="DZ38" s="958"/>
      <c r="EA38" s="217"/>
    </row>
    <row r="39" spans="1:131" s="218" customFormat="1" ht="26.25" customHeight="1" x14ac:dyDescent="0.2">
      <c r="A39" s="237">
        <v>12</v>
      </c>
      <c r="B39" s="1007"/>
      <c r="C39" s="1008"/>
      <c r="D39" s="1008"/>
      <c r="E39" s="1008"/>
      <c r="F39" s="1008"/>
      <c r="G39" s="1008"/>
      <c r="H39" s="1008"/>
      <c r="I39" s="1008"/>
      <c r="J39" s="1008"/>
      <c r="K39" s="1008"/>
      <c r="L39" s="1008"/>
      <c r="M39" s="1008"/>
      <c r="N39" s="1008"/>
      <c r="O39" s="1008"/>
      <c r="P39" s="1009"/>
      <c r="Q39" s="1014"/>
      <c r="R39" s="1011"/>
      <c r="S39" s="1011"/>
      <c r="T39" s="1011"/>
      <c r="U39" s="1011"/>
      <c r="V39" s="1011"/>
      <c r="W39" s="1011"/>
      <c r="X39" s="1011"/>
      <c r="Y39" s="1011"/>
      <c r="Z39" s="1011"/>
      <c r="AA39" s="1011"/>
      <c r="AB39" s="1011"/>
      <c r="AC39" s="1011"/>
      <c r="AD39" s="1011"/>
      <c r="AE39" s="1015"/>
      <c r="AF39" s="1010"/>
      <c r="AG39" s="1011"/>
      <c r="AH39" s="1011"/>
      <c r="AI39" s="1011"/>
      <c r="AJ39" s="1012"/>
      <c r="AK39" s="944"/>
      <c r="AL39" s="935"/>
      <c r="AM39" s="935"/>
      <c r="AN39" s="935"/>
      <c r="AO39" s="935"/>
      <c r="AP39" s="935"/>
      <c r="AQ39" s="935"/>
      <c r="AR39" s="935"/>
      <c r="AS39" s="935"/>
      <c r="AT39" s="935"/>
      <c r="AU39" s="935"/>
      <c r="AV39" s="935"/>
      <c r="AW39" s="935"/>
      <c r="AX39" s="935"/>
      <c r="AY39" s="935"/>
      <c r="AZ39" s="1013"/>
      <c r="BA39" s="1013"/>
      <c r="BB39" s="1013"/>
      <c r="BC39" s="1013"/>
      <c r="BD39" s="1013"/>
      <c r="BE39" s="1005"/>
      <c r="BF39" s="1005"/>
      <c r="BG39" s="1005"/>
      <c r="BH39" s="1005"/>
      <c r="BI39" s="1006"/>
      <c r="BJ39" s="223"/>
      <c r="BK39" s="223"/>
      <c r="BL39" s="223"/>
      <c r="BM39" s="223"/>
      <c r="BN39" s="223"/>
      <c r="BO39" s="236"/>
      <c r="BP39" s="236"/>
      <c r="BQ39" s="233">
        <v>33</v>
      </c>
      <c r="BR39" s="234"/>
      <c r="BS39" s="978"/>
      <c r="BT39" s="979"/>
      <c r="BU39" s="979"/>
      <c r="BV39" s="979"/>
      <c r="BW39" s="979"/>
      <c r="BX39" s="979"/>
      <c r="BY39" s="979"/>
      <c r="BZ39" s="979"/>
      <c r="CA39" s="979"/>
      <c r="CB39" s="979"/>
      <c r="CC39" s="979"/>
      <c r="CD39" s="979"/>
      <c r="CE39" s="979"/>
      <c r="CF39" s="979"/>
      <c r="CG39" s="980"/>
      <c r="CH39" s="953"/>
      <c r="CI39" s="954"/>
      <c r="CJ39" s="954"/>
      <c r="CK39" s="954"/>
      <c r="CL39" s="955"/>
      <c r="CM39" s="953"/>
      <c r="CN39" s="954"/>
      <c r="CO39" s="954"/>
      <c r="CP39" s="954"/>
      <c r="CQ39" s="955"/>
      <c r="CR39" s="953"/>
      <c r="CS39" s="954"/>
      <c r="CT39" s="954"/>
      <c r="CU39" s="954"/>
      <c r="CV39" s="955"/>
      <c r="CW39" s="953"/>
      <c r="CX39" s="954"/>
      <c r="CY39" s="954"/>
      <c r="CZ39" s="954"/>
      <c r="DA39" s="955"/>
      <c r="DB39" s="953"/>
      <c r="DC39" s="954"/>
      <c r="DD39" s="954"/>
      <c r="DE39" s="954"/>
      <c r="DF39" s="955"/>
      <c r="DG39" s="953"/>
      <c r="DH39" s="954"/>
      <c r="DI39" s="954"/>
      <c r="DJ39" s="954"/>
      <c r="DK39" s="955"/>
      <c r="DL39" s="953"/>
      <c r="DM39" s="954"/>
      <c r="DN39" s="954"/>
      <c r="DO39" s="954"/>
      <c r="DP39" s="955"/>
      <c r="DQ39" s="953"/>
      <c r="DR39" s="954"/>
      <c r="DS39" s="954"/>
      <c r="DT39" s="954"/>
      <c r="DU39" s="955"/>
      <c r="DV39" s="956"/>
      <c r="DW39" s="957"/>
      <c r="DX39" s="957"/>
      <c r="DY39" s="957"/>
      <c r="DZ39" s="958"/>
      <c r="EA39" s="217"/>
    </row>
    <row r="40" spans="1:131" s="218" customFormat="1" ht="26.25" customHeight="1" x14ac:dyDescent="0.2">
      <c r="A40" s="232">
        <v>13</v>
      </c>
      <c r="B40" s="1007"/>
      <c r="C40" s="1008"/>
      <c r="D40" s="1008"/>
      <c r="E40" s="1008"/>
      <c r="F40" s="1008"/>
      <c r="G40" s="1008"/>
      <c r="H40" s="1008"/>
      <c r="I40" s="1008"/>
      <c r="J40" s="1008"/>
      <c r="K40" s="1008"/>
      <c r="L40" s="1008"/>
      <c r="M40" s="1008"/>
      <c r="N40" s="1008"/>
      <c r="O40" s="1008"/>
      <c r="P40" s="1009"/>
      <c r="Q40" s="1014"/>
      <c r="R40" s="1011"/>
      <c r="S40" s="1011"/>
      <c r="T40" s="1011"/>
      <c r="U40" s="1011"/>
      <c r="V40" s="1011"/>
      <c r="W40" s="1011"/>
      <c r="X40" s="1011"/>
      <c r="Y40" s="1011"/>
      <c r="Z40" s="1011"/>
      <c r="AA40" s="1011"/>
      <c r="AB40" s="1011"/>
      <c r="AC40" s="1011"/>
      <c r="AD40" s="1011"/>
      <c r="AE40" s="1015"/>
      <c r="AF40" s="1010"/>
      <c r="AG40" s="1011"/>
      <c r="AH40" s="1011"/>
      <c r="AI40" s="1011"/>
      <c r="AJ40" s="1012"/>
      <c r="AK40" s="944"/>
      <c r="AL40" s="935"/>
      <c r="AM40" s="935"/>
      <c r="AN40" s="935"/>
      <c r="AO40" s="935"/>
      <c r="AP40" s="935"/>
      <c r="AQ40" s="935"/>
      <c r="AR40" s="935"/>
      <c r="AS40" s="935"/>
      <c r="AT40" s="935"/>
      <c r="AU40" s="935"/>
      <c r="AV40" s="935"/>
      <c r="AW40" s="935"/>
      <c r="AX40" s="935"/>
      <c r="AY40" s="935"/>
      <c r="AZ40" s="1013"/>
      <c r="BA40" s="1013"/>
      <c r="BB40" s="1013"/>
      <c r="BC40" s="1013"/>
      <c r="BD40" s="1013"/>
      <c r="BE40" s="1005"/>
      <c r="BF40" s="1005"/>
      <c r="BG40" s="1005"/>
      <c r="BH40" s="1005"/>
      <c r="BI40" s="1006"/>
      <c r="BJ40" s="223"/>
      <c r="BK40" s="223"/>
      <c r="BL40" s="223"/>
      <c r="BM40" s="223"/>
      <c r="BN40" s="223"/>
      <c r="BO40" s="236"/>
      <c r="BP40" s="236"/>
      <c r="BQ40" s="233">
        <v>34</v>
      </c>
      <c r="BR40" s="234"/>
      <c r="BS40" s="978"/>
      <c r="BT40" s="979"/>
      <c r="BU40" s="979"/>
      <c r="BV40" s="979"/>
      <c r="BW40" s="979"/>
      <c r="BX40" s="979"/>
      <c r="BY40" s="979"/>
      <c r="BZ40" s="979"/>
      <c r="CA40" s="979"/>
      <c r="CB40" s="979"/>
      <c r="CC40" s="979"/>
      <c r="CD40" s="979"/>
      <c r="CE40" s="979"/>
      <c r="CF40" s="979"/>
      <c r="CG40" s="980"/>
      <c r="CH40" s="953"/>
      <c r="CI40" s="954"/>
      <c r="CJ40" s="954"/>
      <c r="CK40" s="954"/>
      <c r="CL40" s="955"/>
      <c r="CM40" s="953"/>
      <c r="CN40" s="954"/>
      <c r="CO40" s="954"/>
      <c r="CP40" s="954"/>
      <c r="CQ40" s="955"/>
      <c r="CR40" s="953"/>
      <c r="CS40" s="954"/>
      <c r="CT40" s="954"/>
      <c r="CU40" s="954"/>
      <c r="CV40" s="955"/>
      <c r="CW40" s="953"/>
      <c r="CX40" s="954"/>
      <c r="CY40" s="954"/>
      <c r="CZ40" s="954"/>
      <c r="DA40" s="955"/>
      <c r="DB40" s="953"/>
      <c r="DC40" s="954"/>
      <c r="DD40" s="954"/>
      <c r="DE40" s="954"/>
      <c r="DF40" s="955"/>
      <c r="DG40" s="953"/>
      <c r="DH40" s="954"/>
      <c r="DI40" s="954"/>
      <c r="DJ40" s="954"/>
      <c r="DK40" s="955"/>
      <c r="DL40" s="953"/>
      <c r="DM40" s="954"/>
      <c r="DN40" s="954"/>
      <c r="DO40" s="954"/>
      <c r="DP40" s="955"/>
      <c r="DQ40" s="953"/>
      <c r="DR40" s="954"/>
      <c r="DS40" s="954"/>
      <c r="DT40" s="954"/>
      <c r="DU40" s="955"/>
      <c r="DV40" s="956"/>
      <c r="DW40" s="957"/>
      <c r="DX40" s="957"/>
      <c r="DY40" s="957"/>
      <c r="DZ40" s="958"/>
      <c r="EA40" s="217"/>
    </row>
    <row r="41" spans="1:131" s="218" customFormat="1" ht="26.25" customHeight="1" x14ac:dyDescent="0.2">
      <c r="A41" s="232">
        <v>14</v>
      </c>
      <c r="B41" s="1007"/>
      <c r="C41" s="1008"/>
      <c r="D41" s="1008"/>
      <c r="E41" s="1008"/>
      <c r="F41" s="1008"/>
      <c r="G41" s="1008"/>
      <c r="H41" s="1008"/>
      <c r="I41" s="1008"/>
      <c r="J41" s="1008"/>
      <c r="K41" s="1008"/>
      <c r="L41" s="1008"/>
      <c r="M41" s="1008"/>
      <c r="N41" s="1008"/>
      <c r="O41" s="1008"/>
      <c r="P41" s="1009"/>
      <c r="Q41" s="1014"/>
      <c r="R41" s="1011"/>
      <c r="S41" s="1011"/>
      <c r="T41" s="1011"/>
      <c r="U41" s="1011"/>
      <c r="V41" s="1011"/>
      <c r="W41" s="1011"/>
      <c r="X41" s="1011"/>
      <c r="Y41" s="1011"/>
      <c r="Z41" s="1011"/>
      <c r="AA41" s="1011"/>
      <c r="AB41" s="1011"/>
      <c r="AC41" s="1011"/>
      <c r="AD41" s="1011"/>
      <c r="AE41" s="1015"/>
      <c r="AF41" s="1010"/>
      <c r="AG41" s="1011"/>
      <c r="AH41" s="1011"/>
      <c r="AI41" s="1011"/>
      <c r="AJ41" s="1012"/>
      <c r="AK41" s="944"/>
      <c r="AL41" s="935"/>
      <c r="AM41" s="935"/>
      <c r="AN41" s="935"/>
      <c r="AO41" s="935"/>
      <c r="AP41" s="935"/>
      <c r="AQ41" s="935"/>
      <c r="AR41" s="935"/>
      <c r="AS41" s="935"/>
      <c r="AT41" s="935"/>
      <c r="AU41" s="935"/>
      <c r="AV41" s="935"/>
      <c r="AW41" s="935"/>
      <c r="AX41" s="935"/>
      <c r="AY41" s="935"/>
      <c r="AZ41" s="1013"/>
      <c r="BA41" s="1013"/>
      <c r="BB41" s="1013"/>
      <c r="BC41" s="1013"/>
      <c r="BD41" s="1013"/>
      <c r="BE41" s="1005"/>
      <c r="BF41" s="1005"/>
      <c r="BG41" s="1005"/>
      <c r="BH41" s="1005"/>
      <c r="BI41" s="1006"/>
      <c r="BJ41" s="223"/>
      <c r="BK41" s="223"/>
      <c r="BL41" s="223"/>
      <c r="BM41" s="223"/>
      <c r="BN41" s="223"/>
      <c r="BO41" s="236"/>
      <c r="BP41" s="236"/>
      <c r="BQ41" s="233">
        <v>35</v>
      </c>
      <c r="BR41" s="234"/>
      <c r="BS41" s="978"/>
      <c r="BT41" s="979"/>
      <c r="BU41" s="979"/>
      <c r="BV41" s="979"/>
      <c r="BW41" s="979"/>
      <c r="BX41" s="979"/>
      <c r="BY41" s="979"/>
      <c r="BZ41" s="979"/>
      <c r="CA41" s="979"/>
      <c r="CB41" s="979"/>
      <c r="CC41" s="979"/>
      <c r="CD41" s="979"/>
      <c r="CE41" s="979"/>
      <c r="CF41" s="979"/>
      <c r="CG41" s="980"/>
      <c r="CH41" s="953"/>
      <c r="CI41" s="954"/>
      <c r="CJ41" s="954"/>
      <c r="CK41" s="954"/>
      <c r="CL41" s="955"/>
      <c r="CM41" s="953"/>
      <c r="CN41" s="954"/>
      <c r="CO41" s="954"/>
      <c r="CP41" s="954"/>
      <c r="CQ41" s="955"/>
      <c r="CR41" s="953"/>
      <c r="CS41" s="954"/>
      <c r="CT41" s="954"/>
      <c r="CU41" s="954"/>
      <c r="CV41" s="955"/>
      <c r="CW41" s="953"/>
      <c r="CX41" s="954"/>
      <c r="CY41" s="954"/>
      <c r="CZ41" s="954"/>
      <c r="DA41" s="955"/>
      <c r="DB41" s="953"/>
      <c r="DC41" s="954"/>
      <c r="DD41" s="954"/>
      <c r="DE41" s="954"/>
      <c r="DF41" s="955"/>
      <c r="DG41" s="953"/>
      <c r="DH41" s="954"/>
      <c r="DI41" s="954"/>
      <c r="DJ41" s="954"/>
      <c r="DK41" s="955"/>
      <c r="DL41" s="953"/>
      <c r="DM41" s="954"/>
      <c r="DN41" s="954"/>
      <c r="DO41" s="954"/>
      <c r="DP41" s="955"/>
      <c r="DQ41" s="953"/>
      <c r="DR41" s="954"/>
      <c r="DS41" s="954"/>
      <c r="DT41" s="954"/>
      <c r="DU41" s="955"/>
      <c r="DV41" s="956"/>
      <c r="DW41" s="957"/>
      <c r="DX41" s="957"/>
      <c r="DY41" s="957"/>
      <c r="DZ41" s="958"/>
      <c r="EA41" s="217"/>
    </row>
    <row r="42" spans="1:131" s="218" customFormat="1" ht="26.25" customHeight="1" x14ac:dyDescent="0.2">
      <c r="A42" s="232">
        <v>15</v>
      </c>
      <c r="B42" s="1007"/>
      <c r="C42" s="1008"/>
      <c r="D42" s="1008"/>
      <c r="E42" s="1008"/>
      <c r="F42" s="1008"/>
      <c r="G42" s="1008"/>
      <c r="H42" s="1008"/>
      <c r="I42" s="1008"/>
      <c r="J42" s="1008"/>
      <c r="K42" s="1008"/>
      <c r="L42" s="1008"/>
      <c r="M42" s="1008"/>
      <c r="N42" s="1008"/>
      <c r="O42" s="1008"/>
      <c r="P42" s="1009"/>
      <c r="Q42" s="1014"/>
      <c r="R42" s="1011"/>
      <c r="S42" s="1011"/>
      <c r="T42" s="1011"/>
      <c r="U42" s="1011"/>
      <c r="V42" s="1011"/>
      <c r="W42" s="1011"/>
      <c r="X42" s="1011"/>
      <c r="Y42" s="1011"/>
      <c r="Z42" s="1011"/>
      <c r="AA42" s="1011"/>
      <c r="AB42" s="1011"/>
      <c r="AC42" s="1011"/>
      <c r="AD42" s="1011"/>
      <c r="AE42" s="1015"/>
      <c r="AF42" s="1010"/>
      <c r="AG42" s="1011"/>
      <c r="AH42" s="1011"/>
      <c r="AI42" s="1011"/>
      <c r="AJ42" s="1012"/>
      <c r="AK42" s="944"/>
      <c r="AL42" s="935"/>
      <c r="AM42" s="935"/>
      <c r="AN42" s="935"/>
      <c r="AO42" s="935"/>
      <c r="AP42" s="935"/>
      <c r="AQ42" s="935"/>
      <c r="AR42" s="935"/>
      <c r="AS42" s="935"/>
      <c r="AT42" s="935"/>
      <c r="AU42" s="935"/>
      <c r="AV42" s="935"/>
      <c r="AW42" s="935"/>
      <c r="AX42" s="935"/>
      <c r="AY42" s="935"/>
      <c r="AZ42" s="1013"/>
      <c r="BA42" s="1013"/>
      <c r="BB42" s="1013"/>
      <c r="BC42" s="1013"/>
      <c r="BD42" s="1013"/>
      <c r="BE42" s="1005"/>
      <c r="BF42" s="1005"/>
      <c r="BG42" s="1005"/>
      <c r="BH42" s="1005"/>
      <c r="BI42" s="1006"/>
      <c r="BJ42" s="223"/>
      <c r="BK42" s="223"/>
      <c r="BL42" s="223"/>
      <c r="BM42" s="223"/>
      <c r="BN42" s="223"/>
      <c r="BO42" s="236"/>
      <c r="BP42" s="236"/>
      <c r="BQ42" s="233">
        <v>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2">
      <c r="A43" s="232">
        <v>16</v>
      </c>
      <c r="B43" s="1007"/>
      <c r="C43" s="1008"/>
      <c r="D43" s="1008"/>
      <c r="E43" s="1008"/>
      <c r="F43" s="1008"/>
      <c r="G43" s="1008"/>
      <c r="H43" s="1008"/>
      <c r="I43" s="1008"/>
      <c r="J43" s="1008"/>
      <c r="K43" s="1008"/>
      <c r="L43" s="1008"/>
      <c r="M43" s="1008"/>
      <c r="N43" s="1008"/>
      <c r="O43" s="1008"/>
      <c r="P43" s="1009"/>
      <c r="Q43" s="1014"/>
      <c r="R43" s="1011"/>
      <c r="S43" s="1011"/>
      <c r="T43" s="1011"/>
      <c r="U43" s="1011"/>
      <c r="V43" s="1011"/>
      <c r="W43" s="1011"/>
      <c r="X43" s="1011"/>
      <c r="Y43" s="1011"/>
      <c r="Z43" s="1011"/>
      <c r="AA43" s="1011"/>
      <c r="AB43" s="1011"/>
      <c r="AC43" s="1011"/>
      <c r="AD43" s="1011"/>
      <c r="AE43" s="1015"/>
      <c r="AF43" s="1010"/>
      <c r="AG43" s="1011"/>
      <c r="AH43" s="1011"/>
      <c r="AI43" s="1011"/>
      <c r="AJ43" s="1012"/>
      <c r="AK43" s="944"/>
      <c r="AL43" s="935"/>
      <c r="AM43" s="935"/>
      <c r="AN43" s="935"/>
      <c r="AO43" s="935"/>
      <c r="AP43" s="935"/>
      <c r="AQ43" s="935"/>
      <c r="AR43" s="935"/>
      <c r="AS43" s="935"/>
      <c r="AT43" s="935"/>
      <c r="AU43" s="935"/>
      <c r="AV43" s="935"/>
      <c r="AW43" s="935"/>
      <c r="AX43" s="935"/>
      <c r="AY43" s="935"/>
      <c r="AZ43" s="1013"/>
      <c r="BA43" s="1013"/>
      <c r="BB43" s="1013"/>
      <c r="BC43" s="1013"/>
      <c r="BD43" s="1013"/>
      <c r="BE43" s="1005"/>
      <c r="BF43" s="1005"/>
      <c r="BG43" s="1005"/>
      <c r="BH43" s="1005"/>
      <c r="BI43" s="1006"/>
      <c r="BJ43" s="223"/>
      <c r="BK43" s="223"/>
      <c r="BL43" s="223"/>
      <c r="BM43" s="223"/>
      <c r="BN43" s="223"/>
      <c r="BO43" s="236"/>
      <c r="BP43" s="236"/>
      <c r="BQ43" s="233">
        <v>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2">
      <c r="A44" s="232">
        <v>17</v>
      </c>
      <c r="B44" s="1007"/>
      <c r="C44" s="1008"/>
      <c r="D44" s="1008"/>
      <c r="E44" s="1008"/>
      <c r="F44" s="1008"/>
      <c r="G44" s="1008"/>
      <c r="H44" s="1008"/>
      <c r="I44" s="1008"/>
      <c r="J44" s="1008"/>
      <c r="K44" s="1008"/>
      <c r="L44" s="1008"/>
      <c r="M44" s="1008"/>
      <c r="N44" s="1008"/>
      <c r="O44" s="1008"/>
      <c r="P44" s="1009"/>
      <c r="Q44" s="1014"/>
      <c r="R44" s="1011"/>
      <c r="S44" s="1011"/>
      <c r="T44" s="1011"/>
      <c r="U44" s="1011"/>
      <c r="V44" s="1011"/>
      <c r="W44" s="1011"/>
      <c r="X44" s="1011"/>
      <c r="Y44" s="1011"/>
      <c r="Z44" s="1011"/>
      <c r="AA44" s="1011"/>
      <c r="AB44" s="1011"/>
      <c r="AC44" s="1011"/>
      <c r="AD44" s="1011"/>
      <c r="AE44" s="1015"/>
      <c r="AF44" s="1010"/>
      <c r="AG44" s="1011"/>
      <c r="AH44" s="1011"/>
      <c r="AI44" s="1011"/>
      <c r="AJ44" s="1012"/>
      <c r="AK44" s="944"/>
      <c r="AL44" s="935"/>
      <c r="AM44" s="935"/>
      <c r="AN44" s="935"/>
      <c r="AO44" s="935"/>
      <c r="AP44" s="935"/>
      <c r="AQ44" s="935"/>
      <c r="AR44" s="935"/>
      <c r="AS44" s="935"/>
      <c r="AT44" s="935"/>
      <c r="AU44" s="935"/>
      <c r="AV44" s="935"/>
      <c r="AW44" s="935"/>
      <c r="AX44" s="935"/>
      <c r="AY44" s="935"/>
      <c r="AZ44" s="1013"/>
      <c r="BA44" s="1013"/>
      <c r="BB44" s="1013"/>
      <c r="BC44" s="1013"/>
      <c r="BD44" s="1013"/>
      <c r="BE44" s="1005"/>
      <c r="BF44" s="1005"/>
      <c r="BG44" s="1005"/>
      <c r="BH44" s="1005"/>
      <c r="BI44" s="1006"/>
      <c r="BJ44" s="223"/>
      <c r="BK44" s="223"/>
      <c r="BL44" s="223"/>
      <c r="BM44" s="223"/>
      <c r="BN44" s="223"/>
      <c r="BO44" s="236"/>
      <c r="BP44" s="236"/>
      <c r="BQ44" s="233">
        <v>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2">
      <c r="A45" s="232">
        <v>18</v>
      </c>
      <c r="B45" s="1007"/>
      <c r="C45" s="1008"/>
      <c r="D45" s="1008"/>
      <c r="E45" s="1008"/>
      <c r="F45" s="1008"/>
      <c r="G45" s="1008"/>
      <c r="H45" s="1008"/>
      <c r="I45" s="1008"/>
      <c r="J45" s="1008"/>
      <c r="K45" s="1008"/>
      <c r="L45" s="1008"/>
      <c r="M45" s="1008"/>
      <c r="N45" s="1008"/>
      <c r="O45" s="1008"/>
      <c r="P45" s="1009"/>
      <c r="Q45" s="1014"/>
      <c r="R45" s="1011"/>
      <c r="S45" s="1011"/>
      <c r="T45" s="1011"/>
      <c r="U45" s="1011"/>
      <c r="V45" s="1011"/>
      <c r="W45" s="1011"/>
      <c r="X45" s="1011"/>
      <c r="Y45" s="1011"/>
      <c r="Z45" s="1011"/>
      <c r="AA45" s="1011"/>
      <c r="AB45" s="1011"/>
      <c r="AC45" s="1011"/>
      <c r="AD45" s="1011"/>
      <c r="AE45" s="1015"/>
      <c r="AF45" s="1010"/>
      <c r="AG45" s="1011"/>
      <c r="AH45" s="1011"/>
      <c r="AI45" s="1011"/>
      <c r="AJ45" s="1012"/>
      <c r="AK45" s="944"/>
      <c r="AL45" s="935"/>
      <c r="AM45" s="935"/>
      <c r="AN45" s="935"/>
      <c r="AO45" s="935"/>
      <c r="AP45" s="935"/>
      <c r="AQ45" s="935"/>
      <c r="AR45" s="935"/>
      <c r="AS45" s="935"/>
      <c r="AT45" s="935"/>
      <c r="AU45" s="935"/>
      <c r="AV45" s="935"/>
      <c r="AW45" s="935"/>
      <c r="AX45" s="935"/>
      <c r="AY45" s="935"/>
      <c r="AZ45" s="1013"/>
      <c r="BA45" s="1013"/>
      <c r="BB45" s="1013"/>
      <c r="BC45" s="1013"/>
      <c r="BD45" s="1013"/>
      <c r="BE45" s="1005"/>
      <c r="BF45" s="1005"/>
      <c r="BG45" s="1005"/>
      <c r="BH45" s="1005"/>
      <c r="BI45" s="1006"/>
      <c r="BJ45" s="223"/>
      <c r="BK45" s="223"/>
      <c r="BL45" s="223"/>
      <c r="BM45" s="223"/>
      <c r="BN45" s="223"/>
      <c r="BO45" s="236"/>
      <c r="BP45" s="236"/>
      <c r="BQ45" s="233">
        <v>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2">
      <c r="A46" s="232">
        <v>19</v>
      </c>
      <c r="B46" s="1007"/>
      <c r="C46" s="1008"/>
      <c r="D46" s="1008"/>
      <c r="E46" s="1008"/>
      <c r="F46" s="1008"/>
      <c r="G46" s="1008"/>
      <c r="H46" s="1008"/>
      <c r="I46" s="1008"/>
      <c r="J46" s="1008"/>
      <c r="K46" s="1008"/>
      <c r="L46" s="1008"/>
      <c r="M46" s="1008"/>
      <c r="N46" s="1008"/>
      <c r="O46" s="1008"/>
      <c r="P46" s="1009"/>
      <c r="Q46" s="1014"/>
      <c r="R46" s="1011"/>
      <c r="S46" s="1011"/>
      <c r="T46" s="1011"/>
      <c r="U46" s="1011"/>
      <c r="V46" s="1011"/>
      <c r="W46" s="1011"/>
      <c r="X46" s="1011"/>
      <c r="Y46" s="1011"/>
      <c r="Z46" s="1011"/>
      <c r="AA46" s="1011"/>
      <c r="AB46" s="1011"/>
      <c r="AC46" s="1011"/>
      <c r="AD46" s="1011"/>
      <c r="AE46" s="1015"/>
      <c r="AF46" s="1010"/>
      <c r="AG46" s="1011"/>
      <c r="AH46" s="1011"/>
      <c r="AI46" s="1011"/>
      <c r="AJ46" s="1012"/>
      <c r="AK46" s="944"/>
      <c r="AL46" s="935"/>
      <c r="AM46" s="935"/>
      <c r="AN46" s="935"/>
      <c r="AO46" s="935"/>
      <c r="AP46" s="935"/>
      <c r="AQ46" s="935"/>
      <c r="AR46" s="935"/>
      <c r="AS46" s="935"/>
      <c r="AT46" s="935"/>
      <c r="AU46" s="935"/>
      <c r="AV46" s="935"/>
      <c r="AW46" s="935"/>
      <c r="AX46" s="935"/>
      <c r="AY46" s="935"/>
      <c r="AZ46" s="1013"/>
      <c r="BA46" s="1013"/>
      <c r="BB46" s="1013"/>
      <c r="BC46" s="1013"/>
      <c r="BD46" s="1013"/>
      <c r="BE46" s="1005"/>
      <c r="BF46" s="1005"/>
      <c r="BG46" s="1005"/>
      <c r="BH46" s="1005"/>
      <c r="BI46" s="1006"/>
      <c r="BJ46" s="223"/>
      <c r="BK46" s="223"/>
      <c r="BL46" s="223"/>
      <c r="BM46" s="223"/>
      <c r="BN46" s="223"/>
      <c r="BO46" s="236"/>
      <c r="BP46" s="236"/>
      <c r="BQ46" s="233">
        <v>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2">
      <c r="A47" s="232">
        <v>20</v>
      </c>
      <c r="B47" s="1007"/>
      <c r="C47" s="1008"/>
      <c r="D47" s="1008"/>
      <c r="E47" s="1008"/>
      <c r="F47" s="1008"/>
      <c r="G47" s="1008"/>
      <c r="H47" s="1008"/>
      <c r="I47" s="1008"/>
      <c r="J47" s="1008"/>
      <c r="K47" s="1008"/>
      <c r="L47" s="1008"/>
      <c r="M47" s="1008"/>
      <c r="N47" s="1008"/>
      <c r="O47" s="1008"/>
      <c r="P47" s="1009"/>
      <c r="Q47" s="1014"/>
      <c r="R47" s="1011"/>
      <c r="S47" s="1011"/>
      <c r="T47" s="1011"/>
      <c r="U47" s="1011"/>
      <c r="V47" s="1011"/>
      <c r="W47" s="1011"/>
      <c r="X47" s="1011"/>
      <c r="Y47" s="1011"/>
      <c r="Z47" s="1011"/>
      <c r="AA47" s="1011"/>
      <c r="AB47" s="1011"/>
      <c r="AC47" s="1011"/>
      <c r="AD47" s="1011"/>
      <c r="AE47" s="1015"/>
      <c r="AF47" s="1010"/>
      <c r="AG47" s="1011"/>
      <c r="AH47" s="1011"/>
      <c r="AI47" s="1011"/>
      <c r="AJ47" s="1012"/>
      <c r="AK47" s="944"/>
      <c r="AL47" s="935"/>
      <c r="AM47" s="935"/>
      <c r="AN47" s="935"/>
      <c r="AO47" s="935"/>
      <c r="AP47" s="935"/>
      <c r="AQ47" s="935"/>
      <c r="AR47" s="935"/>
      <c r="AS47" s="935"/>
      <c r="AT47" s="935"/>
      <c r="AU47" s="935"/>
      <c r="AV47" s="935"/>
      <c r="AW47" s="935"/>
      <c r="AX47" s="935"/>
      <c r="AY47" s="935"/>
      <c r="AZ47" s="1013"/>
      <c r="BA47" s="1013"/>
      <c r="BB47" s="1013"/>
      <c r="BC47" s="1013"/>
      <c r="BD47" s="1013"/>
      <c r="BE47" s="1005"/>
      <c r="BF47" s="1005"/>
      <c r="BG47" s="1005"/>
      <c r="BH47" s="1005"/>
      <c r="BI47" s="1006"/>
      <c r="BJ47" s="223"/>
      <c r="BK47" s="223"/>
      <c r="BL47" s="223"/>
      <c r="BM47" s="223"/>
      <c r="BN47" s="223"/>
      <c r="BO47" s="236"/>
      <c r="BP47" s="236"/>
      <c r="BQ47" s="233">
        <v>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2">
      <c r="A48" s="232">
        <v>21</v>
      </c>
      <c r="B48" s="1007"/>
      <c r="C48" s="1008"/>
      <c r="D48" s="1008"/>
      <c r="E48" s="1008"/>
      <c r="F48" s="1008"/>
      <c r="G48" s="1008"/>
      <c r="H48" s="1008"/>
      <c r="I48" s="1008"/>
      <c r="J48" s="1008"/>
      <c r="K48" s="1008"/>
      <c r="L48" s="1008"/>
      <c r="M48" s="1008"/>
      <c r="N48" s="1008"/>
      <c r="O48" s="1008"/>
      <c r="P48" s="1009"/>
      <c r="Q48" s="1014"/>
      <c r="R48" s="1011"/>
      <c r="S48" s="1011"/>
      <c r="T48" s="1011"/>
      <c r="U48" s="1011"/>
      <c r="V48" s="1011"/>
      <c r="W48" s="1011"/>
      <c r="X48" s="1011"/>
      <c r="Y48" s="1011"/>
      <c r="Z48" s="1011"/>
      <c r="AA48" s="1011"/>
      <c r="AB48" s="1011"/>
      <c r="AC48" s="1011"/>
      <c r="AD48" s="1011"/>
      <c r="AE48" s="1015"/>
      <c r="AF48" s="1010"/>
      <c r="AG48" s="1011"/>
      <c r="AH48" s="1011"/>
      <c r="AI48" s="1011"/>
      <c r="AJ48" s="1012"/>
      <c r="AK48" s="944"/>
      <c r="AL48" s="935"/>
      <c r="AM48" s="935"/>
      <c r="AN48" s="935"/>
      <c r="AO48" s="935"/>
      <c r="AP48" s="935"/>
      <c r="AQ48" s="935"/>
      <c r="AR48" s="935"/>
      <c r="AS48" s="935"/>
      <c r="AT48" s="935"/>
      <c r="AU48" s="935"/>
      <c r="AV48" s="935"/>
      <c r="AW48" s="935"/>
      <c r="AX48" s="935"/>
      <c r="AY48" s="935"/>
      <c r="AZ48" s="1013"/>
      <c r="BA48" s="1013"/>
      <c r="BB48" s="1013"/>
      <c r="BC48" s="1013"/>
      <c r="BD48" s="1013"/>
      <c r="BE48" s="1005"/>
      <c r="BF48" s="1005"/>
      <c r="BG48" s="1005"/>
      <c r="BH48" s="1005"/>
      <c r="BI48" s="1006"/>
      <c r="BJ48" s="223"/>
      <c r="BK48" s="223"/>
      <c r="BL48" s="223"/>
      <c r="BM48" s="223"/>
      <c r="BN48" s="223"/>
      <c r="BO48" s="236"/>
      <c r="BP48" s="236"/>
      <c r="BQ48" s="233">
        <v>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2">
      <c r="A49" s="232">
        <v>22</v>
      </c>
      <c r="B49" s="1007"/>
      <c r="C49" s="1008"/>
      <c r="D49" s="1008"/>
      <c r="E49" s="1008"/>
      <c r="F49" s="1008"/>
      <c r="G49" s="1008"/>
      <c r="H49" s="1008"/>
      <c r="I49" s="1008"/>
      <c r="J49" s="1008"/>
      <c r="K49" s="1008"/>
      <c r="L49" s="1008"/>
      <c r="M49" s="1008"/>
      <c r="N49" s="1008"/>
      <c r="O49" s="1008"/>
      <c r="P49" s="1009"/>
      <c r="Q49" s="1014"/>
      <c r="R49" s="1011"/>
      <c r="S49" s="1011"/>
      <c r="T49" s="1011"/>
      <c r="U49" s="1011"/>
      <c r="V49" s="1011"/>
      <c r="W49" s="1011"/>
      <c r="X49" s="1011"/>
      <c r="Y49" s="1011"/>
      <c r="Z49" s="1011"/>
      <c r="AA49" s="1011"/>
      <c r="AB49" s="1011"/>
      <c r="AC49" s="1011"/>
      <c r="AD49" s="1011"/>
      <c r="AE49" s="1015"/>
      <c r="AF49" s="1010"/>
      <c r="AG49" s="1011"/>
      <c r="AH49" s="1011"/>
      <c r="AI49" s="1011"/>
      <c r="AJ49" s="1012"/>
      <c r="AK49" s="944"/>
      <c r="AL49" s="935"/>
      <c r="AM49" s="935"/>
      <c r="AN49" s="935"/>
      <c r="AO49" s="935"/>
      <c r="AP49" s="935"/>
      <c r="AQ49" s="935"/>
      <c r="AR49" s="935"/>
      <c r="AS49" s="935"/>
      <c r="AT49" s="935"/>
      <c r="AU49" s="935"/>
      <c r="AV49" s="935"/>
      <c r="AW49" s="935"/>
      <c r="AX49" s="935"/>
      <c r="AY49" s="935"/>
      <c r="AZ49" s="1013"/>
      <c r="BA49" s="1013"/>
      <c r="BB49" s="1013"/>
      <c r="BC49" s="1013"/>
      <c r="BD49" s="1013"/>
      <c r="BE49" s="1005"/>
      <c r="BF49" s="1005"/>
      <c r="BG49" s="1005"/>
      <c r="BH49" s="1005"/>
      <c r="BI49" s="1006"/>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2">
      <c r="A50" s="232">
        <v>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387</v>
      </c>
      <c r="BK62" s="998"/>
      <c r="BL62" s="998"/>
      <c r="BM62" s="998"/>
      <c r="BN62" s="999"/>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360</v>
      </c>
      <c r="B63" s="908" t="s">
        <v>388</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72463</v>
      </c>
      <c r="AG63" s="923"/>
      <c r="AH63" s="923"/>
      <c r="AI63" s="923"/>
      <c r="AJ63" s="993"/>
      <c r="AK63" s="994"/>
      <c r="AL63" s="927"/>
      <c r="AM63" s="927"/>
      <c r="AN63" s="927"/>
      <c r="AO63" s="927"/>
      <c r="AP63" s="923">
        <v>68240</v>
      </c>
      <c r="AQ63" s="923"/>
      <c r="AR63" s="923"/>
      <c r="AS63" s="923"/>
      <c r="AT63" s="923"/>
      <c r="AU63" s="923"/>
      <c r="AV63" s="923"/>
      <c r="AW63" s="923"/>
      <c r="AX63" s="923"/>
      <c r="AY63" s="923"/>
      <c r="AZ63" s="988"/>
      <c r="BA63" s="988"/>
      <c r="BB63" s="988"/>
      <c r="BC63" s="988"/>
      <c r="BD63" s="988"/>
      <c r="BE63" s="924"/>
      <c r="BF63" s="924"/>
      <c r="BG63" s="924"/>
      <c r="BH63" s="924"/>
      <c r="BI63" s="925"/>
      <c r="BJ63" s="989" t="s">
        <v>113</v>
      </c>
      <c r="BK63" s="915"/>
      <c r="BL63" s="915"/>
      <c r="BM63" s="915"/>
      <c r="BN63" s="990"/>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389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390</v>
      </c>
      <c r="B66" s="960"/>
      <c r="C66" s="960"/>
      <c r="D66" s="960"/>
      <c r="E66" s="960"/>
      <c r="F66" s="960"/>
      <c r="G66" s="960"/>
      <c r="H66" s="960"/>
      <c r="I66" s="960"/>
      <c r="J66" s="960"/>
      <c r="K66" s="960"/>
      <c r="L66" s="960"/>
      <c r="M66" s="960"/>
      <c r="N66" s="960"/>
      <c r="O66" s="960"/>
      <c r="P66" s="961"/>
      <c r="Q66" s="965" t="s">
        <v>391</v>
      </c>
      <c r="R66" s="966"/>
      <c r="S66" s="966"/>
      <c r="T66" s="966"/>
      <c r="U66" s="967"/>
      <c r="V66" s="965" t="s">
        <v>392</v>
      </c>
      <c r="W66" s="966"/>
      <c r="X66" s="966"/>
      <c r="Y66" s="966"/>
      <c r="Z66" s="967"/>
      <c r="AA66" s="965" t="s">
        <v>367</v>
      </c>
      <c r="AB66" s="966"/>
      <c r="AC66" s="966"/>
      <c r="AD66" s="966"/>
      <c r="AE66" s="967"/>
      <c r="AF66" s="971" t="s">
        <v>393</v>
      </c>
      <c r="AG66" s="972"/>
      <c r="AH66" s="972"/>
      <c r="AI66" s="972"/>
      <c r="AJ66" s="973"/>
      <c r="AK66" s="965" t="s">
        <v>394</v>
      </c>
      <c r="AL66" s="960"/>
      <c r="AM66" s="960"/>
      <c r="AN66" s="960"/>
      <c r="AO66" s="961"/>
      <c r="AP66" s="965" t="s">
        <v>395</v>
      </c>
      <c r="AQ66" s="966"/>
      <c r="AR66" s="966"/>
      <c r="AS66" s="966"/>
      <c r="AT66" s="967"/>
      <c r="AU66" s="965" t="s">
        <v>396</v>
      </c>
      <c r="AV66" s="966"/>
      <c r="AW66" s="966"/>
      <c r="AX66" s="966"/>
      <c r="AY66" s="967"/>
      <c r="AZ66" s="965" t="s">
        <v>337</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t="s">
        <v>554</v>
      </c>
      <c r="C68" s="950"/>
      <c r="D68" s="950"/>
      <c r="E68" s="950"/>
      <c r="F68" s="950"/>
      <c r="G68" s="950"/>
      <c r="H68" s="950"/>
      <c r="I68" s="950"/>
      <c r="J68" s="950"/>
      <c r="K68" s="950"/>
      <c r="L68" s="950"/>
      <c r="M68" s="950"/>
      <c r="N68" s="950"/>
      <c r="O68" s="950"/>
      <c r="P68" s="951"/>
      <c r="Q68" s="952">
        <v>3509</v>
      </c>
      <c r="R68" s="946"/>
      <c r="S68" s="946"/>
      <c r="T68" s="946"/>
      <c r="U68" s="946"/>
      <c r="V68" s="946">
        <v>2019</v>
      </c>
      <c r="W68" s="946"/>
      <c r="X68" s="946"/>
      <c r="Y68" s="946"/>
      <c r="Z68" s="946"/>
      <c r="AA68" s="946">
        <v>1490</v>
      </c>
      <c r="AB68" s="946"/>
      <c r="AC68" s="946"/>
      <c r="AD68" s="946"/>
      <c r="AE68" s="946"/>
      <c r="AF68" s="946">
        <v>1464</v>
      </c>
      <c r="AG68" s="946"/>
      <c r="AH68" s="946"/>
      <c r="AI68" s="946"/>
      <c r="AJ68" s="946"/>
      <c r="AK68" s="946" t="s">
        <v>553</v>
      </c>
      <c r="AL68" s="946"/>
      <c r="AM68" s="946"/>
      <c r="AN68" s="946"/>
      <c r="AO68" s="946"/>
      <c r="AP68" s="946">
        <v>8343</v>
      </c>
      <c r="AQ68" s="946"/>
      <c r="AR68" s="946"/>
      <c r="AS68" s="946"/>
      <c r="AT68" s="946"/>
      <c r="AU68" s="946" t="s">
        <v>553</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360</v>
      </c>
      <c r="B88" s="908" t="s">
        <v>397</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1464</v>
      </c>
      <c r="AG88" s="923"/>
      <c r="AH88" s="923"/>
      <c r="AI88" s="923"/>
      <c r="AJ88" s="923"/>
      <c r="AK88" s="927"/>
      <c r="AL88" s="927"/>
      <c r="AM88" s="927"/>
      <c r="AN88" s="927"/>
      <c r="AO88" s="927"/>
      <c r="AP88" s="923">
        <v>8343</v>
      </c>
      <c r="AQ88" s="923"/>
      <c r="AR88" s="923"/>
      <c r="AS88" s="923"/>
      <c r="AT88" s="923"/>
      <c r="AU88" s="923" t="s">
        <v>553</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360</v>
      </c>
      <c r="BR102" s="908" t="s">
        <v>398</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c r="CS102" s="915"/>
      <c r="CT102" s="915"/>
      <c r="CU102" s="915"/>
      <c r="CV102" s="916"/>
      <c r="CW102" s="914"/>
      <c r="CX102" s="915"/>
      <c r="CY102" s="915"/>
      <c r="CZ102" s="915"/>
      <c r="DA102" s="916"/>
      <c r="DB102" s="914"/>
      <c r="DC102" s="915"/>
      <c r="DD102" s="915"/>
      <c r="DE102" s="915"/>
      <c r="DF102" s="916"/>
      <c r="DG102" s="914"/>
      <c r="DH102" s="915"/>
      <c r="DI102" s="915"/>
      <c r="DJ102" s="915"/>
      <c r="DK102" s="916"/>
      <c r="DL102" s="914"/>
      <c r="DM102" s="915"/>
      <c r="DN102" s="915"/>
      <c r="DO102" s="915"/>
      <c r="DP102" s="916"/>
      <c r="DQ102" s="914"/>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399</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400</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401</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402</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403</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404</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405</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406</v>
      </c>
      <c r="AB109" s="858"/>
      <c r="AC109" s="858"/>
      <c r="AD109" s="858"/>
      <c r="AE109" s="859"/>
      <c r="AF109" s="860" t="s">
        <v>291</v>
      </c>
      <c r="AG109" s="858"/>
      <c r="AH109" s="858"/>
      <c r="AI109" s="858"/>
      <c r="AJ109" s="859"/>
      <c r="AK109" s="860" t="s">
        <v>290</v>
      </c>
      <c r="AL109" s="858"/>
      <c r="AM109" s="858"/>
      <c r="AN109" s="858"/>
      <c r="AO109" s="859"/>
      <c r="AP109" s="860" t="s">
        <v>407</v>
      </c>
      <c r="AQ109" s="858"/>
      <c r="AR109" s="858"/>
      <c r="AS109" s="858"/>
      <c r="AT109" s="889"/>
      <c r="AU109" s="857" t="s">
        <v>405</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406</v>
      </c>
      <c r="BR109" s="858"/>
      <c r="BS109" s="858"/>
      <c r="BT109" s="858"/>
      <c r="BU109" s="859"/>
      <c r="BV109" s="860" t="s">
        <v>291</v>
      </c>
      <c r="BW109" s="858"/>
      <c r="BX109" s="858"/>
      <c r="BY109" s="858"/>
      <c r="BZ109" s="859"/>
      <c r="CA109" s="860" t="s">
        <v>290</v>
      </c>
      <c r="CB109" s="858"/>
      <c r="CC109" s="858"/>
      <c r="CD109" s="858"/>
      <c r="CE109" s="859"/>
      <c r="CF109" s="896" t="s">
        <v>407</v>
      </c>
      <c r="CG109" s="896"/>
      <c r="CH109" s="896"/>
      <c r="CI109" s="896"/>
      <c r="CJ109" s="896"/>
      <c r="CK109" s="860" t="s">
        <v>408</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406</v>
      </c>
      <c r="DH109" s="858"/>
      <c r="DI109" s="858"/>
      <c r="DJ109" s="858"/>
      <c r="DK109" s="859"/>
      <c r="DL109" s="860" t="s">
        <v>291</v>
      </c>
      <c r="DM109" s="858"/>
      <c r="DN109" s="858"/>
      <c r="DO109" s="858"/>
      <c r="DP109" s="859"/>
      <c r="DQ109" s="860" t="s">
        <v>290</v>
      </c>
      <c r="DR109" s="858"/>
      <c r="DS109" s="858"/>
      <c r="DT109" s="858"/>
      <c r="DU109" s="859"/>
      <c r="DV109" s="860" t="s">
        <v>407</v>
      </c>
      <c r="DW109" s="858"/>
      <c r="DX109" s="858"/>
      <c r="DY109" s="858"/>
      <c r="DZ109" s="889"/>
    </row>
    <row r="110" spans="1:131" s="217" customFormat="1" ht="26.25" customHeight="1" x14ac:dyDescent="0.2">
      <c r="A110" s="758" t="s">
        <v>409</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92017903</v>
      </c>
      <c r="AB110" s="851"/>
      <c r="AC110" s="851"/>
      <c r="AD110" s="851"/>
      <c r="AE110" s="852"/>
      <c r="AF110" s="853">
        <v>92126902</v>
      </c>
      <c r="AG110" s="851"/>
      <c r="AH110" s="851"/>
      <c r="AI110" s="851"/>
      <c r="AJ110" s="852"/>
      <c r="AK110" s="853">
        <v>92051411</v>
      </c>
      <c r="AL110" s="851"/>
      <c r="AM110" s="851"/>
      <c r="AN110" s="851"/>
      <c r="AO110" s="852"/>
      <c r="AP110" s="854">
        <v>24.3</v>
      </c>
      <c r="AQ110" s="855"/>
      <c r="AR110" s="855"/>
      <c r="AS110" s="855"/>
      <c r="AT110" s="856"/>
      <c r="AU110" s="890" t="s">
        <v>65</v>
      </c>
      <c r="AV110" s="891"/>
      <c r="AW110" s="891"/>
      <c r="AX110" s="891"/>
      <c r="AY110" s="891"/>
      <c r="AZ110" s="813" t="s">
        <v>410</v>
      </c>
      <c r="BA110" s="759"/>
      <c r="BB110" s="759"/>
      <c r="BC110" s="759"/>
      <c r="BD110" s="759"/>
      <c r="BE110" s="759"/>
      <c r="BF110" s="759"/>
      <c r="BG110" s="759"/>
      <c r="BH110" s="759"/>
      <c r="BI110" s="759"/>
      <c r="BJ110" s="759"/>
      <c r="BK110" s="759"/>
      <c r="BL110" s="759"/>
      <c r="BM110" s="759"/>
      <c r="BN110" s="759"/>
      <c r="BO110" s="759"/>
      <c r="BP110" s="760"/>
      <c r="BQ110" s="814">
        <v>1239800526</v>
      </c>
      <c r="BR110" s="796"/>
      <c r="BS110" s="796"/>
      <c r="BT110" s="796"/>
      <c r="BU110" s="796"/>
      <c r="BV110" s="796">
        <v>1247879518</v>
      </c>
      <c r="BW110" s="796"/>
      <c r="BX110" s="796"/>
      <c r="BY110" s="796"/>
      <c r="BZ110" s="796"/>
      <c r="CA110" s="796">
        <v>1278392684</v>
      </c>
      <c r="CB110" s="796"/>
      <c r="CC110" s="796"/>
      <c r="CD110" s="796"/>
      <c r="CE110" s="796"/>
      <c r="CF110" s="823">
        <v>337.4</v>
      </c>
      <c r="CG110" s="824"/>
      <c r="CH110" s="824"/>
      <c r="CI110" s="824"/>
      <c r="CJ110" s="824"/>
      <c r="CK110" s="886" t="s">
        <v>411</v>
      </c>
      <c r="CL110" s="770"/>
      <c r="CM110" s="847" t="s">
        <v>412</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t="s">
        <v>362</v>
      </c>
      <c r="DH110" s="796"/>
      <c r="DI110" s="796"/>
      <c r="DJ110" s="796"/>
      <c r="DK110" s="796"/>
      <c r="DL110" s="796" t="s">
        <v>413</v>
      </c>
      <c r="DM110" s="796"/>
      <c r="DN110" s="796"/>
      <c r="DO110" s="796"/>
      <c r="DP110" s="796"/>
      <c r="DQ110" s="796" t="s">
        <v>413</v>
      </c>
      <c r="DR110" s="796"/>
      <c r="DS110" s="796"/>
      <c r="DT110" s="796"/>
      <c r="DU110" s="796"/>
      <c r="DV110" s="797" t="s">
        <v>113</v>
      </c>
      <c r="DW110" s="797"/>
      <c r="DX110" s="797"/>
      <c r="DY110" s="797"/>
      <c r="DZ110" s="798"/>
    </row>
    <row r="111" spans="1:131" s="217" customFormat="1" ht="26.25" customHeight="1" x14ac:dyDescent="0.2">
      <c r="A111" s="725" t="s">
        <v>414</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t="s">
        <v>113</v>
      </c>
      <c r="AB111" s="880"/>
      <c r="AC111" s="880"/>
      <c r="AD111" s="880"/>
      <c r="AE111" s="881"/>
      <c r="AF111" s="882" t="s">
        <v>413</v>
      </c>
      <c r="AG111" s="880"/>
      <c r="AH111" s="880"/>
      <c r="AI111" s="880"/>
      <c r="AJ111" s="881"/>
      <c r="AK111" s="882" t="s">
        <v>413</v>
      </c>
      <c r="AL111" s="880"/>
      <c r="AM111" s="880"/>
      <c r="AN111" s="880"/>
      <c r="AO111" s="881"/>
      <c r="AP111" s="883" t="s">
        <v>413</v>
      </c>
      <c r="AQ111" s="884"/>
      <c r="AR111" s="884"/>
      <c r="AS111" s="884"/>
      <c r="AT111" s="885"/>
      <c r="AU111" s="892"/>
      <c r="AV111" s="893"/>
      <c r="AW111" s="893"/>
      <c r="AX111" s="893"/>
      <c r="AY111" s="893"/>
      <c r="AZ111" s="766" t="s">
        <v>415</v>
      </c>
      <c r="BA111" s="701"/>
      <c r="BB111" s="701"/>
      <c r="BC111" s="701"/>
      <c r="BD111" s="701"/>
      <c r="BE111" s="701"/>
      <c r="BF111" s="701"/>
      <c r="BG111" s="701"/>
      <c r="BH111" s="701"/>
      <c r="BI111" s="701"/>
      <c r="BJ111" s="701"/>
      <c r="BK111" s="701"/>
      <c r="BL111" s="701"/>
      <c r="BM111" s="701"/>
      <c r="BN111" s="701"/>
      <c r="BO111" s="701"/>
      <c r="BP111" s="702"/>
      <c r="BQ111" s="767">
        <v>11912031</v>
      </c>
      <c r="BR111" s="768"/>
      <c r="BS111" s="768"/>
      <c r="BT111" s="768"/>
      <c r="BU111" s="768"/>
      <c r="BV111" s="768">
        <v>9320700</v>
      </c>
      <c r="BW111" s="768"/>
      <c r="BX111" s="768"/>
      <c r="BY111" s="768"/>
      <c r="BZ111" s="768"/>
      <c r="CA111" s="768">
        <v>6729012</v>
      </c>
      <c r="CB111" s="768"/>
      <c r="CC111" s="768"/>
      <c r="CD111" s="768"/>
      <c r="CE111" s="768"/>
      <c r="CF111" s="832">
        <v>1.8</v>
      </c>
      <c r="CG111" s="833"/>
      <c r="CH111" s="833"/>
      <c r="CI111" s="833"/>
      <c r="CJ111" s="833"/>
      <c r="CK111" s="887"/>
      <c r="CL111" s="772"/>
      <c r="CM111" s="775" t="s">
        <v>416</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413</v>
      </c>
      <c r="DH111" s="768"/>
      <c r="DI111" s="768"/>
      <c r="DJ111" s="768"/>
      <c r="DK111" s="768"/>
      <c r="DL111" s="768" t="s">
        <v>413</v>
      </c>
      <c r="DM111" s="768"/>
      <c r="DN111" s="768"/>
      <c r="DO111" s="768"/>
      <c r="DP111" s="768"/>
      <c r="DQ111" s="768" t="s">
        <v>413</v>
      </c>
      <c r="DR111" s="768"/>
      <c r="DS111" s="768"/>
      <c r="DT111" s="768"/>
      <c r="DU111" s="768"/>
      <c r="DV111" s="745" t="s">
        <v>417</v>
      </c>
      <c r="DW111" s="745"/>
      <c r="DX111" s="745"/>
      <c r="DY111" s="745"/>
      <c r="DZ111" s="746"/>
    </row>
    <row r="112" spans="1:131" s="217" customFormat="1" ht="26.25" customHeight="1" x14ac:dyDescent="0.2">
      <c r="A112" s="872" t="s">
        <v>418</v>
      </c>
      <c r="B112" s="873"/>
      <c r="C112" s="701" t="s">
        <v>419</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10766633</v>
      </c>
      <c r="AB112" s="731"/>
      <c r="AC112" s="731"/>
      <c r="AD112" s="731"/>
      <c r="AE112" s="732"/>
      <c r="AF112" s="733">
        <v>12066577</v>
      </c>
      <c r="AG112" s="731"/>
      <c r="AH112" s="731"/>
      <c r="AI112" s="731"/>
      <c r="AJ112" s="732"/>
      <c r="AK112" s="733">
        <v>13333213</v>
      </c>
      <c r="AL112" s="731"/>
      <c r="AM112" s="731"/>
      <c r="AN112" s="731"/>
      <c r="AO112" s="732"/>
      <c r="AP112" s="778">
        <v>3.5</v>
      </c>
      <c r="AQ112" s="779"/>
      <c r="AR112" s="779"/>
      <c r="AS112" s="779"/>
      <c r="AT112" s="780"/>
      <c r="AU112" s="892"/>
      <c r="AV112" s="893"/>
      <c r="AW112" s="893"/>
      <c r="AX112" s="893"/>
      <c r="AY112" s="893"/>
      <c r="AZ112" s="766" t="s">
        <v>420</v>
      </c>
      <c r="BA112" s="701"/>
      <c r="BB112" s="701"/>
      <c r="BC112" s="701"/>
      <c r="BD112" s="701"/>
      <c r="BE112" s="701"/>
      <c r="BF112" s="701"/>
      <c r="BG112" s="701"/>
      <c r="BH112" s="701"/>
      <c r="BI112" s="701"/>
      <c r="BJ112" s="701"/>
      <c r="BK112" s="701"/>
      <c r="BL112" s="701"/>
      <c r="BM112" s="701"/>
      <c r="BN112" s="701"/>
      <c r="BO112" s="701"/>
      <c r="BP112" s="702"/>
      <c r="BQ112" s="767">
        <v>23575488</v>
      </c>
      <c r="BR112" s="768"/>
      <c r="BS112" s="768"/>
      <c r="BT112" s="768"/>
      <c r="BU112" s="768"/>
      <c r="BV112" s="768">
        <v>22524090</v>
      </c>
      <c r="BW112" s="768"/>
      <c r="BX112" s="768"/>
      <c r="BY112" s="768"/>
      <c r="BZ112" s="768"/>
      <c r="CA112" s="768">
        <v>21248790</v>
      </c>
      <c r="CB112" s="768"/>
      <c r="CC112" s="768"/>
      <c r="CD112" s="768"/>
      <c r="CE112" s="768"/>
      <c r="CF112" s="832">
        <v>5.6</v>
      </c>
      <c r="CG112" s="833"/>
      <c r="CH112" s="833"/>
      <c r="CI112" s="833"/>
      <c r="CJ112" s="833"/>
      <c r="CK112" s="887"/>
      <c r="CL112" s="772"/>
      <c r="CM112" s="775" t="s">
        <v>421</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t="s">
        <v>417</v>
      </c>
      <c r="DH112" s="768"/>
      <c r="DI112" s="768"/>
      <c r="DJ112" s="768"/>
      <c r="DK112" s="768"/>
      <c r="DL112" s="768" t="s">
        <v>413</v>
      </c>
      <c r="DM112" s="768"/>
      <c r="DN112" s="768"/>
      <c r="DO112" s="768"/>
      <c r="DP112" s="768"/>
      <c r="DQ112" s="768" t="s">
        <v>413</v>
      </c>
      <c r="DR112" s="768"/>
      <c r="DS112" s="768"/>
      <c r="DT112" s="768"/>
      <c r="DU112" s="768"/>
      <c r="DV112" s="745" t="s">
        <v>413</v>
      </c>
      <c r="DW112" s="745"/>
      <c r="DX112" s="745"/>
      <c r="DY112" s="745"/>
      <c r="DZ112" s="746"/>
    </row>
    <row r="113" spans="1:130" s="217" customFormat="1" ht="26.25" customHeight="1" x14ac:dyDescent="0.2">
      <c r="A113" s="874"/>
      <c r="B113" s="875"/>
      <c r="C113" s="701" t="s">
        <v>422</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2429825</v>
      </c>
      <c r="AB113" s="731"/>
      <c r="AC113" s="731"/>
      <c r="AD113" s="731"/>
      <c r="AE113" s="732"/>
      <c r="AF113" s="733">
        <v>2564173</v>
      </c>
      <c r="AG113" s="731"/>
      <c r="AH113" s="731"/>
      <c r="AI113" s="731"/>
      <c r="AJ113" s="732"/>
      <c r="AK113" s="733">
        <v>2624290</v>
      </c>
      <c r="AL113" s="731"/>
      <c r="AM113" s="731"/>
      <c r="AN113" s="731"/>
      <c r="AO113" s="732"/>
      <c r="AP113" s="778">
        <v>0.7</v>
      </c>
      <c r="AQ113" s="779"/>
      <c r="AR113" s="779"/>
      <c r="AS113" s="779"/>
      <c r="AT113" s="780"/>
      <c r="AU113" s="892"/>
      <c r="AV113" s="893"/>
      <c r="AW113" s="893"/>
      <c r="AX113" s="893"/>
      <c r="AY113" s="893"/>
      <c r="AZ113" s="766" t="s">
        <v>423</v>
      </c>
      <c r="BA113" s="701"/>
      <c r="BB113" s="701"/>
      <c r="BC113" s="701"/>
      <c r="BD113" s="701"/>
      <c r="BE113" s="701"/>
      <c r="BF113" s="701"/>
      <c r="BG113" s="701"/>
      <c r="BH113" s="701"/>
      <c r="BI113" s="701"/>
      <c r="BJ113" s="701"/>
      <c r="BK113" s="701"/>
      <c r="BL113" s="701"/>
      <c r="BM113" s="701"/>
      <c r="BN113" s="701"/>
      <c r="BO113" s="701"/>
      <c r="BP113" s="702"/>
      <c r="BQ113" s="767" t="s">
        <v>413</v>
      </c>
      <c r="BR113" s="768"/>
      <c r="BS113" s="768"/>
      <c r="BT113" s="768"/>
      <c r="BU113" s="768"/>
      <c r="BV113" s="768" t="s">
        <v>413</v>
      </c>
      <c r="BW113" s="768"/>
      <c r="BX113" s="768"/>
      <c r="BY113" s="768"/>
      <c r="BZ113" s="768"/>
      <c r="CA113" s="768" t="s">
        <v>417</v>
      </c>
      <c r="CB113" s="768"/>
      <c r="CC113" s="768"/>
      <c r="CD113" s="768"/>
      <c r="CE113" s="768"/>
      <c r="CF113" s="832" t="s">
        <v>417</v>
      </c>
      <c r="CG113" s="833"/>
      <c r="CH113" s="833"/>
      <c r="CI113" s="833"/>
      <c r="CJ113" s="833"/>
      <c r="CK113" s="887"/>
      <c r="CL113" s="772"/>
      <c r="CM113" s="775" t="s">
        <v>424</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v>11912031</v>
      </c>
      <c r="DH113" s="768"/>
      <c r="DI113" s="768"/>
      <c r="DJ113" s="768"/>
      <c r="DK113" s="768"/>
      <c r="DL113" s="768">
        <v>9320700</v>
      </c>
      <c r="DM113" s="768"/>
      <c r="DN113" s="768"/>
      <c r="DO113" s="768"/>
      <c r="DP113" s="768"/>
      <c r="DQ113" s="768">
        <v>6729012</v>
      </c>
      <c r="DR113" s="768"/>
      <c r="DS113" s="768"/>
      <c r="DT113" s="768"/>
      <c r="DU113" s="768"/>
      <c r="DV113" s="745">
        <v>1.8</v>
      </c>
      <c r="DW113" s="745"/>
      <c r="DX113" s="745"/>
      <c r="DY113" s="745"/>
      <c r="DZ113" s="746"/>
    </row>
    <row r="114" spans="1:130" s="217" customFormat="1" ht="26.25" customHeight="1" x14ac:dyDescent="0.2">
      <c r="A114" s="874"/>
      <c r="B114" s="875"/>
      <c r="C114" s="701" t="s">
        <v>425</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113</v>
      </c>
      <c r="AB114" s="731"/>
      <c r="AC114" s="731"/>
      <c r="AD114" s="731"/>
      <c r="AE114" s="732"/>
      <c r="AF114" s="733" t="s">
        <v>413</v>
      </c>
      <c r="AG114" s="731"/>
      <c r="AH114" s="731"/>
      <c r="AI114" s="731"/>
      <c r="AJ114" s="732"/>
      <c r="AK114" s="733" t="s">
        <v>413</v>
      </c>
      <c r="AL114" s="731"/>
      <c r="AM114" s="731"/>
      <c r="AN114" s="731"/>
      <c r="AO114" s="732"/>
      <c r="AP114" s="778" t="s">
        <v>413</v>
      </c>
      <c r="AQ114" s="779"/>
      <c r="AR114" s="779"/>
      <c r="AS114" s="779"/>
      <c r="AT114" s="780"/>
      <c r="AU114" s="892"/>
      <c r="AV114" s="893"/>
      <c r="AW114" s="893"/>
      <c r="AX114" s="893"/>
      <c r="AY114" s="893"/>
      <c r="AZ114" s="766" t="s">
        <v>426</v>
      </c>
      <c r="BA114" s="701"/>
      <c r="BB114" s="701"/>
      <c r="BC114" s="701"/>
      <c r="BD114" s="701"/>
      <c r="BE114" s="701"/>
      <c r="BF114" s="701"/>
      <c r="BG114" s="701"/>
      <c r="BH114" s="701"/>
      <c r="BI114" s="701"/>
      <c r="BJ114" s="701"/>
      <c r="BK114" s="701"/>
      <c r="BL114" s="701"/>
      <c r="BM114" s="701"/>
      <c r="BN114" s="701"/>
      <c r="BO114" s="701"/>
      <c r="BP114" s="702"/>
      <c r="BQ114" s="767">
        <v>210708792</v>
      </c>
      <c r="BR114" s="768"/>
      <c r="BS114" s="768"/>
      <c r="BT114" s="768"/>
      <c r="BU114" s="768"/>
      <c r="BV114" s="768">
        <v>209020111</v>
      </c>
      <c r="BW114" s="768"/>
      <c r="BX114" s="768"/>
      <c r="BY114" s="768"/>
      <c r="BZ114" s="768"/>
      <c r="CA114" s="768">
        <v>197116657</v>
      </c>
      <c r="CB114" s="768"/>
      <c r="CC114" s="768"/>
      <c r="CD114" s="768"/>
      <c r="CE114" s="768"/>
      <c r="CF114" s="832">
        <v>52</v>
      </c>
      <c r="CG114" s="833"/>
      <c r="CH114" s="833"/>
      <c r="CI114" s="833"/>
      <c r="CJ114" s="833"/>
      <c r="CK114" s="887"/>
      <c r="CL114" s="772"/>
      <c r="CM114" s="775" t="s">
        <v>427</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t="s">
        <v>413</v>
      </c>
      <c r="DH114" s="768"/>
      <c r="DI114" s="768"/>
      <c r="DJ114" s="768"/>
      <c r="DK114" s="768"/>
      <c r="DL114" s="768" t="s">
        <v>413</v>
      </c>
      <c r="DM114" s="768"/>
      <c r="DN114" s="768"/>
      <c r="DO114" s="768"/>
      <c r="DP114" s="768"/>
      <c r="DQ114" s="768" t="s">
        <v>413</v>
      </c>
      <c r="DR114" s="768"/>
      <c r="DS114" s="768"/>
      <c r="DT114" s="768"/>
      <c r="DU114" s="768"/>
      <c r="DV114" s="745" t="s">
        <v>417</v>
      </c>
      <c r="DW114" s="745"/>
      <c r="DX114" s="745"/>
      <c r="DY114" s="745"/>
      <c r="DZ114" s="746"/>
    </row>
    <row r="115" spans="1:130" s="217" customFormat="1" ht="26.25" customHeight="1" x14ac:dyDescent="0.2">
      <c r="A115" s="874"/>
      <c r="B115" s="875"/>
      <c r="C115" s="701" t="s">
        <v>428</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1827328</v>
      </c>
      <c r="AB115" s="731"/>
      <c r="AC115" s="731"/>
      <c r="AD115" s="731"/>
      <c r="AE115" s="732"/>
      <c r="AF115" s="733">
        <v>1810676</v>
      </c>
      <c r="AG115" s="731"/>
      <c r="AH115" s="731"/>
      <c r="AI115" s="731"/>
      <c r="AJ115" s="732"/>
      <c r="AK115" s="733">
        <v>1804411</v>
      </c>
      <c r="AL115" s="731"/>
      <c r="AM115" s="731"/>
      <c r="AN115" s="731"/>
      <c r="AO115" s="732"/>
      <c r="AP115" s="778">
        <v>0.5</v>
      </c>
      <c r="AQ115" s="779"/>
      <c r="AR115" s="779"/>
      <c r="AS115" s="779"/>
      <c r="AT115" s="780"/>
      <c r="AU115" s="892"/>
      <c r="AV115" s="893"/>
      <c r="AW115" s="893"/>
      <c r="AX115" s="893"/>
      <c r="AY115" s="893"/>
      <c r="AZ115" s="766" t="s">
        <v>429</v>
      </c>
      <c r="BA115" s="701"/>
      <c r="BB115" s="701"/>
      <c r="BC115" s="701"/>
      <c r="BD115" s="701"/>
      <c r="BE115" s="701"/>
      <c r="BF115" s="701"/>
      <c r="BG115" s="701"/>
      <c r="BH115" s="701"/>
      <c r="BI115" s="701"/>
      <c r="BJ115" s="701"/>
      <c r="BK115" s="701"/>
      <c r="BL115" s="701"/>
      <c r="BM115" s="701"/>
      <c r="BN115" s="701"/>
      <c r="BO115" s="701"/>
      <c r="BP115" s="702"/>
      <c r="BQ115" s="767">
        <v>646883</v>
      </c>
      <c r="BR115" s="768"/>
      <c r="BS115" s="768"/>
      <c r="BT115" s="768"/>
      <c r="BU115" s="768"/>
      <c r="BV115" s="768">
        <v>1149830</v>
      </c>
      <c r="BW115" s="768"/>
      <c r="BX115" s="768"/>
      <c r="BY115" s="768"/>
      <c r="BZ115" s="768"/>
      <c r="CA115" s="768">
        <v>903809</v>
      </c>
      <c r="CB115" s="768"/>
      <c r="CC115" s="768"/>
      <c r="CD115" s="768"/>
      <c r="CE115" s="768"/>
      <c r="CF115" s="832">
        <v>0.2</v>
      </c>
      <c r="CG115" s="833"/>
      <c r="CH115" s="833"/>
      <c r="CI115" s="833"/>
      <c r="CJ115" s="833"/>
      <c r="CK115" s="887"/>
      <c r="CL115" s="772"/>
      <c r="CM115" s="766" t="s">
        <v>430</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t="s">
        <v>413</v>
      </c>
      <c r="DH115" s="768"/>
      <c r="DI115" s="768"/>
      <c r="DJ115" s="768"/>
      <c r="DK115" s="768"/>
      <c r="DL115" s="768" t="s">
        <v>413</v>
      </c>
      <c r="DM115" s="768"/>
      <c r="DN115" s="768"/>
      <c r="DO115" s="768"/>
      <c r="DP115" s="768"/>
      <c r="DQ115" s="768" t="s">
        <v>413</v>
      </c>
      <c r="DR115" s="768"/>
      <c r="DS115" s="768"/>
      <c r="DT115" s="768"/>
      <c r="DU115" s="768"/>
      <c r="DV115" s="745" t="s">
        <v>113</v>
      </c>
      <c r="DW115" s="745"/>
      <c r="DX115" s="745"/>
      <c r="DY115" s="745"/>
      <c r="DZ115" s="746"/>
    </row>
    <row r="116" spans="1:130" s="217" customFormat="1" ht="26.25" customHeight="1" x14ac:dyDescent="0.2">
      <c r="A116" s="876"/>
      <c r="B116" s="877"/>
      <c r="C116" s="837" t="s">
        <v>431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4178</v>
      </c>
      <c r="AB116" s="731"/>
      <c r="AC116" s="731"/>
      <c r="AD116" s="731"/>
      <c r="AE116" s="732"/>
      <c r="AF116" s="733">
        <v>1860</v>
      </c>
      <c r="AG116" s="731"/>
      <c r="AH116" s="731"/>
      <c r="AI116" s="731"/>
      <c r="AJ116" s="732"/>
      <c r="AK116" s="733">
        <v>1129</v>
      </c>
      <c r="AL116" s="731"/>
      <c r="AM116" s="731"/>
      <c r="AN116" s="731"/>
      <c r="AO116" s="732"/>
      <c r="AP116" s="778">
        <v>0</v>
      </c>
      <c r="AQ116" s="779"/>
      <c r="AR116" s="779"/>
      <c r="AS116" s="779"/>
      <c r="AT116" s="780"/>
      <c r="AU116" s="892"/>
      <c r="AV116" s="893"/>
      <c r="AW116" s="893"/>
      <c r="AX116" s="893"/>
      <c r="AY116" s="893"/>
      <c r="AZ116" s="820" t="s">
        <v>432</v>
      </c>
      <c r="BA116" s="821"/>
      <c r="BB116" s="821"/>
      <c r="BC116" s="821"/>
      <c r="BD116" s="821"/>
      <c r="BE116" s="821"/>
      <c r="BF116" s="821"/>
      <c r="BG116" s="821"/>
      <c r="BH116" s="821"/>
      <c r="BI116" s="821"/>
      <c r="BJ116" s="821"/>
      <c r="BK116" s="821"/>
      <c r="BL116" s="821"/>
      <c r="BM116" s="821"/>
      <c r="BN116" s="821"/>
      <c r="BO116" s="821"/>
      <c r="BP116" s="822"/>
      <c r="BQ116" s="767" t="s">
        <v>413</v>
      </c>
      <c r="BR116" s="768"/>
      <c r="BS116" s="768"/>
      <c r="BT116" s="768"/>
      <c r="BU116" s="768"/>
      <c r="BV116" s="768" t="s">
        <v>413</v>
      </c>
      <c r="BW116" s="768"/>
      <c r="BX116" s="768"/>
      <c r="BY116" s="768"/>
      <c r="BZ116" s="768"/>
      <c r="CA116" s="768" t="s">
        <v>413</v>
      </c>
      <c r="CB116" s="768"/>
      <c r="CC116" s="768"/>
      <c r="CD116" s="768"/>
      <c r="CE116" s="768"/>
      <c r="CF116" s="832" t="s">
        <v>113</v>
      </c>
      <c r="CG116" s="833"/>
      <c r="CH116" s="833"/>
      <c r="CI116" s="833"/>
      <c r="CJ116" s="833"/>
      <c r="CK116" s="887"/>
      <c r="CL116" s="772"/>
      <c r="CM116" s="775" t="s">
        <v>433</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413</v>
      </c>
      <c r="DH116" s="768"/>
      <c r="DI116" s="768"/>
      <c r="DJ116" s="768"/>
      <c r="DK116" s="768"/>
      <c r="DL116" s="768" t="s">
        <v>113</v>
      </c>
      <c r="DM116" s="768"/>
      <c r="DN116" s="768"/>
      <c r="DO116" s="768"/>
      <c r="DP116" s="768"/>
      <c r="DQ116" s="768" t="s">
        <v>413</v>
      </c>
      <c r="DR116" s="768"/>
      <c r="DS116" s="768"/>
      <c r="DT116" s="768"/>
      <c r="DU116" s="768"/>
      <c r="DV116" s="745" t="s">
        <v>413</v>
      </c>
      <c r="DW116" s="745"/>
      <c r="DX116" s="745"/>
      <c r="DY116" s="745"/>
      <c r="DZ116" s="746"/>
    </row>
    <row r="117" spans="1:130" s="217" customFormat="1" ht="26.25" customHeight="1" x14ac:dyDescent="0.2">
      <c r="A117" s="857" t="s">
        <v>150</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434</v>
      </c>
      <c r="Z117" s="859"/>
      <c r="AA117" s="864">
        <v>107045867</v>
      </c>
      <c r="AB117" s="865"/>
      <c r="AC117" s="865"/>
      <c r="AD117" s="865"/>
      <c r="AE117" s="866"/>
      <c r="AF117" s="867">
        <v>108570188</v>
      </c>
      <c r="AG117" s="865"/>
      <c r="AH117" s="865"/>
      <c r="AI117" s="865"/>
      <c r="AJ117" s="866"/>
      <c r="AK117" s="867">
        <v>109814454</v>
      </c>
      <c r="AL117" s="865"/>
      <c r="AM117" s="865"/>
      <c r="AN117" s="865"/>
      <c r="AO117" s="866"/>
      <c r="AP117" s="868"/>
      <c r="AQ117" s="869"/>
      <c r="AR117" s="869"/>
      <c r="AS117" s="869"/>
      <c r="AT117" s="870"/>
      <c r="AU117" s="892"/>
      <c r="AV117" s="893"/>
      <c r="AW117" s="893"/>
      <c r="AX117" s="893"/>
      <c r="AY117" s="893"/>
      <c r="AZ117" s="766" t="s">
        <v>435</v>
      </c>
      <c r="BA117" s="701"/>
      <c r="BB117" s="701"/>
      <c r="BC117" s="701"/>
      <c r="BD117" s="701"/>
      <c r="BE117" s="701"/>
      <c r="BF117" s="701"/>
      <c r="BG117" s="701"/>
      <c r="BH117" s="701"/>
      <c r="BI117" s="701"/>
      <c r="BJ117" s="701"/>
      <c r="BK117" s="701"/>
      <c r="BL117" s="701"/>
      <c r="BM117" s="701"/>
      <c r="BN117" s="701"/>
      <c r="BO117" s="701"/>
      <c r="BP117" s="702"/>
      <c r="BQ117" s="767" t="s">
        <v>413</v>
      </c>
      <c r="BR117" s="768"/>
      <c r="BS117" s="768"/>
      <c r="BT117" s="768"/>
      <c r="BU117" s="768"/>
      <c r="BV117" s="768" t="s">
        <v>413</v>
      </c>
      <c r="BW117" s="768"/>
      <c r="BX117" s="768"/>
      <c r="BY117" s="768"/>
      <c r="BZ117" s="768"/>
      <c r="CA117" s="768" t="s">
        <v>413</v>
      </c>
      <c r="CB117" s="768"/>
      <c r="CC117" s="768"/>
      <c r="CD117" s="768"/>
      <c r="CE117" s="768"/>
      <c r="CF117" s="832" t="s">
        <v>417</v>
      </c>
      <c r="CG117" s="833"/>
      <c r="CH117" s="833"/>
      <c r="CI117" s="833"/>
      <c r="CJ117" s="833"/>
      <c r="CK117" s="887"/>
      <c r="CL117" s="772"/>
      <c r="CM117" s="775" t="s">
        <v>436</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417</v>
      </c>
      <c r="DH117" s="768"/>
      <c r="DI117" s="768"/>
      <c r="DJ117" s="768"/>
      <c r="DK117" s="768"/>
      <c r="DL117" s="768" t="s">
        <v>417</v>
      </c>
      <c r="DM117" s="768"/>
      <c r="DN117" s="768"/>
      <c r="DO117" s="768"/>
      <c r="DP117" s="768"/>
      <c r="DQ117" s="768" t="s">
        <v>113</v>
      </c>
      <c r="DR117" s="768"/>
      <c r="DS117" s="768"/>
      <c r="DT117" s="768"/>
      <c r="DU117" s="768"/>
      <c r="DV117" s="745" t="s">
        <v>413</v>
      </c>
      <c r="DW117" s="745"/>
      <c r="DX117" s="745"/>
      <c r="DY117" s="745"/>
      <c r="DZ117" s="746"/>
    </row>
    <row r="118" spans="1:130" s="217" customFormat="1" ht="26.25" customHeight="1" x14ac:dyDescent="0.2">
      <c r="A118" s="857" t="s">
        <v>408</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406</v>
      </c>
      <c r="AB118" s="858"/>
      <c r="AC118" s="858"/>
      <c r="AD118" s="858"/>
      <c r="AE118" s="859"/>
      <c r="AF118" s="860" t="s">
        <v>291</v>
      </c>
      <c r="AG118" s="858"/>
      <c r="AH118" s="858"/>
      <c r="AI118" s="858"/>
      <c r="AJ118" s="859"/>
      <c r="AK118" s="860" t="s">
        <v>290</v>
      </c>
      <c r="AL118" s="858"/>
      <c r="AM118" s="858"/>
      <c r="AN118" s="858"/>
      <c r="AO118" s="859"/>
      <c r="AP118" s="861" t="s">
        <v>407</v>
      </c>
      <c r="AQ118" s="862"/>
      <c r="AR118" s="862"/>
      <c r="AS118" s="862"/>
      <c r="AT118" s="863"/>
      <c r="AU118" s="892"/>
      <c r="AV118" s="893"/>
      <c r="AW118" s="893"/>
      <c r="AX118" s="893"/>
      <c r="AY118" s="893"/>
      <c r="AZ118" s="836" t="s">
        <v>437</v>
      </c>
      <c r="BA118" s="837"/>
      <c r="BB118" s="837"/>
      <c r="BC118" s="837"/>
      <c r="BD118" s="837"/>
      <c r="BE118" s="837"/>
      <c r="BF118" s="837"/>
      <c r="BG118" s="837"/>
      <c r="BH118" s="837"/>
      <c r="BI118" s="837"/>
      <c r="BJ118" s="837"/>
      <c r="BK118" s="837"/>
      <c r="BL118" s="837"/>
      <c r="BM118" s="837"/>
      <c r="BN118" s="837"/>
      <c r="BO118" s="837"/>
      <c r="BP118" s="838"/>
      <c r="BQ118" s="819" t="s">
        <v>413</v>
      </c>
      <c r="BR118" s="799"/>
      <c r="BS118" s="799"/>
      <c r="BT118" s="799"/>
      <c r="BU118" s="799"/>
      <c r="BV118" s="799" t="s">
        <v>113</v>
      </c>
      <c r="BW118" s="799"/>
      <c r="BX118" s="799"/>
      <c r="BY118" s="799"/>
      <c r="BZ118" s="799"/>
      <c r="CA118" s="799" t="s">
        <v>113</v>
      </c>
      <c r="CB118" s="799"/>
      <c r="CC118" s="799"/>
      <c r="CD118" s="799"/>
      <c r="CE118" s="799"/>
      <c r="CF118" s="832" t="s">
        <v>113</v>
      </c>
      <c r="CG118" s="833"/>
      <c r="CH118" s="833"/>
      <c r="CI118" s="833"/>
      <c r="CJ118" s="833"/>
      <c r="CK118" s="887"/>
      <c r="CL118" s="772"/>
      <c r="CM118" s="775" t="s">
        <v>438</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113</v>
      </c>
      <c r="DH118" s="768"/>
      <c r="DI118" s="768"/>
      <c r="DJ118" s="768"/>
      <c r="DK118" s="768"/>
      <c r="DL118" s="768" t="s">
        <v>417</v>
      </c>
      <c r="DM118" s="768"/>
      <c r="DN118" s="768"/>
      <c r="DO118" s="768"/>
      <c r="DP118" s="768"/>
      <c r="DQ118" s="768" t="s">
        <v>113</v>
      </c>
      <c r="DR118" s="768"/>
      <c r="DS118" s="768"/>
      <c r="DT118" s="768"/>
      <c r="DU118" s="768"/>
      <c r="DV118" s="745" t="s">
        <v>113</v>
      </c>
      <c r="DW118" s="745"/>
      <c r="DX118" s="745"/>
      <c r="DY118" s="745"/>
      <c r="DZ118" s="746"/>
    </row>
    <row r="119" spans="1:130" s="217" customFormat="1" ht="26.25" customHeight="1" x14ac:dyDescent="0.2">
      <c r="A119" s="769" t="s">
        <v>411</v>
      </c>
      <c r="B119" s="770"/>
      <c r="C119" s="847" t="s">
        <v>412</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t="s">
        <v>113</v>
      </c>
      <c r="AB119" s="851"/>
      <c r="AC119" s="851"/>
      <c r="AD119" s="851"/>
      <c r="AE119" s="852"/>
      <c r="AF119" s="853" t="s">
        <v>417</v>
      </c>
      <c r="AG119" s="851"/>
      <c r="AH119" s="851"/>
      <c r="AI119" s="851"/>
      <c r="AJ119" s="852"/>
      <c r="AK119" s="853" t="s">
        <v>417</v>
      </c>
      <c r="AL119" s="851"/>
      <c r="AM119" s="851"/>
      <c r="AN119" s="851"/>
      <c r="AO119" s="852"/>
      <c r="AP119" s="854" t="s">
        <v>113</v>
      </c>
      <c r="AQ119" s="855"/>
      <c r="AR119" s="855"/>
      <c r="AS119" s="855"/>
      <c r="AT119" s="856"/>
      <c r="AU119" s="894"/>
      <c r="AV119" s="895"/>
      <c r="AW119" s="895"/>
      <c r="AX119" s="895"/>
      <c r="AY119" s="895"/>
      <c r="AZ119" s="248" t="s">
        <v>150</v>
      </c>
      <c r="BA119" s="248"/>
      <c r="BB119" s="248"/>
      <c r="BC119" s="248"/>
      <c r="BD119" s="248"/>
      <c r="BE119" s="248"/>
      <c r="BF119" s="248"/>
      <c r="BG119" s="248"/>
      <c r="BH119" s="248"/>
      <c r="BI119" s="248"/>
      <c r="BJ119" s="248"/>
      <c r="BK119" s="248"/>
      <c r="BL119" s="248"/>
      <c r="BM119" s="248"/>
      <c r="BN119" s="248"/>
      <c r="BO119" s="834" t="s">
        <v>439</v>
      </c>
      <c r="BP119" s="835"/>
      <c r="BQ119" s="819">
        <v>1486643720</v>
      </c>
      <c r="BR119" s="799"/>
      <c r="BS119" s="799"/>
      <c r="BT119" s="799"/>
      <c r="BU119" s="799"/>
      <c r="BV119" s="799">
        <v>1489894249</v>
      </c>
      <c r="BW119" s="799"/>
      <c r="BX119" s="799"/>
      <c r="BY119" s="799"/>
      <c r="BZ119" s="799"/>
      <c r="CA119" s="799">
        <v>1504390952</v>
      </c>
      <c r="CB119" s="799"/>
      <c r="CC119" s="799"/>
      <c r="CD119" s="799"/>
      <c r="CE119" s="799"/>
      <c r="CF119" s="697"/>
      <c r="CG119" s="698"/>
      <c r="CH119" s="698"/>
      <c r="CI119" s="698"/>
      <c r="CJ119" s="788"/>
      <c r="CK119" s="888"/>
      <c r="CL119" s="774"/>
      <c r="CM119" s="792" t="s">
        <v>440</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441</v>
      </c>
      <c r="DH119" s="768"/>
      <c r="DI119" s="768"/>
      <c r="DJ119" s="768"/>
      <c r="DK119" s="768"/>
      <c r="DL119" s="768" t="s">
        <v>113</v>
      </c>
      <c r="DM119" s="768"/>
      <c r="DN119" s="768"/>
      <c r="DO119" s="768"/>
      <c r="DP119" s="768"/>
      <c r="DQ119" s="768" t="s">
        <v>350</v>
      </c>
      <c r="DR119" s="768"/>
      <c r="DS119" s="768"/>
      <c r="DT119" s="768"/>
      <c r="DU119" s="768"/>
      <c r="DV119" s="745" t="s">
        <v>113</v>
      </c>
      <c r="DW119" s="745"/>
      <c r="DX119" s="745"/>
      <c r="DY119" s="745"/>
      <c r="DZ119" s="746"/>
    </row>
    <row r="120" spans="1:130" s="217" customFormat="1" ht="26.25" customHeight="1" x14ac:dyDescent="0.2">
      <c r="A120" s="771"/>
      <c r="B120" s="772"/>
      <c r="C120" s="775" t="s">
        <v>416</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442</v>
      </c>
      <c r="AB120" s="731"/>
      <c r="AC120" s="731"/>
      <c r="AD120" s="731"/>
      <c r="AE120" s="732"/>
      <c r="AF120" s="733" t="s">
        <v>113</v>
      </c>
      <c r="AG120" s="731"/>
      <c r="AH120" s="731"/>
      <c r="AI120" s="731"/>
      <c r="AJ120" s="732"/>
      <c r="AK120" s="733" t="s">
        <v>113</v>
      </c>
      <c r="AL120" s="731"/>
      <c r="AM120" s="731"/>
      <c r="AN120" s="731"/>
      <c r="AO120" s="732"/>
      <c r="AP120" s="778" t="s">
        <v>113</v>
      </c>
      <c r="AQ120" s="779"/>
      <c r="AR120" s="779"/>
      <c r="AS120" s="779"/>
      <c r="AT120" s="780"/>
      <c r="AU120" s="839" t="s">
        <v>443</v>
      </c>
      <c r="AV120" s="840"/>
      <c r="AW120" s="840"/>
      <c r="AX120" s="840"/>
      <c r="AY120" s="841"/>
      <c r="AZ120" s="813" t="s">
        <v>444</v>
      </c>
      <c r="BA120" s="759"/>
      <c r="BB120" s="759"/>
      <c r="BC120" s="759"/>
      <c r="BD120" s="759"/>
      <c r="BE120" s="759"/>
      <c r="BF120" s="759"/>
      <c r="BG120" s="759"/>
      <c r="BH120" s="759"/>
      <c r="BI120" s="759"/>
      <c r="BJ120" s="759"/>
      <c r="BK120" s="759"/>
      <c r="BL120" s="759"/>
      <c r="BM120" s="759"/>
      <c r="BN120" s="759"/>
      <c r="BO120" s="759"/>
      <c r="BP120" s="760"/>
      <c r="BQ120" s="814">
        <v>65795612</v>
      </c>
      <c r="BR120" s="796"/>
      <c r="BS120" s="796"/>
      <c r="BT120" s="796"/>
      <c r="BU120" s="796"/>
      <c r="BV120" s="796">
        <v>60732192</v>
      </c>
      <c r="BW120" s="796"/>
      <c r="BX120" s="796"/>
      <c r="BY120" s="796"/>
      <c r="BZ120" s="796"/>
      <c r="CA120" s="796">
        <v>62359327</v>
      </c>
      <c r="CB120" s="796"/>
      <c r="CC120" s="796"/>
      <c r="CD120" s="796"/>
      <c r="CE120" s="796"/>
      <c r="CF120" s="823">
        <v>16.5</v>
      </c>
      <c r="CG120" s="824"/>
      <c r="CH120" s="824"/>
      <c r="CI120" s="824"/>
      <c r="CJ120" s="824"/>
      <c r="CK120" s="825" t="s">
        <v>445</v>
      </c>
      <c r="CL120" s="805"/>
      <c r="CM120" s="805"/>
      <c r="CN120" s="805"/>
      <c r="CO120" s="806"/>
      <c r="CP120" s="829" t="s">
        <v>446</v>
      </c>
      <c r="CQ120" s="830"/>
      <c r="CR120" s="830"/>
      <c r="CS120" s="830"/>
      <c r="CT120" s="830"/>
      <c r="CU120" s="830"/>
      <c r="CV120" s="830"/>
      <c r="CW120" s="830"/>
      <c r="CX120" s="830"/>
      <c r="CY120" s="830"/>
      <c r="CZ120" s="830"/>
      <c r="DA120" s="830"/>
      <c r="DB120" s="830"/>
      <c r="DC120" s="830"/>
      <c r="DD120" s="830"/>
      <c r="DE120" s="830"/>
      <c r="DF120" s="831"/>
      <c r="DG120" s="814">
        <v>12718193</v>
      </c>
      <c r="DH120" s="796"/>
      <c r="DI120" s="796"/>
      <c r="DJ120" s="796"/>
      <c r="DK120" s="796"/>
      <c r="DL120" s="796">
        <v>12084263</v>
      </c>
      <c r="DM120" s="796"/>
      <c r="DN120" s="796"/>
      <c r="DO120" s="796"/>
      <c r="DP120" s="796"/>
      <c r="DQ120" s="796">
        <v>11257000</v>
      </c>
      <c r="DR120" s="796"/>
      <c r="DS120" s="796"/>
      <c r="DT120" s="796"/>
      <c r="DU120" s="796"/>
      <c r="DV120" s="797">
        <v>3</v>
      </c>
      <c r="DW120" s="797"/>
      <c r="DX120" s="797"/>
      <c r="DY120" s="797"/>
      <c r="DZ120" s="798"/>
    </row>
    <row r="121" spans="1:130" s="217" customFormat="1" ht="26.25" customHeight="1" x14ac:dyDescent="0.2">
      <c r="A121" s="771"/>
      <c r="B121" s="772"/>
      <c r="C121" s="820" t="s">
        <v>447</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1703729</v>
      </c>
      <c r="AB121" s="731"/>
      <c r="AC121" s="731"/>
      <c r="AD121" s="731"/>
      <c r="AE121" s="732"/>
      <c r="AF121" s="733">
        <v>1703021</v>
      </c>
      <c r="AG121" s="731"/>
      <c r="AH121" s="731"/>
      <c r="AI121" s="731"/>
      <c r="AJ121" s="732"/>
      <c r="AK121" s="733">
        <v>1703021</v>
      </c>
      <c r="AL121" s="731"/>
      <c r="AM121" s="731"/>
      <c r="AN121" s="731"/>
      <c r="AO121" s="732"/>
      <c r="AP121" s="778">
        <v>0.4</v>
      </c>
      <c r="AQ121" s="779"/>
      <c r="AR121" s="779"/>
      <c r="AS121" s="779"/>
      <c r="AT121" s="780"/>
      <c r="AU121" s="842"/>
      <c r="AV121" s="843"/>
      <c r="AW121" s="843"/>
      <c r="AX121" s="843"/>
      <c r="AY121" s="844"/>
      <c r="AZ121" s="766" t="s">
        <v>448</v>
      </c>
      <c r="BA121" s="701"/>
      <c r="BB121" s="701"/>
      <c r="BC121" s="701"/>
      <c r="BD121" s="701"/>
      <c r="BE121" s="701"/>
      <c r="BF121" s="701"/>
      <c r="BG121" s="701"/>
      <c r="BH121" s="701"/>
      <c r="BI121" s="701"/>
      <c r="BJ121" s="701"/>
      <c r="BK121" s="701"/>
      <c r="BL121" s="701"/>
      <c r="BM121" s="701"/>
      <c r="BN121" s="701"/>
      <c r="BO121" s="701"/>
      <c r="BP121" s="702"/>
      <c r="BQ121" s="767">
        <v>16995417</v>
      </c>
      <c r="BR121" s="768"/>
      <c r="BS121" s="768"/>
      <c r="BT121" s="768"/>
      <c r="BU121" s="768"/>
      <c r="BV121" s="768">
        <v>16419514</v>
      </c>
      <c r="BW121" s="768"/>
      <c r="BX121" s="768"/>
      <c r="BY121" s="768"/>
      <c r="BZ121" s="768"/>
      <c r="CA121" s="768">
        <v>15286148</v>
      </c>
      <c r="CB121" s="768"/>
      <c r="CC121" s="768"/>
      <c r="CD121" s="768"/>
      <c r="CE121" s="768"/>
      <c r="CF121" s="832">
        <v>4</v>
      </c>
      <c r="CG121" s="833"/>
      <c r="CH121" s="833"/>
      <c r="CI121" s="833"/>
      <c r="CJ121" s="833"/>
      <c r="CK121" s="826"/>
      <c r="CL121" s="808"/>
      <c r="CM121" s="808"/>
      <c r="CN121" s="808"/>
      <c r="CO121" s="809"/>
      <c r="CP121" s="789" t="s">
        <v>385</v>
      </c>
      <c r="CQ121" s="790"/>
      <c r="CR121" s="790"/>
      <c r="CS121" s="790"/>
      <c r="CT121" s="790"/>
      <c r="CU121" s="790"/>
      <c r="CV121" s="790"/>
      <c r="CW121" s="790"/>
      <c r="CX121" s="790"/>
      <c r="CY121" s="790"/>
      <c r="CZ121" s="790"/>
      <c r="DA121" s="790"/>
      <c r="DB121" s="790"/>
      <c r="DC121" s="790"/>
      <c r="DD121" s="790"/>
      <c r="DE121" s="790"/>
      <c r="DF121" s="791"/>
      <c r="DG121" s="767">
        <v>10857295</v>
      </c>
      <c r="DH121" s="768"/>
      <c r="DI121" s="768"/>
      <c r="DJ121" s="768"/>
      <c r="DK121" s="768"/>
      <c r="DL121" s="768">
        <v>10439827</v>
      </c>
      <c r="DM121" s="768"/>
      <c r="DN121" s="768"/>
      <c r="DO121" s="768"/>
      <c r="DP121" s="768"/>
      <c r="DQ121" s="768">
        <v>9991790</v>
      </c>
      <c r="DR121" s="768"/>
      <c r="DS121" s="768"/>
      <c r="DT121" s="768"/>
      <c r="DU121" s="768"/>
      <c r="DV121" s="745">
        <v>2.6</v>
      </c>
      <c r="DW121" s="745"/>
      <c r="DX121" s="745"/>
      <c r="DY121" s="745"/>
      <c r="DZ121" s="746"/>
    </row>
    <row r="122" spans="1:130" s="217" customFormat="1" ht="26.25" customHeight="1" x14ac:dyDescent="0.2">
      <c r="A122" s="771"/>
      <c r="B122" s="772"/>
      <c r="C122" s="775" t="s">
        <v>427</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t="s">
        <v>113</v>
      </c>
      <c r="AB122" s="731"/>
      <c r="AC122" s="731"/>
      <c r="AD122" s="731"/>
      <c r="AE122" s="732"/>
      <c r="AF122" s="733" t="s">
        <v>449</v>
      </c>
      <c r="AG122" s="731"/>
      <c r="AH122" s="731"/>
      <c r="AI122" s="731"/>
      <c r="AJ122" s="732"/>
      <c r="AK122" s="733" t="s">
        <v>113</v>
      </c>
      <c r="AL122" s="731"/>
      <c r="AM122" s="731"/>
      <c r="AN122" s="731"/>
      <c r="AO122" s="732"/>
      <c r="AP122" s="778" t="s">
        <v>113</v>
      </c>
      <c r="AQ122" s="779"/>
      <c r="AR122" s="779"/>
      <c r="AS122" s="779"/>
      <c r="AT122" s="780"/>
      <c r="AU122" s="842"/>
      <c r="AV122" s="843"/>
      <c r="AW122" s="843"/>
      <c r="AX122" s="843"/>
      <c r="AY122" s="844"/>
      <c r="AZ122" s="836" t="s">
        <v>450</v>
      </c>
      <c r="BA122" s="837"/>
      <c r="BB122" s="837"/>
      <c r="BC122" s="837"/>
      <c r="BD122" s="837"/>
      <c r="BE122" s="837"/>
      <c r="BF122" s="837"/>
      <c r="BG122" s="837"/>
      <c r="BH122" s="837"/>
      <c r="BI122" s="837"/>
      <c r="BJ122" s="837"/>
      <c r="BK122" s="837"/>
      <c r="BL122" s="837"/>
      <c r="BM122" s="837"/>
      <c r="BN122" s="837"/>
      <c r="BO122" s="837"/>
      <c r="BP122" s="838"/>
      <c r="BQ122" s="819">
        <v>813037633</v>
      </c>
      <c r="BR122" s="799"/>
      <c r="BS122" s="799"/>
      <c r="BT122" s="799"/>
      <c r="BU122" s="799"/>
      <c r="BV122" s="799">
        <v>809722606</v>
      </c>
      <c r="BW122" s="799"/>
      <c r="BX122" s="799"/>
      <c r="BY122" s="799"/>
      <c r="BZ122" s="799"/>
      <c r="CA122" s="799">
        <v>822693824</v>
      </c>
      <c r="CB122" s="799"/>
      <c r="CC122" s="799"/>
      <c r="CD122" s="799"/>
      <c r="CE122" s="799"/>
      <c r="CF122" s="800">
        <v>217.1</v>
      </c>
      <c r="CG122" s="801"/>
      <c r="CH122" s="801"/>
      <c r="CI122" s="801"/>
      <c r="CJ122" s="801"/>
      <c r="CK122" s="826"/>
      <c r="CL122" s="808"/>
      <c r="CM122" s="808"/>
      <c r="CN122" s="808"/>
      <c r="CO122" s="809"/>
      <c r="CP122" s="789" t="s">
        <v>451</v>
      </c>
      <c r="CQ122" s="790"/>
      <c r="CR122" s="790"/>
      <c r="CS122" s="790"/>
      <c r="CT122" s="790"/>
      <c r="CU122" s="790"/>
      <c r="CV122" s="790"/>
      <c r="CW122" s="790"/>
      <c r="CX122" s="790"/>
      <c r="CY122" s="790"/>
      <c r="CZ122" s="790"/>
      <c r="DA122" s="790"/>
      <c r="DB122" s="790"/>
      <c r="DC122" s="790"/>
      <c r="DD122" s="790"/>
      <c r="DE122" s="790"/>
      <c r="DF122" s="791"/>
      <c r="DG122" s="767" t="s">
        <v>452</v>
      </c>
      <c r="DH122" s="768"/>
      <c r="DI122" s="768"/>
      <c r="DJ122" s="768"/>
      <c r="DK122" s="768"/>
      <c r="DL122" s="768" t="s">
        <v>113</v>
      </c>
      <c r="DM122" s="768"/>
      <c r="DN122" s="768"/>
      <c r="DO122" s="768"/>
      <c r="DP122" s="768"/>
      <c r="DQ122" s="768" t="s">
        <v>449</v>
      </c>
      <c r="DR122" s="768"/>
      <c r="DS122" s="768"/>
      <c r="DT122" s="768"/>
      <c r="DU122" s="768"/>
      <c r="DV122" s="745" t="s">
        <v>113</v>
      </c>
      <c r="DW122" s="745"/>
      <c r="DX122" s="745"/>
      <c r="DY122" s="745"/>
      <c r="DZ122" s="746"/>
    </row>
    <row r="123" spans="1:130" s="217" customFormat="1" ht="26.25" customHeight="1" x14ac:dyDescent="0.2">
      <c r="A123" s="771"/>
      <c r="B123" s="772"/>
      <c r="C123" s="775" t="s">
        <v>433</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113</v>
      </c>
      <c r="AB123" s="731"/>
      <c r="AC123" s="731"/>
      <c r="AD123" s="731"/>
      <c r="AE123" s="732"/>
      <c r="AF123" s="733" t="s">
        <v>113</v>
      </c>
      <c r="AG123" s="731"/>
      <c r="AH123" s="731"/>
      <c r="AI123" s="731"/>
      <c r="AJ123" s="732"/>
      <c r="AK123" s="733" t="s">
        <v>453</v>
      </c>
      <c r="AL123" s="731"/>
      <c r="AM123" s="731"/>
      <c r="AN123" s="731"/>
      <c r="AO123" s="732"/>
      <c r="AP123" s="778" t="s">
        <v>113</v>
      </c>
      <c r="AQ123" s="779"/>
      <c r="AR123" s="779"/>
      <c r="AS123" s="779"/>
      <c r="AT123" s="780"/>
      <c r="AU123" s="845"/>
      <c r="AV123" s="846"/>
      <c r="AW123" s="846"/>
      <c r="AX123" s="846"/>
      <c r="AY123" s="846"/>
      <c r="AZ123" s="248" t="s">
        <v>150</v>
      </c>
      <c r="BA123" s="248"/>
      <c r="BB123" s="248"/>
      <c r="BC123" s="248"/>
      <c r="BD123" s="248"/>
      <c r="BE123" s="248"/>
      <c r="BF123" s="248"/>
      <c r="BG123" s="248"/>
      <c r="BH123" s="248"/>
      <c r="BI123" s="248"/>
      <c r="BJ123" s="248"/>
      <c r="BK123" s="248"/>
      <c r="BL123" s="248"/>
      <c r="BM123" s="248"/>
      <c r="BN123" s="248"/>
      <c r="BO123" s="834" t="s">
        <v>454</v>
      </c>
      <c r="BP123" s="835"/>
      <c r="BQ123" s="786">
        <v>895828662</v>
      </c>
      <c r="BR123" s="787"/>
      <c r="BS123" s="787"/>
      <c r="BT123" s="787"/>
      <c r="BU123" s="787"/>
      <c r="BV123" s="787">
        <v>886874312</v>
      </c>
      <c r="BW123" s="787"/>
      <c r="BX123" s="787"/>
      <c r="BY123" s="787"/>
      <c r="BZ123" s="787"/>
      <c r="CA123" s="787">
        <v>900339299</v>
      </c>
      <c r="CB123" s="787"/>
      <c r="CC123" s="787"/>
      <c r="CD123" s="787"/>
      <c r="CE123" s="787"/>
      <c r="CF123" s="697"/>
      <c r="CG123" s="698"/>
      <c r="CH123" s="698"/>
      <c r="CI123" s="698"/>
      <c r="CJ123" s="788"/>
      <c r="CK123" s="826"/>
      <c r="CL123" s="808"/>
      <c r="CM123" s="808"/>
      <c r="CN123" s="808"/>
      <c r="CO123" s="809"/>
      <c r="CP123" s="789" t="s">
        <v>380</v>
      </c>
      <c r="CQ123" s="790"/>
      <c r="CR123" s="790"/>
      <c r="CS123" s="790"/>
      <c r="CT123" s="790"/>
      <c r="CU123" s="790"/>
      <c r="CV123" s="790"/>
      <c r="CW123" s="790"/>
      <c r="CX123" s="790"/>
      <c r="CY123" s="790"/>
      <c r="CZ123" s="790"/>
      <c r="DA123" s="790"/>
      <c r="DB123" s="790"/>
      <c r="DC123" s="790"/>
      <c r="DD123" s="790"/>
      <c r="DE123" s="790"/>
      <c r="DF123" s="791"/>
      <c r="DG123" s="767" t="s">
        <v>113</v>
      </c>
      <c r="DH123" s="768"/>
      <c r="DI123" s="768"/>
      <c r="DJ123" s="768"/>
      <c r="DK123" s="768"/>
      <c r="DL123" s="768" t="s">
        <v>455</v>
      </c>
      <c r="DM123" s="768"/>
      <c r="DN123" s="768"/>
      <c r="DO123" s="768"/>
      <c r="DP123" s="768"/>
      <c r="DQ123" s="768" t="s">
        <v>113</v>
      </c>
      <c r="DR123" s="768"/>
      <c r="DS123" s="768"/>
      <c r="DT123" s="768"/>
      <c r="DU123" s="768"/>
      <c r="DV123" s="745" t="s">
        <v>113</v>
      </c>
      <c r="DW123" s="745"/>
      <c r="DX123" s="745"/>
      <c r="DY123" s="745"/>
      <c r="DZ123" s="746"/>
    </row>
    <row r="124" spans="1:130" s="217" customFormat="1" ht="26.25" customHeight="1" thickBot="1" x14ac:dyDescent="0.25">
      <c r="A124" s="771"/>
      <c r="B124" s="772"/>
      <c r="C124" s="775" t="s">
        <v>436</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113</v>
      </c>
      <c r="AB124" s="731"/>
      <c r="AC124" s="731"/>
      <c r="AD124" s="731"/>
      <c r="AE124" s="732"/>
      <c r="AF124" s="733" t="s">
        <v>113</v>
      </c>
      <c r="AG124" s="731"/>
      <c r="AH124" s="731"/>
      <c r="AI124" s="731"/>
      <c r="AJ124" s="732"/>
      <c r="AK124" s="733" t="s">
        <v>113</v>
      </c>
      <c r="AL124" s="731"/>
      <c r="AM124" s="731"/>
      <c r="AN124" s="731"/>
      <c r="AO124" s="732"/>
      <c r="AP124" s="778" t="s">
        <v>113</v>
      </c>
      <c r="AQ124" s="779"/>
      <c r="AR124" s="779"/>
      <c r="AS124" s="779"/>
      <c r="AT124" s="780"/>
      <c r="AU124" s="781" t="s">
        <v>456</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155.19999999999999</v>
      </c>
      <c r="BR124" s="785"/>
      <c r="BS124" s="785"/>
      <c r="BT124" s="785"/>
      <c r="BU124" s="785"/>
      <c r="BV124" s="785">
        <v>160.19999999999999</v>
      </c>
      <c r="BW124" s="785"/>
      <c r="BX124" s="785"/>
      <c r="BY124" s="785"/>
      <c r="BZ124" s="785"/>
      <c r="CA124" s="785">
        <v>159.4</v>
      </c>
      <c r="CB124" s="785"/>
      <c r="CC124" s="785"/>
      <c r="CD124" s="785"/>
      <c r="CE124" s="785"/>
      <c r="CF124" s="675"/>
      <c r="CG124" s="676"/>
      <c r="CH124" s="676"/>
      <c r="CI124" s="676"/>
      <c r="CJ124" s="815"/>
      <c r="CK124" s="827"/>
      <c r="CL124" s="827"/>
      <c r="CM124" s="827"/>
      <c r="CN124" s="827"/>
      <c r="CO124" s="828"/>
      <c r="CP124" s="816" t="s">
        <v>457</v>
      </c>
      <c r="CQ124" s="817"/>
      <c r="CR124" s="817"/>
      <c r="CS124" s="817"/>
      <c r="CT124" s="817"/>
      <c r="CU124" s="817"/>
      <c r="CV124" s="817"/>
      <c r="CW124" s="817"/>
      <c r="CX124" s="817"/>
      <c r="CY124" s="817"/>
      <c r="CZ124" s="817"/>
      <c r="DA124" s="817"/>
      <c r="DB124" s="817"/>
      <c r="DC124" s="817"/>
      <c r="DD124" s="817"/>
      <c r="DE124" s="817"/>
      <c r="DF124" s="818"/>
      <c r="DG124" s="819" t="s">
        <v>113</v>
      </c>
      <c r="DH124" s="799"/>
      <c r="DI124" s="799"/>
      <c r="DJ124" s="799"/>
      <c r="DK124" s="799"/>
      <c r="DL124" s="799" t="s">
        <v>453</v>
      </c>
      <c r="DM124" s="799"/>
      <c r="DN124" s="799"/>
      <c r="DO124" s="799"/>
      <c r="DP124" s="799"/>
      <c r="DQ124" s="799" t="s">
        <v>113</v>
      </c>
      <c r="DR124" s="799"/>
      <c r="DS124" s="799"/>
      <c r="DT124" s="799"/>
      <c r="DU124" s="799"/>
      <c r="DV124" s="802" t="s">
        <v>113</v>
      </c>
      <c r="DW124" s="802"/>
      <c r="DX124" s="802"/>
      <c r="DY124" s="802"/>
      <c r="DZ124" s="803"/>
    </row>
    <row r="125" spans="1:130" s="217" customFormat="1" ht="26.25" customHeight="1" x14ac:dyDescent="0.2">
      <c r="A125" s="771"/>
      <c r="B125" s="772"/>
      <c r="C125" s="775" t="s">
        <v>438</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113</v>
      </c>
      <c r="AB125" s="731"/>
      <c r="AC125" s="731"/>
      <c r="AD125" s="731"/>
      <c r="AE125" s="732"/>
      <c r="AF125" s="733" t="s">
        <v>113</v>
      </c>
      <c r="AG125" s="731"/>
      <c r="AH125" s="731"/>
      <c r="AI125" s="731"/>
      <c r="AJ125" s="732"/>
      <c r="AK125" s="733" t="s">
        <v>113</v>
      </c>
      <c r="AL125" s="731"/>
      <c r="AM125" s="731"/>
      <c r="AN125" s="731"/>
      <c r="AO125" s="732"/>
      <c r="AP125" s="778" t="s">
        <v>449</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458</v>
      </c>
      <c r="CL125" s="805"/>
      <c r="CM125" s="805"/>
      <c r="CN125" s="805"/>
      <c r="CO125" s="806"/>
      <c r="CP125" s="813" t="s">
        <v>459</v>
      </c>
      <c r="CQ125" s="759"/>
      <c r="CR125" s="759"/>
      <c r="CS125" s="759"/>
      <c r="CT125" s="759"/>
      <c r="CU125" s="759"/>
      <c r="CV125" s="759"/>
      <c r="CW125" s="759"/>
      <c r="CX125" s="759"/>
      <c r="CY125" s="759"/>
      <c r="CZ125" s="759"/>
      <c r="DA125" s="759"/>
      <c r="DB125" s="759"/>
      <c r="DC125" s="759"/>
      <c r="DD125" s="759"/>
      <c r="DE125" s="759"/>
      <c r="DF125" s="760"/>
      <c r="DG125" s="814" t="s">
        <v>113</v>
      </c>
      <c r="DH125" s="796"/>
      <c r="DI125" s="796"/>
      <c r="DJ125" s="796"/>
      <c r="DK125" s="796"/>
      <c r="DL125" s="796" t="s">
        <v>113</v>
      </c>
      <c r="DM125" s="796"/>
      <c r="DN125" s="796"/>
      <c r="DO125" s="796"/>
      <c r="DP125" s="796"/>
      <c r="DQ125" s="796" t="s">
        <v>452</v>
      </c>
      <c r="DR125" s="796"/>
      <c r="DS125" s="796"/>
      <c r="DT125" s="796"/>
      <c r="DU125" s="796"/>
      <c r="DV125" s="797" t="s">
        <v>113</v>
      </c>
      <c r="DW125" s="797"/>
      <c r="DX125" s="797"/>
      <c r="DY125" s="797"/>
      <c r="DZ125" s="798"/>
    </row>
    <row r="126" spans="1:130" s="217" customFormat="1" ht="26.25" customHeight="1" thickBot="1" x14ac:dyDescent="0.25">
      <c r="A126" s="771"/>
      <c r="B126" s="772"/>
      <c r="C126" s="775" t="s">
        <v>440</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t="s">
        <v>452</v>
      </c>
      <c r="AB126" s="731"/>
      <c r="AC126" s="731"/>
      <c r="AD126" s="731"/>
      <c r="AE126" s="732"/>
      <c r="AF126" s="733" t="s">
        <v>113</v>
      </c>
      <c r="AG126" s="731"/>
      <c r="AH126" s="731"/>
      <c r="AI126" s="731"/>
      <c r="AJ126" s="732"/>
      <c r="AK126" s="733" t="s">
        <v>350</v>
      </c>
      <c r="AL126" s="731"/>
      <c r="AM126" s="731"/>
      <c r="AN126" s="731"/>
      <c r="AO126" s="732"/>
      <c r="AP126" s="778" t="s">
        <v>113</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460</v>
      </c>
      <c r="CQ126" s="701"/>
      <c r="CR126" s="701"/>
      <c r="CS126" s="701"/>
      <c r="CT126" s="701"/>
      <c r="CU126" s="701"/>
      <c r="CV126" s="701"/>
      <c r="CW126" s="701"/>
      <c r="CX126" s="701"/>
      <c r="CY126" s="701"/>
      <c r="CZ126" s="701"/>
      <c r="DA126" s="701"/>
      <c r="DB126" s="701"/>
      <c r="DC126" s="701"/>
      <c r="DD126" s="701"/>
      <c r="DE126" s="701"/>
      <c r="DF126" s="702"/>
      <c r="DG126" s="767" t="s">
        <v>113</v>
      </c>
      <c r="DH126" s="768"/>
      <c r="DI126" s="768"/>
      <c r="DJ126" s="768"/>
      <c r="DK126" s="768"/>
      <c r="DL126" s="768" t="s">
        <v>113</v>
      </c>
      <c r="DM126" s="768"/>
      <c r="DN126" s="768"/>
      <c r="DO126" s="768"/>
      <c r="DP126" s="768"/>
      <c r="DQ126" s="768" t="s">
        <v>113</v>
      </c>
      <c r="DR126" s="768"/>
      <c r="DS126" s="768"/>
      <c r="DT126" s="768"/>
      <c r="DU126" s="768"/>
      <c r="DV126" s="745" t="s">
        <v>441</v>
      </c>
      <c r="DW126" s="745"/>
      <c r="DX126" s="745"/>
      <c r="DY126" s="745"/>
      <c r="DZ126" s="746"/>
    </row>
    <row r="127" spans="1:130" s="217" customFormat="1" ht="26.25" customHeight="1" x14ac:dyDescent="0.2">
      <c r="A127" s="773"/>
      <c r="B127" s="774"/>
      <c r="C127" s="792" t="s">
        <v>461</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123599</v>
      </c>
      <c r="AB127" s="731"/>
      <c r="AC127" s="731"/>
      <c r="AD127" s="731"/>
      <c r="AE127" s="732"/>
      <c r="AF127" s="733">
        <v>107655</v>
      </c>
      <c r="AG127" s="731"/>
      <c r="AH127" s="731"/>
      <c r="AI127" s="731"/>
      <c r="AJ127" s="732"/>
      <c r="AK127" s="733">
        <v>101390</v>
      </c>
      <c r="AL127" s="731"/>
      <c r="AM127" s="731"/>
      <c r="AN127" s="731"/>
      <c r="AO127" s="732"/>
      <c r="AP127" s="778">
        <v>0</v>
      </c>
      <c r="AQ127" s="779"/>
      <c r="AR127" s="779"/>
      <c r="AS127" s="779"/>
      <c r="AT127" s="780"/>
      <c r="AU127" s="253"/>
      <c r="AV127" s="253"/>
      <c r="AW127" s="253"/>
      <c r="AX127" s="795" t="s">
        <v>462</v>
      </c>
      <c r="AY127" s="763"/>
      <c r="AZ127" s="763"/>
      <c r="BA127" s="763"/>
      <c r="BB127" s="763"/>
      <c r="BC127" s="763"/>
      <c r="BD127" s="763"/>
      <c r="BE127" s="764"/>
      <c r="BF127" s="762" t="s">
        <v>463</v>
      </c>
      <c r="BG127" s="763"/>
      <c r="BH127" s="763"/>
      <c r="BI127" s="763"/>
      <c r="BJ127" s="763"/>
      <c r="BK127" s="763"/>
      <c r="BL127" s="764"/>
      <c r="BM127" s="762" t="s">
        <v>464</v>
      </c>
      <c r="BN127" s="763"/>
      <c r="BO127" s="763"/>
      <c r="BP127" s="763"/>
      <c r="BQ127" s="763"/>
      <c r="BR127" s="763"/>
      <c r="BS127" s="764"/>
      <c r="BT127" s="762" t="s">
        <v>465</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466</v>
      </c>
      <c r="CQ127" s="701"/>
      <c r="CR127" s="701"/>
      <c r="CS127" s="701"/>
      <c r="CT127" s="701"/>
      <c r="CU127" s="701"/>
      <c r="CV127" s="701"/>
      <c r="CW127" s="701"/>
      <c r="CX127" s="701"/>
      <c r="CY127" s="701"/>
      <c r="CZ127" s="701"/>
      <c r="DA127" s="701"/>
      <c r="DB127" s="701"/>
      <c r="DC127" s="701"/>
      <c r="DD127" s="701"/>
      <c r="DE127" s="701"/>
      <c r="DF127" s="702"/>
      <c r="DG127" s="767" t="s">
        <v>449</v>
      </c>
      <c r="DH127" s="768"/>
      <c r="DI127" s="768"/>
      <c r="DJ127" s="768"/>
      <c r="DK127" s="768"/>
      <c r="DL127" s="768" t="s">
        <v>113</v>
      </c>
      <c r="DM127" s="768"/>
      <c r="DN127" s="768"/>
      <c r="DO127" s="768"/>
      <c r="DP127" s="768"/>
      <c r="DQ127" s="768" t="s">
        <v>113</v>
      </c>
      <c r="DR127" s="768"/>
      <c r="DS127" s="768"/>
      <c r="DT127" s="768"/>
      <c r="DU127" s="768"/>
      <c r="DV127" s="745" t="s">
        <v>113</v>
      </c>
      <c r="DW127" s="745"/>
      <c r="DX127" s="745"/>
      <c r="DY127" s="745"/>
      <c r="DZ127" s="746"/>
    </row>
    <row r="128" spans="1:130" s="217" customFormat="1" ht="26.25" customHeight="1" thickBot="1" x14ac:dyDescent="0.25">
      <c r="A128" s="747" t="s">
        <v>467</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468</v>
      </c>
      <c r="X128" s="749"/>
      <c r="Y128" s="749"/>
      <c r="Z128" s="750"/>
      <c r="AA128" s="751">
        <v>1722337</v>
      </c>
      <c r="AB128" s="752"/>
      <c r="AC128" s="752"/>
      <c r="AD128" s="752"/>
      <c r="AE128" s="753"/>
      <c r="AF128" s="754">
        <v>1916685</v>
      </c>
      <c r="AG128" s="752"/>
      <c r="AH128" s="752"/>
      <c r="AI128" s="752"/>
      <c r="AJ128" s="753"/>
      <c r="AK128" s="754">
        <v>2002203</v>
      </c>
      <c r="AL128" s="752"/>
      <c r="AM128" s="752"/>
      <c r="AN128" s="752"/>
      <c r="AO128" s="753"/>
      <c r="AP128" s="755"/>
      <c r="AQ128" s="756"/>
      <c r="AR128" s="756"/>
      <c r="AS128" s="756"/>
      <c r="AT128" s="757"/>
      <c r="AU128" s="253"/>
      <c r="AV128" s="253"/>
      <c r="AW128" s="253"/>
      <c r="AX128" s="758" t="s">
        <v>469</v>
      </c>
      <c r="AY128" s="759"/>
      <c r="AZ128" s="759"/>
      <c r="BA128" s="759"/>
      <c r="BB128" s="759"/>
      <c r="BC128" s="759"/>
      <c r="BD128" s="759"/>
      <c r="BE128" s="760"/>
      <c r="BF128" s="737" t="s">
        <v>113</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470</v>
      </c>
      <c r="CQ128" s="679"/>
      <c r="CR128" s="679"/>
      <c r="CS128" s="679"/>
      <c r="CT128" s="679"/>
      <c r="CU128" s="679"/>
      <c r="CV128" s="679"/>
      <c r="CW128" s="679"/>
      <c r="CX128" s="679"/>
      <c r="CY128" s="679"/>
      <c r="CZ128" s="679"/>
      <c r="DA128" s="679"/>
      <c r="DB128" s="679"/>
      <c r="DC128" s="679"/>
      <c r="DD128" s="679"/>
      <c r="DE128" s="679"/>
      <c r="DF128" s="680"/>
      <c r="DG128" s="741">
        <v>646883</v>
      </c>
      <c r="DH128" s="742"/>
      <c r="DI128" s="742"/>
      <c r="DJ128" s="742"/>
      <c r="DK128" s="742"/>
      <c r="DL128" s="742">
        <v>1149830</v>
      </c>
      <c r="DM128" s="742"/>
      <c r="DN128" s="742"/>
      <c r="DO128" s="742"/>
      <c r="DP128" s="742"/>
      <c r="DQ128" s="742">
        <v>903809</v>
      </c>
      <c r="DR128" s="742"/>
      <c r="DS128" s="742"/>
      <c r="DT128" s="742"/>
      <c r="DU128" s="742"/>
      <c r="DV128" s="743">
        <v>0.2</v>
      </c>
      <c r="DW128" s="743"/>
      <c r="DX128" s="743"/>
      <c r="DY128" s="743"/>
      <c r="DZ128" s="744"/>
    </row>
    <row r="129" spans="1:131" s="217" customFormat="1" ht="26.25" customHeight="1" x14ac:dyDescent="0.2">
      <c r="A129" s="725" t="s">
        <v>95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471</v>
      </c>
      <c r="X129" s="728"/>
      <c r="Y129" s="728"/>
      <c r="Z129" s="729"/>
      <c r="AA129" s="730">
        <v>441767800</v>
      </c>
      <c r="AB129" s="731"/>
      <c r="AC129" s="731"/>
      <c r="AD129" s="731"/>
      <c r="AE129" s="732"/>
      <c r="AF129" s="733">
        <v>439443882</v>
      </c>
      <c r="AG129" s="731"/>
      <c r="AH129" s="731"/>
      <c r="AI129" s="731"/>
      <c r="AJ129" s="732"/>
      <c r="AK129" s="733">
        <v>443455698</v>
      </c>
      <c r="AL129" s="731"/>
      <c r="AM129" s="731"/>
      <c r="AN129" s="731"/>
      <c r="AO129" s="732"/>
      <c r="AP129" s="734"/>
      <c r="AQ129" s="735"/>
      <c r="AR129" s="735"/>
      <c r="AS129" s="735"/>
      <c r="AT129" s="736"/>
      <c r="AU129" s="255"/>
      <c r="AV129" s="255"/>
      <c r="AW129" s="255"/>
      <c r="AX129" s="700" t="s">
        <v>472</v>
      </c>
      <c r="AY129" s="701"/>
      <c r="AZ129" s="701"/>
      <c r="BA129" s="701"/>
      <c r="BB129" s="701"/>
      <c r="BC129" s="701"/>
      <c r="BD129" s="701"/>
      <c r="BE129" s="702"/>
      <c r="BF129" s="720" t="s">
        <v>113</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473</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474</v>
      </c>
      <c r="X130" s="728"/>
      <c r="Y130" s="728"/>
      <c r="Z130" s="729"/>
      <c r="AA130" s="730">
        <v>61288595</v>
      </c>
      <c r="AB130" s="731"/>
      <c r="AC130" s="731"/>
      <c r="AD130" s="731"/>
      <c r="AE130" s="732"/>
      <c r="AF130" s="733">
        <v>63175304</v>
      </c>
      <c r="AG130" s="731"/>
      <c r="AH130" s="731"/>
      <c r="AI130" s="731"/>
      <c r="AJ130" s="732"/>
      <c r="AK130" s="733">
        <v>64514528</v>
      </c>
      <c r="AL130" s="731"/>
      <c r="AM130" s="731"/>
      <c r="AN130" s="731"/>
      <c r="AO130" s="732"/>
      <c r="AP130" s="734"/>
      <c r="AQ130" s="735"/>
      <c r="AR130" s="735"/>
      <c r="AS130" s="735"/>
      <c r="AT130" s="736"/>
      <c r="AU130" s="255"/>
      <c r="AV130" s="255"/>
      <c r="AW130" s="255"/>
      <c r="AX130" s="700" t="s">
        <v>475</v>
      </c>
      <c r="AY130" s="701"/>
      <c r="AZ130" s="701"/>
      <c r="BA130" s="701"/>
      <c r="BB130" s="701"/>
      <c r="BC130" s="701"/>
      <c r="BD130" s="701"/>
      <c r="BE130" s="702"/>
      <c r="BF130" s="703">
        <v>11.5</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476</v>
      </c>
      <c r="X131" s="711"/>
      <c r="Y131" s="711"/>
      <c r="Z131" s="712"/>
      <c r="AA131" s="713">
        <v>380479205</v>
      </c>
      <c r="AB131" s="714"/>
      <c r="AC131" s="714"/>
      <c r="AD131" s="714"/>
      <c r="AE131" s="715"/>
      <c r="AF131" s="716">
        <v>376268578</v>
      </c>
      <c r="AG131" s="714"/>
      <c r="AH131" s="714"/>
      <c r="AI131" s="714"/>
      <c r="AJ131" s="715"/>
      <c r="AK131" s="716">
        <v>378941170</v>
      </c>
      <c r="AL131" s="714"/>
      <c r="AM131" s="714"/>
      <c r="AN131" s="714"/>
      <c r="AO131" s="715"/>
      <c r="AP131" s="717"/>
      <c r="AQ131" s="718"/>
      <c r="AR131" s="718"/>
      <c r="AS131" s="718"/>
      <c r="AT131" s="719"/>
      <c r="AU131" s="255"/>
      <c r="AV131" s="255"/>
      <c r="AW131" s="255"/>
      <c r="AX131" s="678" t="s">
        <v>477</v>
      </c>
      <c r="AY131" s="679"/>
      <c r="AZ131" s="679"/>
      <c r="BA131" s="679"/>
      <c r="BB131" s="679"/>
      <c r="BC131" s="679"/>
      <c r="BD131" s="679"/>
      <c r="BE131" s="680"/>
      <c r="BF131" s="681">
        <v>159.4</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478</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479</v>
      </c>
      <c r="W132" s="691"/>
      <c r="X132" s="691"/>
      <c r="Y132" s="691"/>
      <c r="Z132" s="692"/>
      <c r="AA132" s="693">
        <v>11.57354587</v>
      </c>
      <c r="AB132" s="694"/>
      <c r="AC132" s="694"/>
      <c r="AD132" s="694"/>
      <c r="AE132" s="695"/>
      <c r="AF132" s="696">
        <v>11.55509696</v>
      </c>
      <c r="AG132" s="694"/>
      <c r="AH132" s="694"/>
      <c r="AI132" s="694"/>
      <c r="AJ132" s="695"/>
      <c r="AK132" s="696">
        <v>11.425974910000001</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480</v>
      </c>
      <c r="W133" s="670"/>
      <c r="X133" s="670"/>
      <c r="Y133" s="670"/>
      <c r="Z133" s="671"/>
      <c r="AA133" s="672">
        <v>12.1</v>
      </c>
      <c r="AB133" s="673"/>
      <c r="AC133" s="673"/>
      <c r="AD133" s="673"/>
      <c r="AE133" s="674"/>
      <c r="AF133" s="672">
        <v>11.7</v>
      </c>
      <c r="AG133" s="673"/>
      <c r="AH133" s="673"/>
      <c r="AI133" s="673"/>
      <c r="AJ133" s="674"/>
      <c r="AK133" s="672">
        <v>11.5</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4xCOMpr/Xn92GHwjyI21WOh8XBDbQ3ggjF6lPmVY2W8s48tN+M2TJG9XWm4n3dCZ4kSxoZFDOjtDppNF+2Gp7g==" saltValue="fRiqmFBnxXMjJM1xHAVV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481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0VgMkHVOib7ve7HrvRsgA8wAKAb14jY1ca29MYdQl3PJxG/CEpiiHktVnunqGHftZybMG3HQmD7KVlNc/2Bx8w==" saltValue="6EaqFH0RIO9keaAcPXDHY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482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x0cncCOaqhQI+bFepKzP/zrcHnOx7cGpPWscaaSYsCLrV1wBZdFDoGe8wcyXVNx5BTnAkggVJmchHGQPrXtdA==" saltValue="l0TeN5eHEav8af1VqEXu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483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484</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24" t="s">
        <v>485</v>
      </c>
      <c r="AP7" s="276"/>
      <c r="AQ7" s="277" t="s">
        <v>486</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25"/>
      <c r="AP8" s="282" t="s">
        <v>487</v>
      </c>
      <c r="AQ8" s="283" t="s">
        <v>488</v>
      </c>
      <c r="AR8" s="284" t="s">
        <v>489</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8" t="s">
        <v>490</v>
      </c>
      <c r="AL9" s="1119"/>
      <c r="AM9" s="1119"/>
      <c r="AN9" s="1120"/>
      <c r="AO9" s="285">
        <v>221891529</v>
      </c>
      <c r="AP9" s="285">
        <v>111471</v>
      </c>
      <c r="AQ9" s="286">
        <v>85513</v>
      </c>
      <c r="AR9" s="287">
        <v>30.4</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8" t="s">
        <v>491</v>
      </c>
      <c r="AL10" s="1119"/>
      <c r="AM10" s="1119"/>
      <c r="AN10" s="1120"/>
      <c r="AO10" s="285">
        <v>416241</v>
      </c>
      <c r="AP10" s="285">
        <v>209</v>
      </c>
      <c r="AQ10" s="286">
        <v>186</v>
      </c>
      <c r="AR10" s="287">
        <v>12.4</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8" t="s">
        <v>492</v>
      </c>
      <c r="AL11" s="1119"/>
      <c r="AM11" s="1119"/>
      <c r="AN11" s="1120"/>
      <c r="AO11" s="285">
        <v>2137917</v>
      </c>
      <c r="AP11" s="285">
        <v>1074</v>
      </c>
      <c r="AQ11" s="286">
        <v>524</v>
      </c>
      <c r="AR11" s="287">
        <v>105</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8" t="s">
        <v>493</v>
      </c>
      <c r="AL12" s="1119"/>
      <c r="AM12" s="1119"/>
      <c r="AN12" s="1120"/>
      <c r="AO12" s="285" t="s">
        <v>494</v>
      </c>
      <c r="AP12" s="285" t="s">
        <v>494</v>
      </c>
      <c r="AQ12" s="286" t="s">
        <v>494</v>
      </c>
      <c r="AR12" s="287" t="s">
        <v>494</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8" t="s">
        <v>495</v>
      </c>
      <c r="AL13" s="1119"/>
      <c r="AM13" s="1119"/>
      <c r="AN13" s="1120"/>
      <c r="AO13" s="285" t="s">
        <v>494</v>
      </c>
      <c r="AP13" s="285" t="s">
        <v>494</v>
      </c>
      <c r="AQ13" s="286">
        <v>34</v>
      </c>
      <c r="AR13" s="287" t="s">
        <v>494</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8" t="s">
        <v>496</v>
      </c>
      <c r="AL14" s="1119"/>
      <c r="AM14" s="1119"/>
      <c r="AN14" s="1120"/>
      <c r="AO14" s="285">
        <v>2825689</v>
      </c>
      <c r="AP14" s="285">
        <v>1420</v>
      </c>
      <c r="AQ14" s="286">
        <v>949</v>
      </c>
      <c r="AR14" s="287">
        <v>49.6</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8" t="s">
        <v>497</v>
      </c>
      <c r="AL15" s="1119"/>
      <c r="AM15" s="1119"/>
      <c r="AN15" s="1120"/>
      <c r="AO15" s="285">
        <v>-19294696</v>
      </c>
      <c r="AP15" s="285">
        <v>-9693</v>
      </c>
      <c r="AQ15" s="286">
        <v>-7291</v>
      </c>
      <c r="AR15" s="287">
        <v>32.9</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0" t="s">
        <v>150</v>
      </c>
      <c r="AL16" s="1111"/>
      <c r="AM16" s="1111"/>
      <c r="AN16" s="1112"/>
      <c r="AO16" s="285">
        <v>207976680</v>
      </c>
      <c r="AP16" s="285">
        <v>104480</v>
      </c>
      <c r="AQ16" s="286">
        <v>79916</v>
      </c>
      <c r="AR16" s="287">
        <v>30.7</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498</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499</v>
      </c>
      <c r="AP20" s="296" t="s">
        <v>500</v>
      </c>
      <c r="AQ20" s="297" t="s">
        <v>501</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21" t="s">
        <v>502</v>
      </c>
      <c r="AL21" s="1122"/>
      <c r="AM21" s="1122"/>
      <c r="AN21" s="1123"/>
      <c r="AO21" s="300">
        <v>1162.47</v>
      </c>
      <c r="AP21" s="301">
        <v>875.35</v>
      </c>
      <c r="AQ21" s="302">
        <v>287.12</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21" t="s">
        <v>503</v>
      </c>
      <c r="AL22" s="1122"/>
      <c r="AM22" s="1122"/>
      <c r="AN22" s="1123"/>
      <c r="AO22" s="305">
        <v>100.9</v>
      </c>
      <c r="AP22" s="306">
        <v>100.9</v>
      </c>
      <c r="AQ22" s="307">
        <v>0</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504</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505</v>
      </c>
      <c r="AO27" s="266"/>
      <c r="AP27" s="266"/>
      <c r="AQ27" s="266"/>
      <c r="AR27" s="266"/>
      <c r="AS27" s="266"/>
      <c r="AT27" s="266"/>
    </row>
    <row r="28" spans="1:46" ht="16.2" x14ac:dyDescent="0.2">
      <c r="A28" s="267" t="s">
        <v>506</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507</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24" t="s">
        <v>485</v>
      </c>
      <c r="AP30" s="276"/>
      <c r="AQ30" s="277" t="s">
        <v>486</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25"/>
      <c r="AP31" s="282" t="s">
        <v>487</v>
      </c>
      <c r="AQ31" s="283" t="s">
        <v>488</v>
      </c>
      <c r="AR31" s="284" t="s">
        <v>489</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7" t="s">
        <v>508</v>
      </c>
      <c r="AL32" s="1108"/>
      <c r="AM32" s="1108"/>
      <c r="AN32" s="1109"/>
      <c r="AO32" s="285">
        <v>92051411</v>
      </c>
      <c r="AP32" s="285">
        <v>46243</v>
      </c>
      <c r="AQ32" s="286">
        <v>28123</v>
      </c>
      <c r="AR32" s="287">
        <v>64.400000000000006</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7" t="s">
        <v>509</v>
      </c>
      <c r="AL33" s="1108"/>
      <c r="AM33" s="1108"/>
      <c r="AN33" s="1109"/>
      <c r="AO33" s="285" t="s">
        <v>494</v>
      </c>
      <c r="AP33" s="285" t="s">
        <v>494</v>
      </c>
      <c r="AQ33" s="286">
        <v>2469</v>
      </c>
      <c r="AR33" s="287" t="s">
        <v>494</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7" t="s">
        <v>510</v>
      </c>
      <c r="AL34" s="1108"/>
      <c r="AM34" s="1108"/>
      <c r="AN34" s="1109"/>
      <c r="AO34" s="285">
        <v>13333213</v>
      </c>
      <c r="AP34" s="285">
        <v>6698</v>
      </c>
      <c r="AQ34" s="286">
        <v>18092</v>
      </c>
      <c r="AR34" s="287">
        <v>-63</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7" t="s">
        <v>511</v>
      </c>
      <c r="AL35" s="1108"/>
      <c r="AM35" s="1108"/>
      <c r="AN35" s="1109"/>
      <c r="AO35" s="285">
        <v>2624290</v>
      </c>
      <c r="AP35" s="285">
        <v>1318</v>
      </c>
      <c r="AQ35" s="286">
        <v>953</v>
      </c>
      <c r="AR35" s="287">
        <v>38.299999999999997</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7" t="s">
        <v>512</v>
      </c>
      <c r="AL36" s="1108"/>
      <c r="AM36" s="1108"/>
      <c r="AN36" s="1109"/>
      <c r="AO36" s="285" t="s">
        <v>494</v>
      </c>
      <c r="AP36" s="285" t="s">
        <v>494</v>
      </c>
      <c r="AQ36" s="286">
        <v>63</v>
      </c>
      <c r="AR36" s="287" t="s">
        <v>494</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7" t="s">
        <v>513</v>
      </c>
      <c r="AL37" s="1108"/>
      <c r="AM37" s="1108"/>
      <c r="AN37" s="1109"/>
      <c r="AO37" s="285">
        <v>1804411</v>
      </c>
      <c r="AP37" s="285">
        <v>906</v>
      </c>
      <c r="AQ37" s="286">
        <v>584</v>
      </c>
      <c r="AR37" s="287">
        <v>55.1</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04" t="s">
        <v>514</v>
      </c>
      <c r="AL38" s="1105"/>
      <c r="AM38" s="1105"/>
      <c r="AN38" s="1106"/>
      <c r="AO38" s="315">
        <v>1129</v>
      </c>
      <c r="AP38" s="315">
        <v>1</v>
      </c>
      <c r="AQ38" s="316">
        <v>0</v>
      </c>
      <c r="AR38" s="307">
        <v>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04" t="s">
        <v>515</v>
      </c>
      <c r="AL39" s="1105"/>
      <c r="AM39" s="1105"/>
      <c r="AN39" s="1106"/>
      <c r="AO39" s="285">
        <v>-2002203</v>
      </c>
      <c r="AP39" s="285">
        <v>-1006</v>
      </c>
      <c r="AQ39" s="286">
        <v>-2302</v>
      </c>
      <c r="AR39" s="287">
        <v>-56.3</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7" t="s">
        <v>516</v>
      </c>
      <c r="AL40" s="1108"/>
      <c r="AM40" s="1108"/>
      <c r="AN40" s="1109"/>
      <c r="AO40" s="285">
        <v>-64514528</v>
      </c>
      <c r="AP40" s="285">
        <v>-32410</v>
      </c>
      <c r="AQ40" s="286">
        <v>-28195</v>
      </c>
      <c r="AR40" s="287">
        <v>14.9</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0" t="s">
        <v>517</v>
      </c>
      <c r="AL41" s="1111"/>
      <c r="AM41" s="1111"/>
      <c r="AN41" s="1112"/>
      <c r="AO41" s="285">
        <v>43297723</v>
      </c>
      <c r="AP41" s="285">
        <v>21751</v>
      </c>
      <c r="AQ41" s="286">
        <v>19786</v>
      </c>
      <c r="AR41" s="287">
        <v>9.9</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518</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519</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3" t="s">
        <v>485</v>
      </c>
      <c r="AN49" s="1115" t="s">
        <v>520</v>
      </c>
      <c r="AO49" s="1116"/>
      <c r="AP49" s="1116"/>
      <c r="AQ49" s="1116"/>
      <c r="AR49" s="1117"/>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4"/>
      <c r="AN50" s="327" t="s">
        <v>521</v>
      </c>
      <c r="AO50" s="328" t="s">
        <v>522</v>
      </c>
      <c r="AP50" s="329" t="s">
        <v>523</v>
      </c>
      <c r="AQ50" s="330" t="s">
        <v>524</v>
      </c>
      <c r="AR50" s="331" t="s">
        <v>525</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526</v>
      </c>
      <c r="AL51" s="324"/>
      <c r="AM51" s="332">
        <v>126344534</v>
      </c>
      <c r="AN51" s="333">
        <v>62556</v>
      </c>
      <c r="AO51" s="334">
        <v>17.600000000000001</v>
      </c>
      <c r="AP51" s="335">
        <v>34374</v>
      </c>
      <c r="AQ51" s="336">
        <v>9.1</v>
      </c>
      <c r="AR51" s="337">
        <v>8.5</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527</v>
      </c>
      <c r="AM52" s="340">
        <v>33383423</v>
      </c>
      <c r="AN52" s="341">
        <v>16529</v>
      </c>
      <c r="AO52" s="342">
        <v>-10.5</v>
      </c>
      <c r="AP52" s="343">
        <v>10917</v>
      </c>
      <c r="AQ52" s="344">
        <v>-0.9</v>
      </c>
      <c r="AR52" s="345">
        <v>-9.6</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528</v>
      </c>
      <c r="AL53" s="324"/>
      <c r="AM53" s="332">
        <v>123135167</v>
      </c>
      <c r="AN53" s="333">
        <v>61194</v>
      </c>
      <c r="AO53" s="334">
        <v>-2.2000000000000002</v>
      </c>
      <c r="AP53" s="335">
        <v>35216</v>
      </c>
      <c r="AQ53" s="336">
        <v>2.4</v>
      </c>
      <c r="AR53" s="337">
        <v>-4.5999999999999996</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527</v>
      </c>
      <c r="AM54" s="340">
        <v>38739104</v>
      </c>
      <c r="AN54" s="341">
        <v>19252</v>
      </c>
      <c r="AO54" s="342">
        <v>16.5</v>
      </c>
      <c r="AP54" s="343">
        <v>12644</v>
      </c>
      <c r="AQ54" s="344">
        <v>15.8</v>
      </c>
      <c r="AR54" s="345">
        <v>0.7</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529</v>
      </c>
      <c r="AL55" s="324"/>
      <c r="AM55" s="332">
        <v>116814262</v>
      </c>
      <c r="AN55" s="333">
        <v>58252</v>
      </c>
      <c r="AO55" s="334">
        <v>-4.8</v>
      </c>
      <c r="AP55" s="335">
        <v>36736</v>
      </c>
      <c r="AQ55" s="336">
        <v>4.3</v>
      </c>
      <c r="AR55" s="337">
        <v>-9.1</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527</v>
      </c>
      <c r="AM56" s="340">
        <v>40749543</v>
      </c>
      <c r="AN56" s="341">
        <v>20321</v>
      </c>
      <c r="AO56" s="342">
        <v>5.6</v>
      </c>
      <c r="AP56" s="343">
        <v>13410</v>
      </c>
      <c r="AQ56" s="344">
        <v>6.1</v>
      </c>
      <c r="AR56" s="345">
        <v>-0.5</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530</v>
      </c>
      <c r="AL57" s="324"/>
      <c r="AM57" s="332">
        <v>117176468</v>
      </c>
      <c r="AN57" s="333">
        <v>58639</v>
      </c>
      <c r="AO57" s="334">
        <v>0.7</v>
      </c>
      <c r="AP57" s="335">
        <v>38259</v>
      </c>
      <c r="AQ57" s="336">
        <v>4.0999999999999996</v>
      </c>
      <c r="AR57" s="337">
        <v>-3.4</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527</v>
      </c>
      <c r="AM58" s="340">
        <v>44185016</v>
      </c>
      <c r="AN58" s="341">
        <v>22112</v>
      </c>
      <c r="AO58" s="342">
        <v>8.8000000000000007</v>
      </c>
      <c r="AP58" s="343">
        <v>13379</v>
      </c>
      <c r="AQ58" s="344">
        <v>-0.2</v>
      </c>
      <c r="AR58" s="345">
        <v>9</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531</v>
      </c>
      <c r="AL59" s="324"/>
      <c r="AM59" s="332">
        <v>122323055</v>
      </c>
      <c r="AN59" s="333">
        <v>61451</v>
      </c>
      <c r="AO59" s="334">
        <v>4.8</v>
      </c>
      <c r="AP59" s="335">
        <v>39075</v>
      </c>
      <c r="AQ59" s="336">
        <v>2.1</v>
      </c>
      <c r="AR59" s="337">
        <v>2.7</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527</v>
      </c>
      <c r="AM60" s="340">
        <v>43808349</v>
      </c>
      <c r="AN60" s="341">
        <v>22008</v>
      </c>
      <c r="AO60" s="342">
        <v>-0.5</v>
      </c>
      <c r="AP60" s="343">
        <v>13441</v>
      </c>
      <c r="AQ60" s="344">
        <v>0.5</v>
      </c>
      <c r="AR60" s="345">
        <v>-1</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532</v>
      </c>
      <c r="AL61" s="346"/>
      <c r="AM61" s="347">
        <v>121158697</v>
      </c>
      <c r="AN61" s="348">
        <v>60418</v>
      </c>
      <c r="AO61" s="349">
        <v>3.2</v>
      </c>
      <c r="AP61" s="350">
        <v>36732</v>
      </c>
      <c r="AQ61" s="351">
        <v>4.4000000000000004</v>
      </c>
      <c r="AR61" s="337">
        <v>-1.2</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527</v>
      </c>
      <c r="AM62" s="340">
        <v>40173087</v>
      </c>
      <c r="AN62" s="341">
        <v>20044</v>
      </c>
      <c r="AO62" s="342">
        <v>4</v>
      </c>
      <c r="AP62" s="343">
        <v>12758</v>
      </c>
      <c r="AQ62" s="344">
        <v>4.3</v>
      </c>
      <c r="AR62" s="345">
        <v>-0.3</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w/tF8H86yzZL/oEXKHLfaRlwXmBtNSUd71XXVgJkv54wiXgCX0jQVOZv1A46wcP7xxLKfjeFLyiqDjXPg4tyvA==" saltValue="GdILbpy7Z19UmVgMigOIF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BIoN43M7x8B0zAHwgJ8XgPmWRPDrq5/9TJWRpNf19wQaL6XsRYvBrSRDMbys/GsJX3WtROkyo2geCrAaQyYSg==" saltValue="BnSLzFBCBx5hoVLHQ7Pu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534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cJHdf05aPfjKtlSG0s4ZAehB9OJWRnRa+PkIrowAFXFVT81OwmesVViMc2Po7wdM9q6+kPwQK/fXQcy7vkMrw==" saltValue="42v+3cJgNPrYyQ9rh1lL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535</v>
      </c>
      <c r="G46" s="355" t="s">
        <v>536</v>
      </c>
      <c r="H46" s="355" t="s">
        <v>537</v>
      </c>
      <c r="I46" s="355" t="s">
        <v>538</v>
      </c>
      <c r="J46" s="356" t="s">
        <v>539</v>
      </c>
    </row>
    <row r="47" spans="2:10" ht="57.75" customHeight="1" x14ac:dyDescent="0.2">
      <c r="B47" s="7"/>
      <c r="C47" s="1126" t="s">
        <v>3</v>
      </c>
      <c r="D47" s="1126"/>
      <c r="E47" s="1127"/>
      <c r="F47" s="357">
        <v>3.33</v>
      </c>
      <c r="G47" s="358">
        <v>3.27</v>
      </c>
      <c r="H47" s="358">
        <v>2.88</v>
      </c>
      <c r="I47" s="358">
        <v>2.0499999999999998</v>
      </c>
      <c r="J47" s="359">
        <v>2.41</v>
      </c>
    </row>
    <row r="48" spans="2:10" ht="57.75" customHeight="1" x14ac:dyDescent="0.2">
      <c r="B48" s="8"/>
      <c r="C48" s="1128" t="s">
        <v>4</v>
      </c>
      <c r="D48" s="1128"/>
      <c r="E48" s="1129"/>
      <c r="F48" s="360">
        <v>0.87</v>
      </c>
      <c r="G48" s="361">
        <v>1.0900000000000001</v>
      </c>
      <c r="H48" s="361">
        <v>0.98</v>
      </c>
      <c r="I48" s="361">
        <v>0.94</v>
      </c>
      <c r="J48" s="362">
        <v>0.92</v>
      </c>
    </row>
    <row r="49" spans="2:10" ht="57.75" customHeight="1" thickBot="1" x14ac:dyDescent="0.25">
      <c r="B49" s="9"/>
      <c r="C49" s="1130" t="s">
        <v>5</v>
      </c>
      <c r="D49" s="1130"/>
      <c r="E49" s="1131"/>
      <c r="F49" s="363">
        <v>0.17</v>
      </c>
      <c r="G49" s="364">
        <v>0.2</v>
      </c>
      <c r="H49" s="364" t="s">
        <v>540</v>
      </c>
      <c r="I49" s="364" t="s">
        <v>541</v>
      </c>
      <c r="J49" s="365">
        <v>0.35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rD/JcU2bMMnMz+SawokhUlhPuWcW379FCJIp/CgsOzIis4WdT2DMQrFANDu4dbdjRVK2qo9s5GJV2G9rCRdxg==" saltValue="Eh3rkY4Z6BSeWXRVh84Y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2019-03-07T05:05:06Z</cp:lastPrinted>
  <dcterms:created xsi:type="dcterms:W3CDTF">2019-02-14T00:43:18Z</dcterms:created>
  <dcterms:modified xsi:type="dcterms:W3CDTF">2019-08-07T09:11:34Z</dcterms:modified>
  <cp:category/>
</cp:coreProperties>
</file>