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E32" i="10"/>
  <c r="U32" i="10"/>
  <c r="BE31" i="10"/>
  <c r="C31" i="10"/>
  <c r="C32" i="10" l="1"/>
  <c r="C33" i="10" s="1"/>
  <c r="C34" i="10" s="1"/>
  <c r="C35" i="10" s="1"/>
  <c r="C36" i="10" s="1"/>
  <c r="C37" i="10" s="1"/>
  <c r="C38" i="10" s="1"/>
  <c r="C39" i="10" s="1"/>
  <c r="C40" i="10" s="1"/>
  <c r="AM31" i="10"/>
  <c r="AM32" i="10" s="1"/>
  <c r="AM33" i="10" s="1"/>
  <c r="AM34" i="10" s="1"/>
  <c r="AM35" i="10" s="1"/>
  <c r="U31" i="10"/>
  <c r="BW31" i="10" l="1"/>
  <c r="BW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<sst xmlns="http://schemas.openxmlformats.org/spreadsheetml/2006/main" count="1223" uniqueCount="589">
  <si>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</si>
  <si>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</si>
  <si>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</si>
  <si>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</si>
  <si>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</si>
  <si>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</si>
  <si>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</si>
  <si>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</si>
  <si>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</si>
  <si>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</si>
  <si>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</si>
  <si>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</si>
  <si>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</si>
  <si>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</si>
  <si>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</si>
  <si>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</si>
  <si>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</si>
  <si>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</si>
  <si>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</si>
  <si>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</si>
  <si>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</si>
  <si>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</si>
  <si>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</si>
  <si>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</si>
  <si>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</si>
  <si>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</si>
  <si>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</si>
  <si>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</si>
  <si>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</si>
  <si>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</si>
  <si>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</si>
  <si>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</si>
  <si>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</si>
  <si>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</si>
  <si>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</si>
  <si>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</si>
  <si>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</si>
  <si>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</si>
  <si>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</si>
  <si>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</si>
  <si>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</si>
  <si>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</si>
  <si>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</si>
  <si>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</si>
  <si>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</si>
  <si>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</si>
  <si>
    <t>財政調整基金残高</t>
  </si>
  <si>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</si>
  <si>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</si>
  <si>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</si>
  <si>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</si>
  <si>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</si>
  <si>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</si>
  <si>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</si>
  <si>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2"/>
  </si>
  <si>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</si>
  <si>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</si>
  <si>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</si>
  <si>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</si>
  <si>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</si>
  <si>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</si>
  <si>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</si>
  <si>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</si>
  <si>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</si>
  <si>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</si>
  <si>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</si>
  <si>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</si>
  <si>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</si>
  <si>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</si>
  <si>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</si>
  <si>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</si>
  <si>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平成29年度　財政状況資料集</t>
  </si>
  <si>
    <t>総括表（都道府県）</t>
    <rPh sb="0" eb="2">
      <t>ソウカツ</t>
    </rPh>
    <rPh sb="2" eb="3">
      <t>ヒョウ</t>
    </rPh>
    <rPh sb="4" eb="8">
      <t>トドウフケン</t>
    </rPh>
    <phoneticPr fontId="3"/>
  </si>
  <si>
    <t>都道府県名</t>
  </si>
  <si>
    <t>埼玉県</t>
  </si>
  <si>
    <t>職員の状況 (※7)</t>
    <rPh sb="0" eb="2">
      <t>ショクイン</t>
    </rPh>
    <rPh sb="3" eb="5">
      <t>ジョウキョウ</t>
    </rPh>
    <phoneticPr fontId="3"/>
  </si>
  <si>
    <t>平成29年度(千円)</t>
    <rPh sb="0" eb="2">
      <t>ヘイセイ</t>
    </rPh>
    <rPh sb="4" eb="6">
      <t>ネンド</t>
    </rPh>
    <rPh sb="7" eb="9">
      <t>センエン</t>
    </rPh>
    <phoneticPr fontId="3"/>
  </si>
  <si>
    <t>平成28年度(千円)</t>
    <rPh sb="0" eb="2">
      <t>ヘイセイ</t>
    </rPh>
    <rPh sb="4" eb="6">
      <t>ネンド</t>
    </rPh>
    <phoneticPr fontId="3"/>
  </si>
  <si>
    <t>平成29年度(千円･％)</t>
    <rPh sb="0" eb="2">
      <t>ヘイセイ</t>
    </rPh>
    <rPh sb="4" eb="6">
      <t>ネンド</t>
    </rPh>
    <rPh sb="7" eb="9">
      <t>センエン</t>
    </rPh>
    <phoneticPr fontId="3"/>
  </si>
  <si>
    <t>平成28年度(千円･％)</t>
    <rPh sb="0" eb="2">
      <t>ヘイセイ</t>
    </rPh>
    <rPh sb="4" eb="6">
      <t>ネンド</t>
    </rPh>
    <rPh sb="7" eb="9">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</si>
  <si>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</si>
  <si>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</si>
  <si>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</si>
  <si>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</si>
  <si>
    <t>実質収支比率</t>
    <rPh sb="0" eb="2">
      <t>ジッシツ</t>
    </rPh>
    <rPh sb="2" eb="4">
      <t>シュウシ</t>
    </rPh>
    <rPh sb="4" eb="6">
      <t>ヒリツ</t>
    </rPh>
    <phoneticPr fontId="3"/>
  </si>
  <si>
    <t>歳出総額</t>
  </si>
  <si>
    <t>経常収支比率</t>
    <rPh sb="0" eb="2">
      <t>ケイジョウ</t>
    </rPh>
    <rPh sb="2" eb="4">
      <t>シュウシ</t>
    </rPh>
    <rPh sb="4" eb="6">
      <t>ヒリツ</t>
    </rPh>
    <phoneticPr fontId="3"/>
  </si>
  <si>
    <t>グループ</t>
  </si>
  <si>
    <t>Ｂ</t>
  </si>
  <si>
    <t>知事</t>
    <rPh sb="0" eb="2">
      <t>チジ</t>
    </rPh>
    <phoneticPr fontId="3"/>
  </si>
  <si>
    <t>歳入歳出差引</t>
  </si>
  <si>
    <t>　　(※1)</t>
  </si>
  <si>
    <t>副知事</t>
    <rPh sb="0" eb="3">
      <t>フクチジ</t>
    </rPh>
    <phoneticPr fontId="3"/>
  </si>
  <si>
    <t>翌年度に繰越すべき財源</t>
  </si>
  <si>
    <t>標準財政規模</t>
    <rPh sb="0" eb="2">
      <t>ヒョウジュン</t>
    </rPh>
    <rPh sb="2" eb="4">
      <t>ザイセイ</t>
    </rPh>
    <rPh sb="4" eb="6">
      <t>キボ</t>
    </rPh>
    <phoneticPr fontId="3"/>
  </si>
  <si>
    <t>教育長</t>
    <rPh sb="0" eb="3">
      <t>キョウイクチョウ</t>
    </rPh>
    <phoneticPr fontId="3"/>
  </si>
  <si>
    <t>実質収支</t>
  </si>
  <si>
    <t>財政力指数</t>
    <rPh sb="0" eb="3">
      <t>ザイセイリョク</t>
    </rPh>
    <rPh sb="3" eb="5">
      <t>シスウ</t>
    </rPh>
    <phoneticPr fontId="3"/>
  </si>
  <si>
    <t>人口</t>
    <rPh sb="0" eb="2">
      <t>ジンコウ</t>
    </rPh>
    <phoneticPr fontId="3"/>
  </si>
  <si>
    <t>27年国調(人)</t>
    <rPh sb="2" eb="3">
      <t>ネン</t>
    </rPh>
    <rPh sb="3" eb="4">
      <t>コク</t>
    </rPh>
    <rPh sb="4" eb="5">
      <t>チョウ</t>
    </rPh>
    <phoneticPr fontId="3"/>
  </si>
  <si>
    <t>議会議長</t>
    <rPh sb="0" eb="2">
      <t>ギカイ</t>
    </rPh>
    <rPh sb="2" eb="4">
      <t>ギチョウ</t>
    </rPh>
    <phoneticPr fontId="3"/>
  </si>
  <si>
    <t>単年度収支</t>
  </si>
  <si>
    <t>公債費負担比率</t>
    <rPh sb="0" eb="3">
      <t>コウサイヒ</t>
    </rPh>
    <rPh sb="3" eb="5">
      <t>フタン</t>
    </rPh>
    <rPh sb="5" eb="7">
      <t>ヒリツ</t>
    </rPh>
    <phoneticPr fontId="3"/>
  </si>
  <si>
    <t>22年国調(人)</t>
    <rPh sb="2" eb="3">
      <t>ネン</t>
    </rPh>
    <rPh sb="3" eb="4">
      <t>コク</t>
    </rPh>
    <rPh sb="4" eb="5">
      <t>チョウ</t>
    </rPh>
    <phoneticPr fontId="3"/>
  </si>
  <si>
    <t>議会副議長</t>
    <rPh sb="0" eb="2">
      <t>ギカイ</t>
    </rPh>
    <rPh sb="2" eb="5">
      <t>フクギチョウ</t>
    </rPh>
    <phoneticPr fontId="3"/>
  </si>
  <si>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</si>
  <si>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</si>
  <si>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</si>
  <si>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1.0</t>
  </si>
  <si>
    <t>議会議員</t>
    <rPh sb="0" eb="2">
      <t>ギカイ</t>
    </rPh>
    <rPh sb="2" eb="4">
      <t>ギイン</t>
    </rPh>
    <phoneticPr fontId="3"/>
  </si>
  <si>
    <t>繰上償還金</t>
  </si>
  <si>
    <t>　実質赤字比率</t>
    <rPh sb="1" eb="3">
      <t>ジッシツ</t>
    </rPh>
    <rPh sb="3" eb="5">
      <t>アカジ</t>
    </rPh>
    <rPh sb="5" eb="7">
      <t>ヒリツ</t>
    </rPh>
    <phoneticPr fontId="3"/>
  </si>
  <si>
    <t>-</t>
  </si>
  <si>
    <t>-</t>
  </si>
  <si>
    <t>住民基本台帳人口
(※6)</t>
  </si>
  <si>
    <t>30.01.01(人)</t>
  </si>
  <si>
    <t>一般職員等(※5)</t>
  </si>
  <si>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</si>
  <si>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</si>
  <si>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</si>
  <si>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</si>
  <si>
    <t>　連結実質赤字比率</t>
    <rPh sb="1" eb="3">
      <t>レンケツ</t>
    </rPh>
    <rPh sb="3" eb="5">
      <t>ジッシツ</t>
    </rPh>
    <rPh sb="5" eb="7">
      <t>アカジ</t>
    </rPh>
    <rPh sb="7" eb="9">
      <t>ヒリツ</t>
    </rPh>
    <phoneticPr fontId="3"/>
  </si>
  <si>
    <t>-</t>
  </si>
  <si>
    <t>-</t>
  </si>
  <si>
    <t>うち日本人(人)</t>
  </si>
  <si>
    <t>実質単年度収支</t>
  </si>
  <si>
    <t>　実質公債費比率</t>
    <rPh sb="1" eb="3">
      <t>ジッシツ</t>
    </rPh>
    <rPh sb="3" eb="6">
      <t>コウサイヒ</t>
    </rPh>
    <rPh sb="6" eb="8">
      <t>ヒリツ</t>
    </rPh>
    <phoneticPr fontId="3"/>
  </si>
  <si>
    <t>29.01.01(人)</t>
  </si>
  <si>
    <t>一般職員</t>
    <rPh sb="0" eb="2">
      <t>イッパン</t>
    </rPh>
    <rPh sb="2" eb="4">
      <t>ショクイン</t>
    </rPh>
    <phoneticPr fontId="3"/>
  </si>
  <si>
    <t>基準財政収入額</t>
  </si>
  <si>
    <t>　将来負担比率</t>
    <rPh sb="1" eb="3">
      <t>ショウライ</t>
    </rPh>
    <rPh sb="3" eb="5">
      <t>フタン</t>
    </rPh>
    <rPh sb="5" eb="7">
      <t>ヒリツ</t>
    </rPh>
    <phoneticPr fontId="3"/>
  </si>
  <si>
    <t>うち日本人(人)</t>
  </si>
  <si>
    <t>　うち消防職員</t>
    <rPh sb="3" eb="5">
      <t>ショウボウ</t>
    </rPh>
    <rPh sb="5" eb="7">
      <t>ショクイン</t>
    </rPh>
    <phoneticPr fontId="3"/>
  </si>
  <si>
    <t>基準財政需要額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</si>
  <si>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</si>
  <si>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</si>
  <si>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0.3</t>
  </si>
  <si>
    <t>　うち技能労務職員</t>
    <rPh sb="3" eb="5">
      <t>ギノウ</t>
    </rPh>
    <rPh sb="5" eb="7">
      <t>ロウム</t>
    </rPh>
    <rPh sb="7" eb="8">
      <t>ショク</t>
    </rPh>
    <rPh sb="8" eb="9">
      <t>イン</t>
    </rPh>
    <phoneticPr fontId="3"/>
  </si>
  <si>
    <t>標準税収入額等</t>
  </si>
  <si>
    <t>うち日本人(％)</t>
  </si>
  <si>
    <t>0.1</t>
  </si>
  <si>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</si>
  <si>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</si>
  <si>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</si>
  <si>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</si>
  <si>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0"/>
  </si>
  <si>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</si>
  <si>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</si>
  <si>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</si>
  <si>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</si>
  <si>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</si>
  <si>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</si>
  <si>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</si>
  <si>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</si>
  <si>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</si>
  <si>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</si>
  <si>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</si>
  <si>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0"/>
  </si>
  <si>
    <t>減債基金</t>
    <rPh sb="0" eb="1">
      <t>ゲン</t>
    </rPh>
    <rPh sb="1" eb="2">
      <t>サイ</t>
    </rPh>
    <rPh sb="2" eb="4">
      <t>キキン</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</si>
  <si>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</si>
  <si>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</si>
  <si>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</si>
  <si>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</si>
  <si>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</si>
  <si>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</si>
  <si>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</si>
  <si>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</si>
  <si>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会計名</t>
  </si>
  <si>
    <t>会計名</t>
  </si>
  <si>
    <t>項番</t>
  </si>
  <si>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</si>
  <si>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</si>
  <si>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</si>
  <si>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</si>
  <si>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</si>
  <si>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</si>
  <si>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</si>
  <si>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</si>
  <si>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</si>
  <si>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</si>
  <si>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</si>
  <si>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</si>
  <si>
    <t>埼玉県</t>
  </si>
  <si>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</si>
  <si>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</si>
  <si>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</si>
  <si>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</si>
  <si>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</si>
  <si>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</si>
  <si>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</si>
  <si>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</si>
  <si>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</si>
  <si>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</si>
  <si>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</si>
  <si>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</si>
  <si>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19"/>
  </si>
  <si>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</si>
  <si>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</si>
  <si>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</si>
  <si>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</si>
  <si>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</si>
  <si>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</si>
  <si>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　地方揮発油譲与税</t>
    <rPh sb="1" eb="3">
      <t>チホウ</t>
    </rPh>
    <rPh sb="3" eb="6">
      <t>キハツユ</t>
    </rPh>
    <rPh sb="6" eb="8">
      <t>ジョウヨ</t>
    </rPh>
    <rPh sb="8" eb="9">
      <t>ゼイ</t>
    </rPh>
    <phoneticPr fontId="12"/>
  </si>
  <si>
    <t>　　道府県民税</t>
    <rPh sb="2" eb="5">
      <t>ドウフケン</t>
    </rPh>
    <phoneticPr fontId="3"/>
  </si>
  <si>
    <t>総務費</t>
  </si>
  <si>
    <t>　地方道路譲与税</t>
    <rPh sb="1" eb="3">
      <t>チホウ</t>
    </rPh>
    <rPh sb="3" eb="5">
      <t>ドウロ</t>
    </rPh>
    <rPh sb="5" eb="7">
      <t>ジョウヨ</t>
    </rPh>
    <rPh sb="7" eb="8">
      <t>ゼイ</t>
    </rPh>
    <phoneticPr fontId="12"/>
  </si>
  <si>
    <t>　　　個人均等割</t>
  </si>
  <si>
    <t>民生費</t>
  </si>
  <si>
    <t>　特別とん譲与税</t>
    <rPh sb="1" eb="3">
      <t>トクベツ</t>
    </rPh>
    <rPh sb="5" eb="7">
      <t>ジョウヨ</t>
    </rPh>
    <rPh sb="7" eb="8">
      <t>ゼイ</t>
    </rPh>
    <phoneticPr fontId="12"/>
  </si>
  <si>
    <t>-</t>
  </si>
  <si>
    <t>　　　所得割</t>
  </si>
  <si>
    <t>衛生費</t>
  </si>
  <si>
    <t>　石油ガス譲与税</t>
    <rPh sb="1" eb="3">
      <t>セキユ</t>
    </rPh>
    <rPh sb="5" eb="7">
      <t>ジョウヨ</t>
    </rPh>
    <rPh sb="7" eb="8">
      <t>ゼイ</t>
    </rPh>
    <phoneticPr fontId="12"/>
  </si>
  <si>
    <t>　　　法人均等割</t>
  </si>
  <si>
    <t>労働費</t>
  </si>
  <si>
    <t>　航空機燃料譲与税</t>
    <rPh sb="1" eb="4">
      <t>コウクウキ</t>
    </rPh>
    <rPh sb="4" eb="6">
      <t>ネンリョウ</t>
    </rPh>
    <rPh sb="6" eb="8">
      <t>ジョウヨ</t>
    </rPh>
    <rPh sb="8" eb="9">
      <t>ゼイ</t>
    </rPh>
    <phoneticPr fontId="12"/>
  </si>
  <si>
    <t>　　　法人税割</t>
  </si>
  <si>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</si>
  <si>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</si>
  <si>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3"/>
  </si>
  <si>
    <t>商工費</t>
  </si>
  <si>
    <t>市町村たばこ税都道府県交付金</t>
    <rPh sb="0" eb="3">
      <t>シチョウソン</t>
    </rPh>
    <rPh sb="6" eb="7">
      <t>ゼイ</t>
    </rPh>
    <rPh sb="7" eb="11">
      <t>トドウフケン</t>
    </rPh>
    <rPh sb="11" eb="14">
      <t>コウフキン</t>
    </rPh>
    <phoneticPr fontId="3"/>
  </si>
  <si>
    <t>　　　配当割</t>
    <rPh sb="3" eb="5">
      <t>ハイトウ</t>
    </rPh>
    <rPh sb="5" eb="6">
      <t>ワリ</t>
    </rPh>
    <phoneticPr fontId="3"/>
  </si>
  <si>
    <t>土木費</t>
  </si>
  <si>
    <t>地方特例交付金</t>
  </si>
  <si>
    <t>　　　株式等譲渡所得割</t>
    <rPh sb="3" eb="6">
      <t>カブシキトウ</t>
    </rPh>
    <rPh sb="6" eb="8">
      <t>ジョウト</t>
    </rPh>
    <rPh sb="8" eb="10">
      <t>ショトク</t>
    </rPh>
    <rPh sb="10" eb="11">
      <t>ワ</t>
    </rPh>
    <phoneticPr fontId="3"/>
  </si>
  <si>
    <t>警察費</t>
    <rPh sb="0" eb="2">
      <t>ケイサツ</t>
    </rPh>
    <rPh sb="2" eb="3">
      <t>ヒ</t>
    </rPh>
    <phoneticPr fontId="3"/>
  </si>
  <si>
    <t>地方交付税</t>
  </si>
  <si>
    <t>　　事業税</t>
    <rPh sb="2" eb="5">
      <t>ジギョウゼイ</t>
    </rPh>
    <phoneticPr fontId="3"/>
  </si>
  <si>
    <t>消防費</t>
  </si>
  <si>
    <t>　普通交付税</t>
  </si>
  <si>
    <t>　　　個人分</t>
    <rPh sb="3" eb="5">
      <t>コジン</t>
    </rPh>
    <rPh sb="5" eb="6">
      <t>ブン</t>
    </rPh>
    <phoneticPr fontId="3"/>
  </si>
  <si>
    <t>教育費</t>
  </si>
  <si>
    <t>　特別交付税</t>
  </si>
  <si>
    <t>　　　法人分</t>
    <rPh sb="3" eb="5">
      <t>ホウジン</t>
    </rPh>
    <rPh sb="5" eb="6">
      <t>ブン</t>
    </rPh>
    <phoneticPr fontId="3"/>
  </si>
  <si>
    <t>災害復旧費</t>
  </si>
  <si>
    <t>　震災復興特別交付税</t>
  </si>
  <si>
    <t>　　地方消費税</t>
    <rPh sb="2" eb="4">
      <t>チホウ</t>
    </rPh>
    <rPh sb="4" eb="7">
      <t>ショウヒゼイ</t>
    </rPh>
    <phoneticPr fontId="3"/>
  </si>
  <si>
    <t>公債費</t>
  </si>
  <si>
    <t>(一般財源計)</t>
  </si>
  <si>
    <t>　　不動産取得税</t>
    <rPh sb="2" eb="5">
      <t>フドウサン</t>
    </rPh>
    <rPh sb="5" eb="7">
      <t>シュトク</t>
    </rPh>
    <rPh sb="7" eb="8">
      <t>ゼイ</t>
    </rPh>
    <phoneticPr fontId="3"/>
  </si>
  <si>
    <t>諸支出金</t>
    <rPh sb="3" eb="4">
      <t>キン</t>
    </rPh>
    <phoneticPr fontId="20"/>
  </si>
  <si>
    <t>交通安全対策特別交付金</t>
  </si>
  <si>
    <t>　　道府県たばこ税</t>
    <rPh sb="2" eb="5">
      <t>ドウフケン</t>
    </rPh>
    <rPh sb="8" eb="9">
      <t>ゼイ</t>
    </rPh>
    <phoneticPr fontId="3"/>
  </si>
  <si>
    <t>前年度繰上充用金</t>
  </si>
  <si>
    <t>分担金・負担金</t>
  </si>
  <si>
    <t>　　ゴルフ場利用税</t>
    <rPh sb="5" eb="6">
      <t>ジョウ</t>
    </rPh>
    <rPh sb="6" eb="8">
      <t>リヨウ</t>
    </rPh>
    <rPh sb="8" eb="9">
      <t>ゼイ</t>
    </rPh>
    <phoneticPr fontId="3"/>
  </si>
  <si>
    <t>利子割交付金</t>
    <rPh sb="0" eb="2">
      <t>リシ</t>
    </rPh>
    <rPh sb="2" eb="3">
      <t>ワ</t>
    </rPh>
    <rPh sb="3" eb="6">
      <t>コウフキン</t>
    </rPh>
    <phoneticPr fontId="3"/>
  </si>
  <si>
    <t>使用料</t>
  </si>
  <si>
    <t>　　自動車取得税</t>
    <rPh sb="2" eb="5">
      <t>ジドウシャ</t>
    </rPh>
    <rPh sb="5" eb="7">
      <t>シュトク</t>
    </rPh>
    <rPh sb="7" eb="8">
      <t>ゼイ</t>
    </rPh>
    <phoneticPr fontId="3"/>
  </si>
  <si>
    <t>配当割交付金</t>
    <rPh sb="0" eb="2">
      <t>ハイトウ</t>
    </rPh>
    <rPh sb="2" eb="3">
      <t>ワ</t>
    </rPh>
    <rPh sb="3" eb="6">
      <t>コウフキン</t>
    </rPh>
    <phoneticPr fontId="3"/>
  </si>
  <si>
    <t>手数料</t>
  </si>
  <si>
    <t>　　軽油引取税</t>
    <rPh sb="2" eb="7">
      <t>ケイユヒキトリゼイ</t>
    </rPh>
    <phoneticPr fontId="3"/>
  </si>
  <si>
    <t>株式等譲渡所得割交付金</t>
    <rPh sb="0" eb="3">
      <t>カブシキトウ</t>
    </rPh>
    <rPh sb="3" eb="5">
      <t>ジョウト</t>
    </rPh>
    <rPh sb="5" eb="7">
      <t>ショトク</t>
    </rPh>
    <rPh sb="7" eb="8">
      <t>ワ</t>
    </rPh>
    <rPh sb="8" eb="11">
      <t>コウフキン</t>
    </rPh>
    <phoneticPr fontId="3"/>
  </si>
  <si>
    <t>国庫支出金</t>
  </si>
  <si>
    <t>　　自動車税</t>
    <rPh sb="2" eb="5">
      <t>ジドウシャ</t>
    </rPh>
    <rPh sb="5" eb="6">
      <t>ゼイ</t>
    </rPh>
    <phoneticPr fontId="3"/>
  </si>
  <si>
    <t>分離課税所得割交付金</t>
  </si>
  <si>
    <t>国有提供交付金</t>
  </si>
  <si>
    <t>　　鉱区税</t>
    <rPh sb="2" eb="4">
      <t>コウク</t>
    </rPh>
    <rPh sb="4" eb="5">
      <t>ゼイ</t>
    </rPh>
    <phoneticPr fontId="3"/>
  </si>
  <si>
    <t>道府県民税所得割臨時交付金</t>
  </si>
  <si>
    <t>財産収入</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</si>
  <si>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</si>
  <si>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</si>
  <si>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寄附金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</si>
  <si>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</si>
  <si>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</si>
  <si>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繰入金</t>
  </si>
  <si>
    <t>目的税</t>
    <rPh sb="0" eb="3">
      <t>モクテキゼイ</t>
    </rPh>
    <phoneticPr fontId="3"/>
  </si>
  <si>
    <t>特別地方消費税交付金</t>
    <rPh sb="0" eb="2">
      <t>トクベツ</t>
    </rPh>
    <rPh sb="2" eb="4">
      <t>チホウ</t>
    </rPh>
    <rPh sb="4" eb="7">
      <t>ショウヒゼイ</t>
    </rPh>
    <rPh sb="7" eb="10">
      <t>コウフキン</t>
    </rPh>
    <phoneticPr fontId="3"/>
  </si>
  <si>
    <t>繰越金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</si>
  <si>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</si>
  <si>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</si>
  <si>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諸収入</t>
  </si>
  <si>
    <t>　　狩猟税</t>
    <rPh sb="2" eb="4">
      <t>シュリョウ</t>
    </rPh>
    <rPh sb="4" eb="5">
      <t>ゼイ</t>
    </rPh>
    <phoneticPr fontId="3"/>
  </si>
  <si>
    <t>軽油引取税交付金</t>
    <rPh sb="0" eb="5">
      <t>ケイユヒキトリゼイ</t>
    </rPh>
    <rPh sb="5" eb="8">
      <t>コウフキン</t>
    </rPh>
    <phoneticPr fontId="3"/>
  </si>
  <si>
    <t>地方債</t>
  </si>
  <si>
    <t>　法定外目的税</t>
    <rPh sb="1" eb="3">
      <t>ホウテイ</t>
    </rPh>
    <rPh sb="3" eb="4">
      <t>ガイ</t>
    </rPh>
    <rPh sb="4" eb="7">
      <t>モクテキゼイ</t>
    </rPh>
    <phoneticPr fontId="3"/>
  </si>
  <si>
    <t>特別区財政調整交付金</t>
    <rPh sb="0" eb="3">
      <t>トクベツク</t>
    </rPh>
    <rPh sb="3" eb="5">
      <t>ザイセイ</t>
    </rPh>
    <rPh sb="5" eb="7">
      <t>チョウセイ</t>
    </rPh>
    <rPh sb="7" eb="10">
      <t>コウフキン</t>
    </rPh>
    <phoneticPr fontId="3"/>
  </si>
  <si>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</si>
  <si>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</si>
  <si>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</si>
  <si>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</si>
  <si>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3"/>
  </si>
  <si>
    <t>歳入合計</t>
  </si>
  <si>
    <t>決算額</t>
  </si>
  <si>
    <t>構成比</t>
  </si>
  <si>
    <t>充当一般財源等</t>
  </si>
  <si>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</si>
  <si>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</si>
  <si>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3"/>
  </si>
  <si>
    <t>　人件費</t>
  </si>
  <si>
    <t>区分</t>
  </si>
  <si>
    <t>平成29年度</t>
    <rPh sb="0" eb="2">
      <t>ヘイセイ</t>
    </rPh>
    <rPh sb="4" eb="6">
      <t>ネンド</t>
    </rPh>
    <phoneticPr fontId="3"/>
  </si>
  <si>
    <t>平成28年度</t>
    <rPh sb="0" eb="2">
      <t>ヘイセイ</t>
    </rPh>
    <rPh sb="4" eb="6">
      <t>ネンド</t>
    </rPh>
    <phoneticPr fontId="3"/>
  </si>
  <si>
    <t>　　うち職員給</t>
    <rPh sb="4" eb="6">
      <t>ショクイン</t>
    </rPh>
    <rPh sb="6" eb="7">
      <t>キュウ</t>
    </rPh>
    <phoneticPr fontId="3"/>
  </si>
  <si>
    <t>徴収率
(％)</t>
    <rPh sb="0" eb="2">
      <t>チョウシュウ</t>
    </rPh>
    <rPh sb="2" eb="3">
      <t>リツ</t>
    </rPh>
    <phoneticPr fontId="3"/>
  </si>
  <si>
    <t>現年</t>
    <rPh sb="0" eb="1">
      <t>ゲン</t>
    </rPh>
    <rPh sb="1" eb="2">
      <t>ネン</t>
    </rPh>
    <phoneticPr fontId="3"/>
  </si>
  <si>
    <t>　扶助費</t>
  </si>
  <si>
    <t>・計</t>
  </si>
  <si>
    <t>道府県民税</t>
    <rPh sb="0" eb="3">
      <t>ドウフケン</t>
    </rPh>
    <rPh sb="3" eb="4">
      <t>ミン</t>
    </rPh>
    <rPh sb="4" eb="5">
      <t>ゼイ</t>
    </rPh>
    <phoneticPr fontId="3"/>
  </si>
  <si>
    <t>　公債費</t>
  </si>
  <si>
    <t>事業税</t>
    <rPh sb="0" eb="3">
      <t>ジギョウゼイ</t>
    </rPh>
    <phoneticPr fontId="3"/>
  </si>
  <si>
    <t>内訳</t>
    <rPh sb="0" eb="2">
      <t>ウチワケ</t>
    </rPh>
    <phoneticPr fontId="3"/>
  </si>
  <si>
    <t>　うち元金</t>
  </si>
  <si>
    <t>　うち利子</t>
  </si>
  <si>
    <t>一時借入金利子</t>
  </si>
  <si>
    <t>その他の経費</t>
    <rPh sb="2" eb="3">
      <t>タ</t>
    </rPh>
    <rPh sb="4" eb="6">
      <t>ケイヒ</t>
    </rPh>
    <phoneticPr fontId="3"/>
  </si>
  <si>
    <t>(注釈)</t>
    <rPh sb="1" eb="2">
      <t>チュウ</t>
    </rPh>
    <rPh sb="2" eb="3">
      <t>シャク</t>
    </rPh>
    <phoneticPr fontId="3"/>
  </si>
  <si>
    <t>　物件費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</si>
  <si>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</si>
  <si>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維持補修費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</si>
  <si>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</si>
  <si>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補助費等</t>
  </si>
  <si>
    <t>　繰出金</t>
  </si>
  <si>
    <t>　積立金</t>
  </si>
  <si>
    <t>　投資及び出資金</t>
    <rPh sb="3" eb="4">
      <t>オヨ</t>
    </rPh>
    <phoneticPr fontId="3"/>
  </si>
  <si>
    <t>　貸付金</t>
    <rPh sb="1" eb="3">
      <t>カシツケ</t>
    </rPh>
    <rPh sb="3" eb="4">
      <t>キン</t>
    </rPh>
    <phoneticPr fontId="3"/>
  </si>
  <si>
    <t>　前年度繰上充用金</t>
  </si>
  <si>
    <t>投資的経費計</t>
    <rPh sb="5" eb="6">
      <t>ケイ</t>
    </rPh>
    <phoneticPr fontId="3"/>
  </si>
  <si>
    <t>　　うち人件費</t>
  </si>
  <si>
    <t>普通建設事業費</t>
  </si>
  <si>
    <t>　うち補助</t>
  </si>
  <si>
    <t>　うち単独</t>
  </si>
  <si>
    <t>災害復旧事業費</t>
  </si>
  <si>
    <t>失業対策事業費</t>
  </si>
  <si>
    <t>歳出合計</t>
  </si>
  <si>
    <t>(2)各会計、関係団体の財政状況及び健全化判断比率（都道府県）</t>
  </si>
  <si>
    <t>平成29年度</t>
  </si>
  <si>
    <t>埼玉県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</si>
  <si>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</si>
  <si>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</si>
  <si>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</si>
  <si>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</si>
  <si>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</si>
  <si>
    <t>形式収支</t>
  </si>
  <si>
    <t>実質収支</t>
  </si>
  <si>
    <t>他会計等
からの
繰入金</t>
    <rPh sb="9" eb="11">
      <t>クリイレ</t>
    </rPh>
    <rPh sb="11" eb="12">
      <t>キン</t>
    </rPh>
    <phoneticPr fontId="24"/>
  </si>
  <si>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</si>
  <si>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</si>
  <si>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</si>
  <si>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</si>
  <si>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</si>
  <si>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</si>
  <si>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</si>
  <si>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</si>
  <si>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</si>
  <si>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</si>
  <si>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</si>
  <si>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</si>
  <si>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公債費特別会計</t>
  </si>
  <si>
    <t>市町村振興事業特別会計</t>
  </si>
  <si>
    <t>-</t>
  </si>
  <si>
    <t>災害救助事業特別会計</t>
  </si>
  <si>
    <t>母子父子寡婦福祉資金特別会計</t>
  </si>
  <si>
    <t>中小企業高度化資金特別会計</t>
  </si>
  <si>
    <t>就農支援資金貸付事業特別会計</t>
  </si>
  <si>
    <t>-</t>
  </si>
  <si>
    <t>林業・木材産業改善資金特別会計</t>
  </si>
  <si>
    <t>本多静六博士育英事業特別会計</t>
  </si>
  <si>
    <t>-</t>
  </si>
  <si>
    <t>用地事業特別会計</t>
  </si>
  <si>
    <t>県営住宅事業特別会計</t>
  </si>
  <si>
    <t>高等学校等奨学金事業特別会計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</si>
  <si>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</si>
  <si>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</si>
  <si>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</si>
  <si>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</si>
  <si>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</si>
  <si>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</si>
  <si>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</si>
  <si>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</si>
  <si>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</si>
  <si>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</si>
  <si>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</si>
  <si>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</si>
  <si>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</si>
  <si>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公営競技事業特別会計</t>
  </si>
  <si>
    <t>工業用水道事業会計</t>
  </si>
  <si>
    <t>法適用企業</t>
  </si>
  <si>
    <t>水道用水供給事業会計</t>
  </si>
  <si>
    <t>病院事業会計</t>
  </si>
  <si>
    <t>流域下水道事業会計</t>
  </si>
  <si>
    <t>地域整備事業会計</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</si>
  <si>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</si>
  <si>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</si>
  <si>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</si>
  <si>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4"/>
  </si>
  <si>
    <t>総収益
（歳入）</t>
  </si>
  <si>
    <t>総費用
（歳出）</t>
  </si>
  <si>
    <t>純損益
（形式収支）</t>
  </si>
  <si>
    <t>資金剰余額
/不足額
（実質収支）</t>
  </si>
  <si>
    <t>他会計等
からの
繰入金</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</si>
  <si>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</si>
  <si>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</si>
  <si>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</si>
  <si>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</si>
  <si>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</si>
  <si>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</si>
  <si>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</si>
  <si>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</si>
  <si>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</si>
  <si>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4"/>
  </si>
  <si>
    <t>平成27年度</t>
    <rPh sb="0" eb="2">
      <t>ヘイセイ</t>
    </rPh>
    <rPh sb="4" eb="6">
      <t>ネンド</t>
    </rPh>
    <phoneticPr fontId="3"/>
  </si>
  <si>
    <t>分母比</t>
    <rPh sb="0" eb="2">
      <t>ブンボ</t>
    </rPh>
    <rPh sb="2" eb="3">
      <t>ヒ</t>
    </rPh>
    <phoneticPr fontId="3"/>
  </si>
  <si>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</si>
  <si>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</si>
  <si>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</si>
  <si>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3"/>
  </si>
  <si>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</si>
  <si>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</si>
  <si>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</si>
  <si>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</si>
  <si>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</si>
  <si>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</si>
  <si>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</si>
  <si>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</si>
  <si>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</si>
  <si>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</si>
  <si>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</si>
  <si>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</si>
  <si>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</si>
  <si>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</si>
  <si>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</si>
  <si>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</si>
  <si>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</si>
  <si>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</si>
  <si>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4"/>
  </si>
  <si>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</si>
  <si>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</si>
  <si>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</si>
  <si>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</si>
  <si>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</si>
  <si>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</si>
  <si>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</si>
  <si>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</si>
  <si>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</si>
  <si>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</si>
  <si>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</si>
  <si>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3"/>
  </si>
  <si>
    <t>病院事業会計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</si>
  <si>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</si>
  <si>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</si>
  <si>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流域下水道事業会計</t>
  </si>
  <si>
    <t xml:space="preserve">基準財政需要額算入見込額 </t>
    <rPh sb="0" eb="2">
      <t>キジュン</t>
    </rPh>
    <rPh sb="2" eb="4">
      <t>ザイセイ</t>
    </rPh>
    <rPh sb="4" eb="7">
      <t>ジュヨウガク</t>
    </rPh>
    <rPh sb="7" eb="9">
      <t>サンニュウ</t>
    </rPh>
    <rPh sb="9" eb="12">
      <t>ミコミガク</t>
    </rPh>
    <phoneticPr fontId="24"/>
  </si>
  <si>
    <t>水道用水供給事業会計</t>
  </si>
  <si>
    <t>(Ｆ)</t>
  </si>
  <si>
    <t>工業用水道事業会計</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</si>
  <si>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</si>
  <si>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</si>
  <si>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</si>
  <si>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</si>
  <si>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</si>
  <si>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</si>
  <si>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</si>
  <si>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</si>
  <si>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</si>
  <si>
    <t>財政再生基準</t>
  </si>
  <si>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</si>
  <si>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3"/>
  </si>
  <si>
    <t>(Ｂ)</t>
  </si>
  <si>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</si>
  <si>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</si>
  <si>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</si>
  <si>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</si>
  <si>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</si>
  <si>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</si>
  <si>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15"/>
  </si>
  <si>
    <t>(Ｃ)－(Ｄ)</t>
  </si>
  <si>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</si>
  <si>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</si>
  <si>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</si>
  <si>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</si>
  <si>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</si>
  <si>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</si>
  <si>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</si>
  <si>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</si>
  <si>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</si>
  <si>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</si>
  <si>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</si>
  <si>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</si>
  <si>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</si>
  <si>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</si>
  <si>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賃金（物件費）</t>
    <rPh sb="0" eb="2">
      <t>チンギン</t>
    </rPh>
    <rPh sb="3" eb="5">
      <t>ブッケン</t>
    </rPh>
    <rPh sb="5" eb="6">
      <t>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</si>
  <si>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</si>
  <si>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</si>
  <si>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</si>
  <si>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</si>
  <si>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</si>
  <si>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</si>
  <si>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</si>
  <si>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</si>
  <si>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</si>
  <si>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</si>
  <si>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</si>
  <si>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</si>
  <si>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（注）人口については、各調査年度の1月1日現在の住民基本台帳に登載されている人口に基づいている。</t>
  </si>
  <si>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</si>
  <si>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</si>
  <si>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</si>
  <si>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</si>
  <si>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</si>
  <si>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</si>
  <si>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</si>
  <si>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</si>
  <si>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</si>
  <si>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</si>
  <si>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</si>
  <si>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</si>
  <si>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</si>
  <si>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</si>
  <si>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</si>
  <si>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</si>
  <si>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</si>
  <si>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</si>
  <si>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</si>
  <si>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</si>
  <si>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</si>
  <si>
    <t xml:space="preserve"> H25</t>
  </si>
  <si>
    <t>うち単独分</t>
    <rPh sb="2" eb="4">
      <t>タンドク</t>
    </rPh>
    <rPh sb="4" eb="5">
      <t>ブン</t>
    </rPh>
    <phoneticPr fontId="3"/>
  </si>
  <si>
    <t xml:space="preserve"> H26</t>
  </si>
  <si>
    <t xml:space="preserve"> H27</t>
  </si>
  <si>
    <t xml:space="preserve"> H28</t>
  </si>
  <si>
    <t xml:space="preserve"> H29</t>
  </si>
  <si>
    <t xml:space="preserve"> 過去５年間平均</t>
    <rPh sb="1" eb="3">
      <t>カコ</t>
    </rPh>
    <rPh sb="4" eb="6">
      <t>ネンカン</t>
    </rPh>
    <rPh sb="6" eb="8">
      <t>ヘイキン</t>
    </rPh>
    <phoneticPr fontId="3"/>
  </si>
  <si>
    <t xml:space="preserve"> </t>
  </si>
  <si>
    <t xml:space="preserve"> </t>
  </si>
  <si>
    <t>H25</t>
  </si>
  <si>
    <t>H26</t>
  </si>
  <si>
    <t>H27</t>
  </si>
  <si>
    <t>H28</t>
  </si>
  <si>
    <t>H29</t>
  </si>
  <si>
    <t>▲ 0.08</t>
  </si>
  <si>
    <t>地域整備事業会計</t>
  </si>
  <si>
    <t>水道用水供給事業会計</t>
  </si>
  <si>
    <t>工業用水道事業会計</t>
  </si>
  <si>
    <t>流域下水道事業会計</t>
  </si>
  <si>
    <t>病院事業会計</t>
  </si>
  <si>
    <t>一般会計</t>
  </si>
  <si>
    <t>公営競技事業特別会計</t>
  </si>
  <si>
    <t>県営住宅事業特別会計</t>
  </si>
  <si>
    <t>その他会計（赤字）</t>
  </si>
  <si>
    <t>その他会計（黒字）</t>
  </si>
  <si>
    <t>彩の国さいたま人づくり広域連合</t>
  </si>
  <si>
    <t>埼玉県浦和競馬組合</t>
  </si>
  <si>
    <t>○</t>
  </si>
  <si>
    <t>埼玉県農林公社（林業公社）</t>
  </si>
  <si>
    <t>埼玉県国際交流協会</t>
  </si>
  <si>
    <t>-</t>
  </si>
  <si>
    <t>埼玉高速鉄道</t>
  </si>
  <si>
    <t>いきいき埼玉</t>
  </si>
  <si>
    <t>さいたま緑のトラスト協会</t>
  </si>
  <si>
    <t>埼玉県消防協会</t>
  </si>
  <si>
    <t>埼玉県生活衛生営業指導センター</t>
  </si>
  <si>
    <t>埼玉県産業文化センター</t>
  </si>
  <si>
    <t>埼玉県産業振興公社</t>
  </si>
  <si>
    <t>埼玉県土地開発公社</t>
  </si>
  <si>
    <t>埼玉県道路公社</t>
  </si>
  <si>
    <t>埼玉県河川公社</t>
  </si>
  <si>
    <t xml:space="preserve">埼玉県住宅供給公社 </t>
  </si>
  <si>
    <t>さいたまリバーフロンティア</t>
  </si>
  <si>
    <t>埼玉県埋蔵文化財調査事業団</t>
  </si>
  <si>
    <t>埼玉県暴力追放・薬物乱用防止センター</t>
  </si>
  <si>
    <t>埼玉県公園緑地協会</t>
  </si>
  <si>
    <t>埼玉県下水道公社</t>
  </si>
  <si>
    <t>さいたまアリーナ</t>
  </si>
  <si>
    <t>公立大学法人埼玉県立大学</t>
  </si>
  <si>
    <t>埼玉県芸術文化振興財団</t>
  </si>
  <si>
    <t>秩父開発機構</t>
  </si>
  <si>
    <t>埼玉新都市交通</t>
  </si>
  <si>
    <t>埼玉伝統工芸協会</t>
  </si>
  <si>
    <t>-</t>
  </si>
  <si>
    <t>埼玉県大規模事業推進基金</t>
  </si>
  <si>
    <t>埼玉県国民健康保険財政安定化基金</t>
  </si>
  <si>
    <t>埼玉県地域医療介護総合確保基金</t>
  </si>
  <si>
    <t>埼玉県後期高齢者医療財政安定化基金</t>
  </si>
  <si>
    <t>埼玉県さいたま環境創造基金</t>
    <rPh sb="0" eb="3">
      <t>サイタマケン</t>
    </rPh>
    <phoneticPr fontId="11"/>
  </si>
  <si>
    <t/>
  </si>
  <si>
    <t>実質公債費比率</t>
  </si>
  <si>
    <t>将来負担比率</t>
  </si>
  <si>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</si>
  <si>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</si>
  <si>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</si>
  <si>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将来負担比率については、平成29年度は平成28年度から1.3ポイント改善、実質公債費比率については0.1ポイント改善した。
　将来負担比率、実質公債費比率ともに類似団体と比べて低くなっている。県債残高については、埼玉県行財政プログラム（計画期間：平成29年度～令和元年度）において、「臨時財政対策債及び減収補填債を除いた県で発行をコントロールできる県債残高の維持若しくは減少」という目標を掲げており、引き続き残高の圧縮に向けて取り組んでいく。</t>
    <rPh sb="35" eb="37">
      <t>カイゼン</t>
    </rPh>
    <rPh sb="38" eb="40">
      <t>ジッシツ</t>
    </rPh>
    <rPh sb="40" eb="43">
      <t>コウサイヒ</t>
    </rPh>
    <rPh sb="43" eb="45">
      <t>ヒリツ</t>
    </rPh>
    <rPh sb="57" eb="59">
      <t>カイゼン</t>
    </rPh>
    <rPh sb="64" eb="66">
      <t>ショウライ</t>
    </rPh>
    <rPh sb="66" eb="68">
      <t>フタン</t>
    </rPh>
    <rPh sb="68" eb="70">
      <t>ヒリツ</t>
    </rPh>
    <rPh sb="71" eb="73">
      <t>ジッシツ</t>
    </rPh>
    <rPh sb="73" eb="76">
      <t>コウサイヒ</t>
    </rPh>
    <rPh sb="76" eb="78">
      <t>ヒリツ</t>
    </rPh>
    <rPh sb="81" eb="83">
      <t>ルイジ</t>
    </rPh>
    <rPh sb="83" eb="85">
      <t>ダンタイ</t>
    </rPh>
    <rPh sb="86" eb="87">
      <t>クラ</t>
    </rPh>
    <rPh sb="89" eb="90">
      <t>ヒク</t>
    </rPh>
    <rPh sb="97" eb="99">
      <t>ケンサイ</t>
    </rPh>
    <rPh sb="99" eb="101">
      <t>ザンダカ</t>
    </rPh>
    <rPh sb="107" eb="110">
      <t>サイタマケン</t>
    </rPh>
    <rPh sb="110" eb="113">
      <t>ギョウザイセイ</t>
    </rPh>
    <rPh sb="119" eb="121">
      <t>ケイカク</t>
    </rPh>
    <rPh sb="121" eb="123">
      <t>キカン</t>
    </rPh>
    <rPh sb="124" eb="126">
      <t>ヘイセイ</t>
    </rPh>
    <rPh sb="128" eb="130">
      <t>ネンド</t>
    </rPh>
    <rPh sb="131" eb="133">
      <t>レイワ</t>
    </rPh>
    <rPh sb="133" eb="135">
      <t>ガンネン</t>
    </rPh>
    <rPh sb="135" eb="136">
      <t>ド</t>
    </rPh>
    <rPh sb="143" eb="145">
      <t>リンジ</t>
    </rPh>
    <rPh sb="145" eb="147">
      <t>ザイセイ</t>
    </rPh>
    <rPh sb="147" eb="149">
      <t>タイサク</t>
    </rPh>
    <rPh sb="149" eb="150">
      <t>サイ</t>
    </rPh>
    <rPh sb="150" eb="151">
      <t>オヨ</t>
    </rPh>
    <rPh sb="152" eb="154">
      <t>ゲンシュウ</t>
    </rPh>
    <rPh sb="154" eb="156">
      <t>ホテン</t>
    </rPh>
    <rPh sb="156" eb="157">
      <t>サイ</t>
    </rPh>
    <rPh sb="158" eb="159">
      <t>ノゾ</t>
    </rPh>
    <rPh sb="161" eb="162">
      <t>ケン</t>
    </rPh>
    <rPh sb="163" eb="165">
      <t>ハッコウ</t>
    </rPh>
    <rPh sb="175" eb="177">
      <t>ケンサイ</t>
    </rPh>
    <rPh sb="177" eb="179">
      <t>ザンダカ</t>
    </rPh>
    <rPh sb="180" eb="182">
      <t>イジ</t>
    </rPh>
    <rPh sb="182" eb="183">
      <t>モ</t>
    </rPh>
    <rPh sb="186" eb="188">
      <t>ゲンショウ</t>
    </rPh>
    <rPh sb="192" eb="194">
      <t>モクヒョウ</t>
    </rPh>
    <rPh sb="195" eb="196">
      <t>カカ</t>
    </rPh>
    <rPh sb="201" eb="202">
      <t>ヒ</t>
    </rPh>
    <rPh sb="203" eb="204">
      <t>ツヅ</t>
    </rPh>
    <rPh sb="205" eb="207">
      <t>ザンダカ</t>
    </rPh>
    <rPh sb="208" eb="210">
      <t>アッシュク</t>
    </rPh>
    <rPh sb="211" eb="212">
      <t>ム</t>
    </rPh>
    <rPh sb="214" eb="215">
      <t>ト</t>
    </rPh>
    <rPh sb="216" eb="217">
      <t>ク</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</si>
  <si>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</si>
  <si>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</si>
  <si>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</si>
  <si>
    <t>　将来負担比率については、平成29年度は平成28年度から1.3ポイント改善しているが、有形固定資産減価償却率は1.3ポイント上昇している。
　県が発行をコントロールできる県債残高が減少しており、将来負担比率が改善する一方、既存施設の有効活用や適切な維持管理による長寿命化を進めているが、省令の耐用年数により減価償却が進んでいくため、有形固定資産減価償却率は上昇傾向にある。</t>
    <rPh sb="13" eb="15">
      <t>ヘイセイ</t>
    </rPh>
    <rPh sb="17" eb="19">
      <t>ネンド</t>
    </rPh>
    <rPh sb="20" eb="22">
      <t>ヘイセイ</t>
    </rPh>
    <rPh sb="24" eb="26">
      <t>ネンド</t>
    </rPh>
    <rPh sb="35" eb="37">
      <t>カイゼン</t>
    </rPh>
    <rPh sb="43" eb="45">
      <t>ユウケイ</t>
    </rPh>
    <rPh sb="45" eb="47">
      <t>コテイ</t>
    </rPh>
    <rPh sb="47" eb="49">
      <t>シサン</t>
    </rPh>
    <rPh sb="49" eb="51">
      <t>ゲンカ</t>
    </rPh>
    <rPh sb="51" eb="53">
      <t>ショウキャク</t>
    </rPh>
    <rPh sb="53" eb="54">
      <t>リツ</t>
    </rPh>
    <rPh sb="62" eb="64">
      <t>ジョウショウ</t>
    </rPh>
    <rPh sb="71" eb="72">
      <t>ケン</t>
    </rPh>
    <rPh sb="73" eb="75">
      <t>ハッコウ</t>
    </rPh>
    <rPh sb="85" eb="87">
      <t>ケンサイ</t>
    </rPh>
    <rPh sb="87" eb="89">
      <t>ザンダカ</t>
    </rPh>
    <rPh sb="90" eb="92">
      <t>ゲンショウ</t>
    </rPh>
    <rPh sb="97" eb="99">
      <t>ショウライ</t>
    </rPh>
    <rPh sb="99" eb="101">
      <t>フタン</t>
    </rPh>
    <rPh sb="101" eb="103">
      <t>ヒリツ</t>
    </rPh>
    <rPh sb="104" eb="106">
      <t>カイゼン</t>
    </rPh>
    <rPh sb="108" eb="110">
      <t>イッポウ</t>
    </rPh>
    <rPh sb="178" eb="180">
      <t>ジョウショウ</t>
    </rPh>
    <rPh sb="180" eb="182">
      <t>ケイコウ</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</si>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</sst>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dashed">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double">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left style="hair">
        <color auto="1"/>
      </left>
      <right style="medium">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thin">
        <color auto="1"/>
      </left>
      <right style="thin">
        <color auto="1"/>
      </right>
      <top style="thin">
        <color auto="1"/>
      </top>
      <bottom style="thin">
        <color auto="1"/>
      </bottom>
      <diagonal style="thin">
        <color auto="1"/>
      </diagonal>
    </border>
  </borders>
  <cellStyleXfs count="2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cellStyleXfs>
  <cellXfs count="1235">
    <xf numFmtId="0" fontId="0" fillId="0" borderId="0" xfId="0" applyAlignment="1">
      <alignment vertical="center"/>
    </xf>
    <xf numFmtId="0" fontId="21" fillId="0" borderId="51" xfId="13" applyFont="1" applyFill="1" applyBorder="1" applyAlignment="1">
      <alignment horizontal="left" vertical="center" wrapText="1"/>
    </xf>
    <xf numFmtId="0" fontId="21" fillId="0" borderId="0" xfId="13" applyFont="1" applyFill="1" applyBorder="1" applyAlignment="1">
      <alignment horizontal="left" vertical="center" wrapText="1"/>
    </xf>
    <xf numFmtId="178" fontId="15" fillId="0" borderId="54" xfId="13" applyNumberFormat="1" applyFont="1" applyFill="1" applyBorder="1" applyAlignment="1">
      <alignment horizontal="right" vertical="center" shrinkToFit="1"/>
    </xf>
    <xf numFmtId="178" fontId="15" fillId="0" borderId="53" xfId="13" applyNumberFormat="1" applyFont="1" applyFill="1" applyBorder="1" applyAlignment="1">
      <alignment horizontal="right" vertical="center" shrinkToFit="1"/>
    </xf>
    <xf numFmtId="178" fontId="15" fillId="0" borderId="52" xfId="13" applyNumberFormat="1" applyFont="1" applyFill="1" applyBorder="1" applyAlignment="1">
      <alignment horizontal="right" vertical="center" shrinkToFit="1"/>
    </xf>
    <xf numFmtId="0" fontId="15" fillId="0" borderId="54" xfId="13" applyFont="1" applyFill="1" applyBorder="1" applyAlignment="1">
      <alignment horizontal="left" vertical="center"/>
    </xf>
    <xf numFmtId="0" fontId="15" fillId="0" borderId="53" xfId="13" applyFont="1" applyFill="1" applyBorder="1" applyAlignment="1">
      <alignment horizontal="left" vertical="center"/>
    </xf>
    <xf numFmtId="0" fontId="15" fillId="0" borderId="52" xfId="13" applyFont="1" applyFill="1" applyBorder="1" applyAlignment="1">
      <alignment horizontal="left" vertical="center"/>
    </xf>
    <xf numFmtId="0" fontId="15" fillId="0" borderId="0" xfId="13" applyFont="1" applyFill="1" applyBorder="1" applyAlignment="1">
      <alignment horizontal="center" vertical="center"/>
    </xf>
    <xf numFmtId="49" fontId="15" fillId="0" borderId="0" xfId="13" applyNumberFormat="1" applyFont="1" applyFill="1" applyBorder="1" applyAlignment="1">
      <alignment horizontal="center" vertical="center"/>
    </xf>
    <xf numFmtId="0" fontId="15" fillId="0" borderId="0" xfId="13" applyFont="1" applyFill="1" applyBorder="1" applyAlignment="1">
      <alignment horizontal="center" vertical="center" shrinkToFit="1"/>
    </xf>
    <xf numFmtId="0" fontId="15" fillId="0" borderId="0" xfId="13" applyFont="1" applyFill="1" applyBorder="1" applyAlignment="1" applyProtection="1">
      <alignment horizontal="center" vertical="center" shrinkToFit="1"/>
      <protection hidden="1"/>
    </xf>
    <xf numFmtId="187" fontId="15" fillId="0" borderId="0" xfId="13" applyNumberFormat="1" applyFont="1" applyFill="1" applyBorder="1" applyAlignment="1" applyProtection="1">
      <alignment horizontal="center" vertical="center" shrinkToFit="1"/>
      <protection hidden="1"/>
    </xf>
    <xf numFmtId="0" fontId="21" fillId="0" borderId="0" xfId="13" applyNumberFormat="1" applyFont="1" applyFill="1" applyBorder="1" applyAlignment="1" applyProtection="1">
      <alignment horizontal="left" vertical="center" wrapText="1"/>
      <protection hidden="1"/>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6" xfId="6" applyFont="1" applyFill="1" applyBorder="1" applyAlignment="1">
      <alignment horizontal="center" vertical="center"/>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3" borderId="1" xfId="7" applyFont="1" applyFill="1" applyBorder="1" applyAlignment="1"/>
    <xf numFmtId="0" fontId="6" fillId="3" borderId="2" xfId="7" applyFont="1" applyFill="1" applyBorder="1" applyAlignment="1">
      <alignment horizontal="right" vertical="top"/>
    </xf>
    <xf numFmtId="0" fontId="6" fillId="3" borderId="3" xfId="7" applyFont="1" applyFill="1" applyBorder="1" applyAlignment="1">
      <alignment horizontal="right" vertical="top"/>
    </xf>
    <xf numFmtId="0" fontId="6" fillId="3" borderId="7" xfId="7" applyFont="1" applyFill="1" applyBorder="1" applyAlignment="1">
      <alignment horizontal="center" vertical="center"/>
    </xf>
    <xf numFmtId="0" fontId="6" fillId="3" borderId="8" xfId="7" applyFont="1" applyFill="1" applyBorder="1" applyAlignment="1">
      <alignment horizontal="center" vertical="center"/>
    </xf>
    <xf numFmtId="0" fontId="6" fillId="3" borderId="9" xfId="7" applyFont="1" applyFill="1" applyBorder="1" applyAlignment="1">
      <alignment horizontal="center" vertical="center"/>
    </xf>
    <xf numFmtId="0" fontId="6" fillId="0" borderId="10" xfId="7" applyFont="1" applyFill="1" applyBorder="1" applyAlignment="1">
      <alignment vertical="center" wrapText="1"/>
    </xf>
    <xf numFmtId="176" fontId="6" fillId="0" borderId="11" xfId="7" applyNumberFormat="1" applyFont="1" applyFill="1" applyBorder="1" applyAlignment="1">
      <alignment horizontal="right" vertical="center" shrinkToFit="1"/>
    </xf>
    <xf numFmtId="176" fontId="6" fillId="0" borderId="12" xfId="7" applyNumberFormat="1" applyFont="1" applyFill="1" applyBorder="1" applyAlignment="1">
      <alignment horizontal="right" vertical="center" shrinkToFit="1"/>
    </xf>
    <xf numFmtId="176" fontId="6" fillId="0" borderId="13" xfId="7" applyNumberFormat="1" applyFont="1" applyFill="1" applyBorder="1" applyAlignment="1">
      <alignment horizontal="right" vertical="center" shrinkToFit="1"/>
    </xf>
    <xf numFmtId="0" fontId="6" fillId="0" borderId="14" xfId="7" applyFont="1" applyFill="1" applyBorder="1" applyAlignment="1">
      <alignment vertical="center"/>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176" fontId="6" fillId="0" borderId="17" xfId="7" applyNumberFormat="1" applyFont="1" applyFill="1" applyBorder="1" applyAlignment="1">
      <alignment horizontal="right" vertical="center" shrinkToFit="1"/>
    </xf>
    <xf numFmtId="0" fontId="6" fillId="0" borderId="5" xfId="7" applyFont="1" applyFill="1" applyBorder="1" applyAlignment="1">
      <alignment vertical="center"/>
    </xf>
    <xf numFmtId="0" fontId="6" fillId="0" borderId="6" xfId="7" applyFont="1" applyFill="1" applyBorder="1" applyAlignment="1">
      <alignment vertical="center"/>
    </xf>
    <xf numFmtId="176" fontId="6" fillId="0" borderId="18" xfId="7" applyNumberFormat="1" applyFont="1" applyFill="1" applyBorder="1" applyAlignment="1">
      <alignment horizontal="right" vertical="center" shrinkToFi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0" fontId="7" fillId="0" borderId="0" xfId="7" applyFont="1" applyFill="1" applyBorder="1" applyAlignment="1"/>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7" xfId="8" applyFont="1" applyFill="1" applyBorder="1" applyAlignment="1">
      <alignment horizontal="center" vertical="center"/>
    </xf>
    <xf numFmtId="0" fontId="7" fillId="2" borderId="8" xfId="8" applyFont="1" applyFill="1" applyBorder="1" applyAlignment="1">
      <alignment horizontal="center" vertical="center"/>
    </xf>
    <xf numFmtId="0" fontId="7" fillId="2" borderId="21" xfId="8" applyFont="1" applyFill="1" applyBorder="1" applyAlignment="1">
      <alignment horizontal="center" vertical="center"/>
    </xf>
    <xf numFmtId="0" fontId="7" fillId="0" borderId="22" xfId="8" applyFont="1" applyFill="1" applyBorder="1" applyAlignment="1">
      <alignment vertical="center" wrapText="1"/>
    </xf>
    <xf numFmtId="177" fontId="7" fillId="0" borderId="11" xfId="8" applyNumberFormat="1" applyFont="1" applyFill="1" applyBorder="1" applyAlignment="1" applyProtection="1">
      <alignment horizontal="right" vertical="center" shrinkToFit="1"/>
    </xf>
    <xf numFmtId="177" fontId="7" fillId="0" borderId="12" xfId="8" applyNumberFormat="1" applyFont="1" applyFill="1" applyBorder="1" applyAlignment="1" applyProtection="1">
      <alignment horizontal="right" vertical="center" shrinkToFit="1"/>
    </xf>
    <xf numFmtId="177" fontId="7" fillId="0" borderId="13" xfId="8" applyNumberFormat="1" applyFont="1" applyFill="1" applyBorder="1" applyAlignment="1" applyProtection="1">
      <alignment horizontal="right" vertical="center" shrinkToFit="1"/>
    </xf>
    <xf numFmtId="0" fontId="7" fillId="0" borderId="23" xfId="8" applyFont="1" applyFill="1" applyBorder="1" applyAlignment="1">
      <alignment vertical="center"/>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177" fontId="7" fillId="0" borderId="17" xfId="8" applyNumberFormat="1" applyFont="1" applyFill="1" applyBorder="1" applyAlignment="1" applyProtection="1">
      <alignment horizontal="right" vertical="center" shrinkToFit="1"/>
    </xf>
    <xf numFmtId="0" fontId="7" fillId="0" borderId="24" xfId="8" applyFont="1" applyFill="1" applyBorder="1" applyAlignment="1">
      <alignment vertical="center"/>
    </xf>
    <xf numFmtId="0" fontId="7" fillId="0" borderId="25" xfId="8" applyFont="1" applyFill="1" applyBorder="1" applyAlignment="1">
      <alignment vertical="center"/>
    </xf>
    <xf numFmtId="177" fontId="7" fillId="0" borderId="18" xfId="8" applyNumberFormat="1" applyFont="1" applyFill="1" applyBorder="1" applyAlignment="1" applyProtection="1">
      <alignment horizontal="right" vertical="center" shrinkToFi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0" fontId="7" fillId="0" borderId="0" xfId="8" applyFont="1" applyAlignment="1"/>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0" borderId="22" xfId="9" applyFont="1" applyFill="1" applyBorder="1" applyAlignment="1">
      <alignment vertical="center" wrapText="1"/>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6" xfId="9" applyFont="1" applyFill="1" applyBorder="1" applyAlignment="1">
      <alignment vertical="center"/>
    </xf>
    <xf numFmtId="0" fontId="7" fillId="0" borderId="23" xfId="9" applyFont="1" applyFill="1" applyBorder="1" applyAlignment="1">
      <alignment vertical="center" wrapText="1"/>
    </xf>
    <xf numFmtId="0" fontId="7" fillId="0" borderId="25" xfId="9" applyFont="1" applyFill="1" applyBorder="1" applyAlignment="1">
      <alignment vertical="center"/>
    </xf>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9" fillId="2" borderId="1" xfId="6" applyFont="1" applyFill="1" applyBorder="1" applyAlignment="1"/>
    <xf numFmtId="0" fontId="9" fillId="2" borderId="2" xfId="6" applyFont="1" applyFill="1" applyBorder="1" applyAlignment="1">
      <alignment horizontal="right" vertical="top"/>
    </xf>
    <xf numFmtId="0" fontId="9" fillId="2" borderId="3" xfId="6" applyFont="1" applyFill="1" applyBorder="1" applyAlignment="1">
      <alignment horizontal="right" vertical="top"/>
    </xf>
    <xf numFmtId="0" fontId="10" fillId="4" borderId="8" xfId="10" applyFont="1" applyFill="1" applyBorder="1" applyAlignment="1">
      <alignment horizontal="center" vertical="center"/>
    </xf>
    <xf numFmtId="0" fontId="10" fillId="4" borderId="21" xfId="10" applyFont="1" applyFill="1" applyBorder="1" applyAlignment="1">
      <alignment horizontal="center" vertical="center"/>
    </xf>
    <xf numFmtId="0" fontId="9" fillId="0" borderId="4" xfId="6" applyFont="1" applyFill="1" applyBorder="1" applyAlignment="1">
      <alignment horizontal="center" vertical="center" wrapText="1"/>
    </xf>
    <xf numFmtId="177" fontId="9" fillId="0" borderId="8" xfId="10" applyNumberFormat="1" applyFont="1" applyFill="1" applyBorder="1" applyAlignment="1" applyProtection="1">
      <alignment horizontal="right" vertical="center" shrinkToFit="1"/>
    </xf>
    <xf numFmtId="177" fontId="9" fillId="0" borderId="9" xfId="10" applyNumberFormat="1" applyFont="1" applyFill="1" applyBorder="1" applyAlignment="1" applyProtection="1">
      <alignment horizontal="right" vertical="center" shrinkToFit="1"/>
    </xf>
    <xf numFmtId="0" fontId="9" fillId="0" borderId="5" xfId="6" applyFont="1" applyFill="1" applyBorder="1" applyAlignment="1">
      <alignment horizontal="center" vertical="center" wrapText="1"/>
    </xf>
    <xf numFmtId="177" fontId="9" fillId="0" borderId="27" xfId="10" applyNumberFormat="1" applyFont="1" applyFill="1" applyBorder="1" applyAlignment="1" applyProtection="1">
      <alignment horizontal="right" vertical="center" shrinkToFit="1"/>
    </xf>
    <xf numFmtId="177" fontId="9" fillId="0" borderId="28" xfId="10" applyNumberFormat="1" applyFont="1" applyFill="1" applyBorder="1" applyAlignment="1" applyProtection="1">
      <alignment horizontal="right" vertical="center" shrinkToFit="1"/>
    </xf>
    <xf numFmtId="177" fontId="9" fillId="0" borderId="16" xfId="10" applyNumberFormat="1" applyFont="1" applyFill="1" applyBorder="1" applyAlignment="1" applyProtection="1">
      <alignment horizontal="right" vertical="center" shrinkToFit="1"/>
    </xf>
    <xf numFmtId="177" fontId="9" fillId="0" borderId="17" xfId="10" applyNumberFormat="1" applyFont="1" applyFill="1" applyBorder="1" applyAlignment="1" applyProtection="1">
      <alignment horizontal="right" vertical="center" shrinkToFit="1"/>
    </xf>
    <xf numFmtId="0" fontId="9" fillId="0" borderId="29" xfId="6" applyFont="1" applyFill="1" applyBorder="1" applyAlignment="1">
      <alignment horizontal="center" vertical="center"/>
    </xf>
    <xf numFmtId="177" fontId="9" fillId="0" borderId="16" xfId="10" applyNumberFormat="1" applyFont="1" applyFill="1" applyBorder="1" applyAlignment="1" applyProtection="1">
      <alignment horizontal="right" vertical="center" shrinkToFit="1"/>
      <protection locked="0"/>
    </xf>
    <xf numFmtId="177" fontId="9" fillId="0" borderId="17" xfId="10" applyNumberFormat="1" applyFont="1" applyFill="1" applyBorder="1" applyAlignment="1" applyProtection="1">
      <alignment horizontal="right" vertical="center" shrinkToFit="1"/>
      <protection locked="0"/>
    </xf>
    <xf numFmtId="0" fontId="9" fillId="0" borderId="30" xfId="6" applyFont="1" applyFill="1" applyBorder="1" applyAlignment="1">
      <alignment horizontal="center" vertical="center"/>
    </xf>
    <xf numFmtId="177" fontId="9" fillId="0" borderId="19" xfId="10" applyNumberFormat="1" applyFont="1" applyFill="1" applyBorder="1" applyAlignment="1" applyProtection="1">
      <alignment horizontal="right" vertical="center" shrinkToFit="1"/>
      <protection locked="0"/>
    </xf>
    <xf numFmtId="177" fontId="9" fillId="0" borderId="20" xfId="10" applyNumberFormat="1" applyFont="1" applyFill="1" applyBorder="1" applyAlignment="1" applyProtection="1">
      <alignment horizontal="right" vertical="center" shrinkToFit="1"/>
      <protection locked="0"/>
    </xf>
    <xf numFmtId="0" fontId="9" fillId="0" borderId="1" xfId="6" applyFont="1" applyFill="1" applyBorder="1" applyAlignment="1">
      <alignment horizontal="center" vertical="center"/>
    </xf>
    <xf numFmtId="177" fontId="9" fillId="0" borderId="31" xfId="10" applyNumberFormat="1" applyFont="1" applyFill="1" applyBorder="1" applyAlignment="1" applyProtection="1">
      <alignment horizontal="right" vertical="center" shrinkToFit="1"/>
    </xf>
    <xf numFmtId="177" fontId="9" fillId="0" borderId="21" xfId="10" applyNumberFormat="1" applyFont="1" applyFill="1" applyBorder="1" applyAlignment="1" applyProtection="1">
      <alignment horizontal="right" vertical="center" shrinkToFit="1"/>
    </xf>
    <xf numFmtId="178" fontId="13" fillId="0" borderId="24" xfId="11" applyNumberFormat="1" applyFont="1" applyBorder="1" applyAlignment="1">
      <alignment vertical="center"/>
    </xf>
    <xf numFmtId="178" fontId="13" fillId="0" borderId="32" xfId="11" applyNumberFormat="1" applyFont="1" applyBorder="1" applyAlignment="1">
      <alignment vertical="center"/>
    </xf>
    <xf numFmtId="178" fontId="13" fillId="0" borderId="27" xfId="11" applyNumberFormat="1" applyFont="1" applyBorder="1" applyAlignment="1">
      <alignment horizontal="center" vertical="center" wrapText="1"/>
    </xf>
    <xf numFmtId="178" fontId="13" fillId="0" borderId="23" xfId="11" applyNumberFormat="1" applyFont="1" applyBorder="1" applyAlignment="1">
      <alignment horizontal="center" vertical="center"/>
    </xf>
    <xf numFmtId="178" fontId="13" fillId="0" borderId="33" xfId="11" applyNumberFormat="1" applyFont="1" applyBorder="1" applyAlignment="1">
      <alignment horizontal="center" vertical="center"/>
    </xf>
    <xf numFmtId="178" fontId="13" fillId="0" borderId="34" xfId="11" applyNumberFormat="1" applyFont="1" applyBorder="1" applyAlignment="1">
      <alignment horizontal="center" vertical="center"/>
    </xf>
    <xf numFmtId="0" fontId="12" fillId="0" borderId="0" xfId="11"/>
    <xf numFmtId="178" fontId="13" fillId="0" borderId="22" xfId="11" applyNumberFormat="1" applyFont="1" applyBorder="1" applyAlignment="1">
      <alignment vertical="center"/>
    </xf>
    <xf numFmtId="178" fontId="13" fillId="0" borderId="35" xfId="11" applyNumberFormat="1" applyFont="1" applyBorder="1" applyAlignment="1">
      <alignment vertical="center"/>
    </xf>
    <xf numFmtId="0" fontId="12" fillId="0" borderId="26" xfId="11" applyFont="1" applyBorder="1" applyAlignment="1">
      <alignment vertical="center"/>
    </xf>
    <xf numFmtId="178" fontId="13" fillId="0" borderId="24" xfId="11" applyNumberFormat="1" applyFont="1" applyBorder="1" applyAlignment="1">
      <alignment horizontal="center" vertical="center"/>
    </xf>
    <xf numFmtId="178" fontId="13" fillId="0" borderId="36" xfId="11" applyNumberFormat="1" applyFont="1" applyBorder="1" applyAlignment="1">
      <alignment horizontal="center" vertical="center" wrapText="1"/>
    </xf>
    <xf numFmtId="178" fontId="13" fillId="0" borderId="37" xfId="11" applyNumberFormat="1" applyFont="1" applyBorder="1" applyAlignment="1">
      <alignment horizontal="center" vertical="center"/>
    </xf>
    <xf numFmtId="178" fontId="13" fillId="0" borderId="38" xfId="11" applyNumberFormat="1" applyFont="1" applyBorder="1" applyAlignment="1">
      <alignment horizontal="center" vertical="center" wrapText="1"/>
    </xf>
    <xf numFmtId="178" fontId="13" fillId="0" borderId="16" xfId="11" applyNumberFormat="1" applyFont="1" applyBorder="1" applyAlignment="1">
      <alignment horizontal="center" vertical="center"/>
    </xf>
    <xf numFmtId="178" fontId="13" fillId="0" borderId="32" xfId="11" applyNumberFormat="1" applyFont="1" applyBorder="1" applyAlignment="1">
      <alignment horizontal="center" vertical="center"/>
    </xf>
    <xf numFmtId="179" fontId="13" fillId="0" borderId="27" xfId="11" applyNumberFormat="1" applyFont="1" applyFill="1" applyBorder="1" applyAlignment="1">
      <alignment vertical="center"/>
    </xf>
    <xf numFmtId="179" fontId="13" fillId="0" borderId="24" xfId="11" applyNumberFormat="1" applyFont="1" applyFill="1" applyBorder="1" applyAlignment="1">
      <alignment vertical="center"/>
    </xf>
    <xf numFmtId="180" fontId="13" fillId="0" borderId="39" xfId="11" applyNumberFormat="1" applyFont="1" applyFill="1" applyBorder="1" applyAlignment="1">
      <alignment vertical="center"/>
    </xf>
    <xf numFmtId="179" fontId="13" fillId="0" borderId="37" xfId="11" applyNumberFormat="1" applyFont="1" applyFill="1" applyBorder="1" applyAlignment="1">
      <alignment vertical="center"/>
    </xf>
    <xf numFmtId="180" fontId="13" fillId="0" borderId="40" xfId="11" applyNumberFormat="1" applyFont="1" applyFill="1" applyBorder="1" applyAlignment="1">
      <alignment vertical="center"/>
    </xf>
    <xf numFmtId="180" fontId="13" fillId="0" borderId="27" xfId="11" applyNumberFormat="1" applyFont="1" applyBorder="1" applyAlignment="1">
      <alignment vertical="center"/>
    </xf>
    <xf numFmtId="178" fontId="13" fillId="0" borderId="22" xfId="11" applyNumberFormat="1" applyFont="1" applyBorder="1" applyAlignment="1">
      <alignment horizontal="center" vertical="center"/>
    </xf>
    <xf numFmtId="178" fontId="13" fillId="0" borderId="41" xfId="11" applyNumberFormat="1" applyFont="1" applyBorder="1" applyAlignment="1">
      <alignment horizontal="center" vertical="center"/>
    </xf>
    <xf numFmtId="179" fontId="13" fillId="0" borderId="42" xfId="11" applyNumberFormat="1" applyFont="1" applyFill="1" applyBorder="1" applyAlignment="1">
      <alignment vertical="center"/>
    </xf>
    <xf numFmtId="179" fontId="13" fillId="0" borderId="43" xfId="11" applyNumberFormat="1" applyFont="1" applyFill="1" applyBorder="1" applyAlignment="1">
      <alignment vertical="center"/>
    </xf>
    <xf numFmtId="180" fontId="13" fillId="0" borderId="41" xfId="11" applyNumberFormat="1" applyFont="1" applyFill="1" applyBorder="1" applyAlignment="1">
      <alignment vertical="center"/>
    </xf>
    <xf numFmtId="179" fontId="13" fillId="0" borderId="44" xfId="11" applyNumberFormat="1" applyFont="1" applyFill="1" applyBorder="1" applyAlignment="1">
      <alignment vertical="center"/>
    </xf>
    <xf numFmtId="180" fontId="13" fillId="0" borderId="45" xfId="11" applyNumberFormat="1" applyFont="1" applyFill="1" applyBorder="1" applyAlignment="1">
      <alignment vertical="center"/>
    </xf>
    <xf numFmtId="180" fontId="13" fillId="0" borderId="42" xfId="11" applyNumberFormat="1" applyFont="1" applyBorder="1" applyAlignment="1">
      <alignment vertical="center"/>
    </xf>
    <xf numFmtId="179" fontId="13" fillId="0" borderId="42" xfId="11" applyNumberFormat="1" applyFont="1" applyFill="1" applyBorder="1" applyAlignment="1">
      <alignment vertical="center" wrapText="1"/>
    </xf>
    <xf numFmtId="179" fontId="13" fillId="0" borderId="27" xfId="11" applyNumberFormat="1" applyFont="1" applyBorder="1" applyAlignment="1">
      <alignment vertical="center"/>
    </xf>
    <xf numFmtId="179" fontId="13" fillId="0" borderId="24" xfId="11" applyNumberFormat="1" applyFont="1" applyBorder="1" applyAlignment="1">
      <alignment vertical="center"/>
    </xf>
    <xf numFmtId="180" fontId="13" fillId="0" borderId="39" xfId="11" applyNumberFormat="1" applyFont="1" applyBorder="1" applyAlignment="1">
      <alignment vertical="center"/>
    </xf>
    <xf numFmtId="179" fontId="13" fillId="0" borderId="37" xfId="11" applyNumberFormat="1" applyFont="1" applyBorder="1" applyAlignment="1">
      <alignment vertical="center"/>
    </xf>
    <xf numFmtId="180" fontId="13" fillId="0" borderId="46" xfId="11" applyNumberFormat="1" applyFont="1" applyBorder="1" applyAlignment="1">
      <alignment vertical="center"/>
    </xf>
    <xf numFmtId="0" fontId="12" fillId="0" borderId="16" xfId="11" applyBorder="1"/>
    <xf numFmtId="0" fontId="12" fillId="0" borderId="16" xfId="11" applyBorder="1" applyAlignment="1">
      <alignment vertical="center"/>
    </xf>
    <xf numFmtId="0" fontId="14" fillId="0" borderId="16" xfId="11" applyFont="1" applyBorder="1"/>
    <xf numFmtId="0" fontId="12" fillId="0" borderId="0" xfId="12" applyAlignment="1"/>
    <xf numFmtId="0" fontId="12" fillId="0" borderId="16" xfId="12" applyBorder="1" applyAlignment="1"/>
    <xf numFmtId="177" fontId="12" fillId="0" borderId="16" xfId="12" applyNumberFormat="1" applyBorder="1" applyAlignment="1"/>
    <xf numFmtId="0" fontId="15" fillId="0" borderId="0" xfId="13" applyFont="1" applyFill="1" applyAlignment="1">
      <alignment vertical="center"/>
    </xf>
    <xf numFmtId="49" fontId="15" fillId="0" borderId="0" xfId="13" applyNumberFormat="1" applyFont="1" applyFill="1" applyAlignment="1">
      <alignment vertical="center"/>
    </xf>
    <xf numFmtId="0" fontId="15" fillId="0" borderId="0" xfId="13" applyFont="1" applyAlignment="1">
      <alignment vertical="center"/>
    </xf>
    <xf numFmtId="0" fontId="17" fillId="0" borderId="0" xfId="13" applyFont="1" applyFill="1" applyAlignment="1">
      <alignment vertical="center"/>
    </xf>
    <xf numFmtId="0" fontId="18" fillId="0" borderId="0" xfId="13" applyFont="1" applyFill="1" applyAlignment="1">
      <alignment vertical="center"/>
    </xf>
    <xf numFmtId="184" fontId="15" fillId="0" borderId="47" xfId="13" applyNumberFormat="1" applyFont="1" applyFill="1" applyBorder="1" applyAlignment="1">
      <alignment horizontal="right" vertical="center" shrinkToFit="1"/>
    </xf>
    <xf numFmtId="184" fontId="15" fillId="0" borderId="48" xfId="13" applyNumberFormat="1" applyFont="1" applyFill="1" applyBorder="1" applyAlignment="1">
      <alignment horizontal="right" vertical="center" shrinkToFit="1"/>
    </xf>
    <xf numFmtId="184" fontId="15" fillId="0" borderId="49" xfId="13" applyNumberFormat="1" applyFont="1" applyFill="1" applyBorder="1" applyAlignment="1">
      <alignment horizontal="right" vertical="center" shrinkToFit="1"/>
    </xf>
    <xf numFmtId="0" fontId="19" fillId="0" borderId="26" xfId="14" applyFont="1" applyFill="1" applyBorder="1" applyAlignment="1">
      <alignment vertical="center"/>
    </xf>
    <xf numFmtId="184" fontId="15" fillId="0" borderId="47" xfId="13" applyNumberFormat="1" applyFont="1" applyFill="1" applyBorder="1" applyAlignment="1">
      <alignment vertical="center" shrinkToFit="1"/>
    </xf>
    <xf numFmtId="184" fontId="15" fillId="0" borderId="48" xfId="13" applyNumberFormat="1" applyFont="1" applyFill="1" applyBorder="1" applyAlignment="1">
      <alignment vertical="center" shrinkToFit="1"/>
    </xf>
    <xf numFmtId="184" fontId="15" fillId="0" borderId="49" xfId="13" applyNumberFormat="1" applyFont="1" applyFill="1" applyBorder="1" applyAlignment="1">
      <alignment vertical="center" shrinkToFit="1"/>
    </xf>
    <xf numFmtId="0" fontId="15" fillId="0" borderId="4" xfId="13" applyFont="1" applyFill="1" applyBorder="1" applyAlignment="1">
      <alignment horizontal="left" vertical="center"/>
    </xf>
    <xf numFmtId="0" fontId="19" fillId="0" borderId="50" xfId="14" applyFont="1" applyFill="1" applyBorder="1" applyAlignment="1">
      <alignment horizontal="center" vertical="center"/>
    </xf>
    <xf numFmtId="0" fontId="15" fillId="0" borderId="47" xfId="13" applyFont="1" applyFill="1" applyBorder="1" applyAlignment="1">
      <alignment horizontal="center" vertical="center"/>
    </xf>
    <xf numFmtId="0" fontId="15" fillId="0" borderId="48" xfId="13" applyFont="1" applyFill="1" applyBorder="1" applyAlignment="1">
      <alignment horizontal="center" vertical="center"/>
    </xf>
    <xf numFmtId="0" fontId="15" fillId="0" borderId="4" xfId="13" applyFont="1" applyFill="1" applyBorder="1" applyAlignment="1">
      <alignment horizontal="center" vertical="center" textRotation="255"/>
    </xf>
    <xf numFmtId="0" fontId="15" fillId="0" borderId="0" xfId="13" applyFont="1" applyFill="1" applyBorder="1" applyAlignment="1">
      <alignment horizontal="center" vertical="center" textRotation="255"/>
    </xf>
    <xf numFmtId="0" fontId="15" fillId="0" borderId="0" xfId="13" applyFont="1" applyFill="1" applyBorder="1" applyAlignment="1">
      <alignment horizontal="center" vertical="center"/>
    </xf>
    <xf numFmtId="0" fontId="15" fillId="0" borderId="0" xfId="13" applyFont="1" applyFill="1" applyBorder="1" applyAlignment="1">
      <alignment horizontal="center" vertical="center" wrapText="1"/>
    </xf>
    <xf numFmtId="0" fontId="15" fillId="0" borderId="48" xfId="13" applyFont="1" applyFill="1" applyBorder="1" applyAlignment="1">
      <alignment horizontal="center" vertical="center" textRotation="255"/>
    </xf>
    <xf numFmtId="0" fontId="15" fillId="0" borderId="48" xfId="13" applyFont="1" applyFill="1" applyBorder="1" applyAlignment="1">
      <alignment vertical="center"/>
    </xf>
    <xf numFmtId="0" fontId="15" fillId="0" borderId="48" xfId="13" applyFont="1" applyFill="1" applyBorder="1" applyAlignment="1">
      <alignment horizontal="right" vertical="center"/>
    </xf>
    <xf numFmtId="0" fontId="15" fillId="0" borderId="49" xfId="13" applyFont="1" applyFill="1" applyBorder="1" applyAlignment="1">
      <alignment horizontal="right" vertical="center"/>
    </xf>
    <xf numFmtId="0" fontId="15" fillId="0" borderId="0" xfId="13" applyFont="1" applyFill="1" applyBorder="1" applyAlignment="1">
      <alignment vertical="center"/>
    </xf>
    <xf numFmtId="0" fontId="15" fillId="0" borderId="0" xfId="13" applyFont="1" applyFill="1" applyBorder="1" applyAlignment="1">
      <alignment horizontal="right" vertical="center"/>
    </xf>
    <xf numFmtId="0" fontId="15" fillId="0" borderId="51" xfId="13" applyFont="1" applyFill="1" applyBorder="1" applyAlignment="1">
      <alignment horizontal="right" vertical="center"/>
    </xf>
    <xf numFmtId="0" fontId="15" fillId="0" borderId="52" xfId="13" applyFont="1" applyFill="1" applyBorder="1" applyAlignment="1">
      <alignment horizontal="center" vertical="center" textRotation="255"/>
    </xf>
    <xf numFmtId="0" fontId="15" fillId="0" borderId="53" xfId="13" applyFont="1" applyFill="1" applyBorder="1" applyAlignment="1">
      <alignment horizontal="center" vertical="center" textRotation="255"/>
    </xf>
    <xf numFmtId="0" fontId="15" fillId="0" borderId="53" xfId="13" applyFont="1" applyFill="1" applyBorder="1" applyAlignment="1">
      <alignment vertical="center"/>
    </xf>
    <xf numFmtId="0" fontId="15" fillId="0" borderId="53" xfId="13" applyFont="1" applyFill="1" applyBorder="1" applyAlignment="1">
      <alignment horizontal="right" vertical="center"/>
    </xf>
    <xf numFmtId="0" fontId="15" fillId="0" borderId="54" xfId="13" applyFont="1" applyFill="1" applyBorder="1" applyAlignment="1">
      <alignment horizontal="right" vertical="center"/>
    </xf>
    <xf numFmtId="0" fontId="15" fillId="0" borderId="52" xfId="13" applyFont="1" applyFill="1" applyBorder="1" applyAlignment="1">
      <alignment horizontal="center" vertical="center"/>
    </xf>
    <xf numFmtId="0" fontId="15" fillId="0" borderId="4" xfId="13" applyFont="1" applyFill="1" applyBorder="1" applyAlignment="1">
      <alignment vertical="center"/>
    </xf>
    <xf numFmtId="0" fontId="15" fillId="0" borderId="0" xfId="13" applyFont="1" applyFill="1" applyBorder="1" applyAlignment="1">
      <alignment vertical="center"/>
    </xf>
    <xf numFmtId="0" fontId="19" fillId="0" borderId="48" xfId="12" applyFont="1" applyFill="1" applyBorder="1" applyAlignment="1">
      <alignment horizontal="center" vertical="center" wrapText="1"/>
    </xf>
    <xf numFmtId="0" fontId="19" fillId="0" borderId="48" xfId="12" applyFont="1" applyFill="1" applyBorder="1" applyAlignment="1">
      <alignment horizontal="left" vertical="center"/>
    </xf>
    <xf numFmtId="0" fontId="12" fillId="0" borderId="48" xfId="13" applyFont="1" applyFill="1" applyBorder="1" applyAlignment="1">
      <alignment horizontal="left" vertical="center"/>
    </xf>
    <xf numFmtId="178" fontId="19" fillId="0" borderId="48" xfId="13" applyNumberFormat="1" applyFont="1" applyFill="1" applyBorder="1" applyAlignment="1">
      <alignment horizontal="right" vertical="center"/>
    </xf>
    <xf numFmtId="178" fontId="19" fillId="0" borderId="0" xfId="13" applyNumberFormat="1" applyFont="1" applyFill="1" applyBorder="1" applyAlignment="1">
      <alignment horizontal="right" vertical="center"/>
    </xf>
    <xf numFmtId="0" fontId="15" fillId="0" borderId="51" xfId="13" applyFont="1" applyFill="1" applyBorder="1" applyAlignment="1">
      <alignment vertical="center"/>
    </xf>
    <xf numFmtId="49" fontId="15" fillId="0" borderId="4" xfId="13" applyNumberFormat="1" applyFont="1" applyFill="1" applyBorder="1" applyAlignment="1">
      <alignment vertical="center"/>
    </xf>
    <xf numFmtId="49" fontId="15" fillId="0" borderId="0" xfId="13" applyNumberFormat="1" applyFont="1" applyFill="1" applyBorder="1" applyAlignment="1">
      <alignment vertical="center"/>
    </xf>
    <xf numFmtId="49" fontId="15" fillId="0" borderId="0" xfId="13" applyNumberFormat="1" applyFont="1" applyFill="1" applyBorder="1" applyAlignment="1">
      <alignment vertical="center"/>
    </xf>
    <xf numFmtId="49" fontId="15" fillId="0" borderId="0" xfId="13" applyNumberFormat="1" applyFont="1" applyFill="1" applyBorder="1" applyAlignment="1">
      <alignment horizontal="center" vertical="center"/>
    </xf>
    <xf numFmtId="0" fontId="15" fillId="0" borderId="51" xfId="13" applyFont="1" applyFill="1" applyBorder="1" applyAlignment="1">
      <alignment horizontal="center" vertical="center"/>
    </xf>
    <xf numFmtId="0" fontId="15" fillId="0" borderId="52" xfId="13" applyFont="1" applyFill="1" applyBorder="1" applyAlignment="1">
      <alignment vertical="center"/>
    </xf>
    <xf numFmtId="0" fontId="15" fillId="0" borderId="53" xfId="13" applyFont="1" applyFill="1" applyBorder="1" applyAlignment="1">
      <alignment vertical="center"/>
    </xf>
    <xf numFmtId="0" fontId="15" fillId="0" borderId="54" xfId="13" applyFont="1" applyFill="1" applyBorder="1" applyAlignment="1">
      <alignment vertical="center"/>
    </xf>
    <xf numFmtId="49" fontId="23" fillId="0" borderId="0" xfId="15" applyNumberFormat="1" applyFont="1" applyAlignment="1">
      <alignment vertical="center"/>
    </xf>
    <xf numFmtId="49" fontId="15" fillId="0" borderId="0" xfId="15" applyNumberFormat="1" applyFont="1" applyAlignment="1">
      <alignment vertical="center"/>
    </xf>
    <xf numFmtId="0" fontId="15" fillId="0" borderId="0" xfId="15" applyFont="1" applyAlignment="1">
      <alignment vertical="center"/>
    </xf>
    <xf numFmtId="0" fontId="24" fillId="0" borderId="0" xfId="15" applyFont="1" applyAlignment="1">
      <alignment vertical="center"/>
    </xf>
    <xf numFmtId="0" fontId="4" fillId="0" borderId="38" xfId="15" applyFont="1" applyBorder="1" applyAlignment="1">
      <alignment horizontal="center" vertical="center"/>
    </xf>
    <xf numFmtId="0" fontId="4" fillId="0" borderId="38" xfId="15" applyFont="1" applyBorder="1" applyAlignment="1">
      <alignment vertical="center"/>
    </xf>
    <xf numFmtId="0" fontId="15" fillId="0" borderId="0" xfId="15" applyFont="1" applyBorder="1" applyAlignment="1">
      <alignment vertical="center"/>
    </xf>
    <xf numFmtId="0" fontId="15" fillId="0" borderId="46" xfId="15" applyFont="1" applyFill="1" applyBorder="1" applyAlignment="1">
      <alignment vertical="center"/>
    </xf>
    <xf numFmtId="178" fontId="15" fillId="0" borderId="46" xfId="15" applyNumberFormat="1" applyFont="1" applyFill="1" applyBorder="1" applyAlignment="1">
      <alignment horizontal="right" vertical="center"/>
    </xf>
    <xf numFmtId="181" fontId="15" fillId="0" borderId="46" xfId="15" applyNumberFormat="1" applyFont="1" applyFill="1" applyBorder="1" applyAlignment="1">
      <alignment horizontal="right" vertical="center"/>
    </xf>
    <xf numFmtId="0" fontId="15" fillId="0" borderId="46" xfId="15" applyFont="1" applyFill="1" applyBorder="1" applyAlignment="1">
      <alignment vertical="center"/>
    </xf>
    <xf numFmtId="0" fontId="15" fillId="0" borderId="46" xfId="15" applyFont="1" applyFill="1" applyBorder="1" applyAlignment="1">
      <alignment horizontal="center" vertical="center"/>
    </xf>
    <xf numFmtId="0" fontId="15" fillId="0" borderId="0" xfId="15" applyFont="1" applyFill="1" applyBorder="1" applyAlignment="1">
      <alignment vertical="center"/>
    </xf>
    <xf numFmtId="178" fontId="15" fillId="0" borderId="0" xfId="15" applyNumberFormat="1" applyFont="1" applyFill="1" applyBorder="1" applyAlignment="1">
      <alignment horizontal="right" vertical="center"/>
    </xf>
    <xf numFmtId="181" fontId="15" fillId="0" borderId="0" xfId="15" applyNumberFormat="1" applyFont="1" applyFill="1" applyBorder="1" applyAlignment="1">
      <alignment horizontal="right" vertical="center"/>
    </xf>
    <xf numFmtId="0" fontId="15" fillId="0" borderId="0" xfId="15" applyFont="1" applyFill="1" applyBorder="1" applyAlignment="1">
      <alignment vertical="center"/>
    </xf>
    <xf numFmtId="0" fontId="15" fillId="0" borderId="0" xfId="15" applyFont="1" applyFill="1" applyBorder="1" applyAlignment="1">
      <alignment horizontal="center" vertical="center"/>
    </xf>
    <xf numFmtId="0" fontId="15" fillId="0" borderId="46" xfId="15" applyFont="1" applyBorder="1" applyAlignment="1">
      <alignment vertical="center"/>
    </xf>
    <xf numFmtId="0" fontId="15" fillId="0" borderId="0" xfId="15" applyFont="1" applyBorder="1" applyAlignment="1">
      <alignment horizontal="center" vertical="center"/>
    </xf>
    <xf numFmtId="0" fontId="15" fillId="0" borderId="38" xfId="15" applyFont="1" applyBorder="1" applyAlignment="1">
      <alignment vertical="center"/>
    </xf>
    <xf numFmtId="0" fontId="19" fillId="0" borderId="0" xfId="15" applyFont="1" applyBorder="1" applyAlignment="1">
      <alignment vertical="center"/>
    </xf>
    <xf numFmtId="0" fontId="19" fillId="0" borderId="0" xfId="15" applyFont="1" applyAlignment="1">
      <alignment vertical="center"/>
    </xf>
    <xf numFmtId="0" fontId="15" fillId="0" borderId="0" xfId="15" applyFont="1" applyFill="1" applyBorder="1" applyAlignment="1">
      <alignment horizontal="center" vertical="center" wrapText="1"/>
    </xf>
    <xf numFmtId="0" fontId="15" fillId="0" borderId="0" xfId="15" applyFont="1" applyFill="1" applyBorder="1" applyAlignment="1">
      <alignment vertical="center" textRotation="255"/>
    </xf>
    <xf numFmtId="49" fontId="15" fillId="5" borderId="0" xfId="16" applyNumberFormat="1" applyFont="1" applyFill="1" applyAlignment="1" applyProtection="1">
      <alignment vertical="center"/>
    </xf>
    <xf numFmtId="0" fontId="15" fillId="5" borderId="0" xfId="16" applyFont="1" applyFill="1" applyAlignment="1" applyProtection="1">
      <alignment vertical="center"/>
    </xf>
    <xf numFmtId="0" fontId="15" fillId="5" borderId="0" xfId="16" applyFont="1" applyFill="1" applyBorder="1" applyAlignment="1" applyProtection="1">
      <alignment vertical="center"/>
    </xf>
    <xf numFmtId="0" fontId="15" fillId="5" borderId="53" xfId="16" applyFont="1" applyFill="1" applyBorder="1" applyAlignment="1" applyProtection="1">
      <alignment vertical="center"/>
    </xf>
    <xf numFmtId="0" fontId="2" fillId="5" borderId="0" xfId="17" applyFill="1" applyAlignment="1" applyProtection="1">
      <alignment vertical="center"/>
    </xf>
    <xf numFmtId="0" fontId="2" fillId="0" borderId="0" xfId="17" applyAlignment="1" applyProtection="1">
      <alignment vertical="center"/>
    </xf>
    <xf numFmtId="0" fontId="25" fillId="5" borderId="0" xfId="16" applyFont="1" applyFill="1" applyAlignment="1" applyProtection="1">
      <alignment vertical="center"/>
    </xf>
    <xf numFmtId="0" fontId="15" fillId="5" borderId="0" xfId="16" applyFont="1" applyFill="1" applyAlignment="1" applyProtection="1">
      <alignment vertical="center"/>
    </xf>
    <xf numFmtId="0" fontId="2" fillId="5" borderId="0" xfId="17" applyFill="1" applyAlignment="1" applyProtection="1">
      <alignment vertical="center"/>
    </xf>
    <xf numFmtId="0" fontId="2" fillId="0" borderId="0" xfId="17" applyAlignment="1" applyProtection="1">
      <alignment vertical="center"/>
    </xf>
    <xf numFmtId="0" fontId="27" fillId="5" borderId="0" xfId="16" applyFont="1" applyFill="1" applyAlignment="1" applyProtection="1">
      <alignment vertical="center"/>
    </xf>
    <xf numFmtId="0" fontId="28" fillId="5" borderId="0" xfId="16" applyFont="1" applyFill="1" applyAlignment="1" applyProtection="1">
      <alignment vertical="center"/>
    </xf>
    <xf numFmtId="0" fontId="28" fillId="5" borderId="0" xfId="17" applyFont="1" applyFill="1" applyAlignment="1" applyProtection="1">
      <alignment vertical="center"/>
    </xf>
    <xf numFmtId="0" fontId="28" fillId="0" borderId="0" xfId="17" applyFont="1" applyAlignment="1" applyProtection="1">
      <alignment vertical="center"/>
    </xf>
    <xf numFmtId="0" fontId="27" fillId="5" borderId="0" xfId="16" applyFont="1" applyFill="1" applyBorder="1" applyAlignment="1" applyProtection="1">
      <alignment vertical="center"/>
    </xf>
    <xf numFmtId="0" fontId="28" fillId="5" borderId="0" xfId="16" applyFont="1" applyFill="1" applyBorder="1" applyAlignment="1" applyProtection="1">
      <alignment vertical="center"/>
    </xf>
    <xf numFmtId="0" fontId="27" fillId="0" borderId="55" xfId="16" applyFont="1" applyBorder="1" applyAlignment="1" applyProtection="1">
      <alignment horizontal="center" vertical="center" shrinkToFit="1"/>
      <protection locked="0"/>
    </xf>
    <xf numFmtId="0" fontId="27" fillId="0" borderId="55" xfId="16" applyFont="1" applyFill="1" applyBorder="1" applyAlignment="1" applyProtection="1">
      <alignment horizontal="center" vertical="center" shrinkToFit="1"/>
      <protection locked="0"/>
    </xf>
    <xf numFmtId="0" fontId="27" fillId="0" borderId="56" xfId="19" applyFont="1" applyBorder="1" applyAlignment="1" applyProtection="1">
      <alignment horizontal="center" vertical="center" shrinkToFit="1"/>
      <protection locked="0"/>
    </xf>
    <xf numFmtId="0" fontId="27" fillId="0" borderId="57" xfId="16" applyFont="1" applyBorder="1" applyAlignment="1" applyProtection="1">
      <alignment horizontal="center" vertical="center" shrinkToFit="1"/>
      <protection locked="0"/>
    </xf>
    <xf numFmtId="0" fontId="27" fillId="0" borderId="57" xfId="16" applyFont="1" applyFill="1" applyBorder="1" applyAlignment="1" applyProtection="1">
      <alignment horizontal="center" vertical="center" shrinkToFit="1"/>
      <protection locked="0"/>
    </xf>
    <xf numFmtId="0" fontId="27" fillId="0" borderId="58" xfId="19" applyFont="1" applyBorder="1" applyAlignment="1" applyProtection="1">
      <alignment horizontal="center" vertical="center" shrinkToFit="1"/>
      <protection locked="0"/>
    </xf>
    <xf numFmtId="0" fontId="27" fillId="6" borderId="18" xfId="16" applyFont="1" applyFill="1" applyBorder="1" applyAlignment="1" applyProtection="1">
      <alignment horizontal="center" vertical="center" shrinkToFit="1"/>
      <protection locked="0"/>
    </xf>
    <xf numFmtId="0" fontId="29" fillId="5" borderId="0" xfId="16" applyFont="1" applyFill="1" applyAlignment="1" applyProtection="1">
      <alignment vertical="center"/>
    </xf>
    <xf numFmtId="0" fontId="27" fillId="0" borderId="59" xfId="16" applyFont="1" applyBorder="1" applyAlignment="1" applyProtection="1">
      <alignment horizontal="center" vertical="center" shrinkToFit="1"/>
      <protection locked="0"/>
    </xf>
    <xf numFmtId="0" fontId="27" fillId="5" borderId="58" xfId="16" applyFont="1" applyFill="1" applyBorder="1" applyAlignment="1" applyProtection="1">
      <alignment horizontal="center" vertical="center" shrinkToFit="1"/>
      <protection locked="0"/>
    </xf>
    <xf numFmtId="0" fontId="2" fillId="5" borderId="0" xfId="17" applyFont="1" applyFill="1" applyAlignment="1" applyProtection="1">
      <alignment vertical="center"/>
    </xf>
    <xf numFmtId="0" fontId="27" fillId="0" borderId="60" xfId="16" applyFont="1" applyBorder="1" applyAlignment="1" applyProtection="1">
      <alignment horizontal="center" vertical="center" shrinkToFit="1"/>
      <protection locked="0"/>
    </xf>
    <xf numFmtId="0" fontId="27" fillId="5" borderId="0" xfId="16" applyFont="1" applyFill="1" applyBorder="1" applyAlignment="1" applyProtection="1">
      <alignment horizontal="center" vertical="center" shrinkToFit="1"/>
    </xf>
    <xf numFmtId="0" fontId="27" fillId="5" borderId="0" xfId="16" applyFont="1" applyFill="1" applyBorder="1" applyAlignment="1" applyProtection="1">
      <alignment horizontal="left" vertical="center" shrinkToFit="1"/>
    </xf>
    <xf numFmtId="177" fontId="27" fillId="5" borderId="0" xfId="16" applyNumberFormat="1" applyFont="1" applyFill="1" applyBorder="1" applyAlignment="1" applyProtection="1">
      <alignment horizontal="right" vertical="center" shrinkToFit="1"/>
    </xf>
    <xf numFmtId="177" fontId="27" fillId="5" borderId="0" xfId="16" applyNumberFormat="1" applyFont="1" applyFill="1" applyBorder="1" applyAlignment="1" applyProtection="1">
      <alignment horizontal="left" vertical="center" shrinkToFit="1"/>
    </xf>
    <xf numFmtId="0" fontId="29" fillId="5" borderId="0" xfId="16" applyFont="1" applyFill="1" applyBorder="1" applyAlignment="1" applyProtection="1">
      <alignment vertical="center"/>
    </xf>
    <xf numFmtId="0" fontId="27" fillId="5" borderId="53" xfId="16" applyFont="1" applyFill="1" applyBorder="1" applyAlignment="1" applyProtection="1">
      <alignment vertical="center"/>
    </xf>
    <xf numFmtId="0" fontId="27" fillId="5" borderId="53" xfId="16" applyFont="1" applyFill="1" applyBorder="1" applyAlignment="1" applyProtection="1">
      <alignment horizontal="center" vertical="center"/>
    </xf>
    <xf numFmtId="0" fontId="27" fillId="5" borderId="33" xfId="16" applyFont="1" applyFill="1" applyBorder="1" applyAlignment="1" applyProtection="1">
      <alignment vertical="center"/>
    </xf>
    <xf numFmtId="0" fontId="27" fillId="5" borderId="5" xfId="16" applyFont="1" applyFill="1" applyBorder="1" applyAlignment="1" applyProtection="1">
      <alignment vertical="center"/>
    </xf>
    <xf numFmtId="0" fontId="27" fillId="5" borderId="46" xfId="16" applyFont="1" applyFill="1" applyBorder="1" applyAlignment="1" applyProtection="1">
      <alignment vertical="center"/>
    </xf>
    <xf numFmtId="0" fontId="27" fillId="5" borderId="0" xfId="16" applyFont="1" applyFill="1" applyBorder="1" applyAlignment="1" applyProtection="1">
      <alignment vertical="center"/>
    </xf>
    <xf numFmtId="0" fontId="27" fillId="5" borderId="51" xfId="16" applyFont="1" applyFill="1" applyBorder="1" applyAlignment="1" applyProtection="1">
      <alignment vertical="center"/>
    </xf>
    <xf numFmtId="0" fontId="27" fillId="5" borderId="0" xfId="16" applyFont="1" applyFill="1" applyAlignment="1" applyProtection="1">
      <alignment vertical="center"/>
    </xf>
    <xf numFmtId="0" fontId="27" fillId="5" borderId="0" xfId="16" applyFont="1" applyFill="1" applyBorder="1" applyAlignment="1" applyProtection="1">
      <alignment horizontal="center" vertical="center"/>
    </xf>
    <xf numFmtId="0" fontId="28" fillId="5" borderId="0" xfId="16" applyFont="1" applyFill="1" applyAlignment="1" applyProtection="1">
      <alignment vertical="center"/>
    </xf>
    <xf numFmtId="0" fontId="28" fillId="5" borderId="0" xfId="16" applyFont="1" applyFill="1" applyBorder="1" applyAlignment="1" applyProtection="1">
      <alignment horizontal="center" vertical="center"/>
    </xf>
    <xf numFmtId="0" fontId="28" fillId="5" borderId="4" xfId="16" applyFont="1" applyFill="1" applyBorder="1" applyAlignment="1" applyProtection="1">
      <alignment vertical="center"/>
    </xf>
    <xf numFmtId="0" fontId="28" fillId="5" borderId="0" xfId="16" applyFont="1" applyFill="1" applyBorder="1" applyAlignment="1" applyProtection="1">
      <alignment vertical="center"/>
    </xf>
    <xf numFmtId="0" fontId="32" fillId="5" borderId="0" xfId="17" applyFont="1" applyFill="1" applyAlignment="1" applyProtection="1">
      <alignment vertical="center"/>
    </xf>
    <xf numFmtId="0" fontId="2" fillId="0" borderId="0" xfId="17" applyAlignment="1">
      <alignment vertical="center"/>
    </xf>
    <xf numFmtId="0" fontId="12" fillId="5" borderId="0" xfId="11" applyFill="1" applyProtection="1">
      <protection hidden="1"/>
    </xf>
    <xf numFmtId="0" fontId="12" fillId="5" borderId="0" xfId="11" applyFill="1"/>
    <xf numFmtId="0" fontId="12" fillId="5" borderId="0" xfId="11" applyFont="1" applyFill="1"/>
    <xf numFmtId="0" fontId="12" fillId="5" borderId="0" xfId="11" applyFont="1" applyFill="1" applyProtection="1">
      <protection hidden="1"/>
    </xf>
    <xf numFmtId="0" fontId="2" fillId="0" borderId="0" xfId="20" applyFont="1" applyFill="1" applyAlignment="1">
      <alignment vertical="center"/>
    </xf>
    <xf numFmtId="0" fontId="2" fillId="0" borderId="0" xfId="20" applyFont="1" applyFill="1" applyBorder="1" applyAlignment="1">
      <alignment vertical="center"/>
    </xf>
    <xf numFmtId="0" fontId="27" fillId="0" borderId="24" xfId="20" applyFont="1" applyFill="1" applyBorder="1" applyAlignment="1">
      <alignment vertical="center"/>
    </xf>
    <xf numFmtId="0" fontId="2" fillId="0" borderId="46" xfId="20" applyFont="1" applyFill="1" applyBorder="1" applyAlignment="1">
      <alignment vertical="center"/>
    </xf>
    <xf numFmtId="0" fontId="2" fillId="0" borderId="32" xfId="20" applyFont="1" applyFill="1" applyBorder="1" applyAlignment="1">
      <alignment vertical="center"/>
    </xf>
    <xf numFmtId="0" fontId="2" fillId="0" borderId="61" xfId="20" applyFont="1" applyFill="1" applyBorder="1" applyAlignment="1">
      <alignment vertical="center"/>
    </xf>
    <xf numFmtId="178" fontId="4" fillId="0" borderId="0" xfId="20" applyNumberFormat="1" applyFont="1" applyFill="1" applyBorder="1" applyAlignment="1">
      <alignment vertical="center"/>
    </xf>
    <xf numFmtId="0" fontId="2" fillId="0" borderId="62" xfId="20" applyFont="1" applyFill="1" applyBorder="1" applyAlignment="1">
      <alignment vertical="center"/>
    </xf>
    <xf numFmtId="0" fontId="2" fillId="5" borderId="24" xfId="20" applyFont="1" applyFill="1" applyBorder="1" applyAlignment="1">
      <alignment vertical="center"/>
    </xf>
    <xf numFmtId="0" fontId="2" fillId="5" borderId="46" xfId="20" applyFont="1" applyFill="1" applyBorder="1" applyAlignment="1">
      <alignment vertical="center"/>
    </xf>
    <xf numFmtId="0" fontId="2" fillId="5" borderId="32" xfId="20" applyFont="1" applyFill="1" applyBorder="1" applyAlignment="1">
      <alignment vertical="center"/>
    </xf>
    <xf numFmtId="0" fontId="2" fillId="5" borderId="23" xfId="20" applyFont="1" applyFill="1" applyBorder="1" applyAlignment="1">
      <alignment vertical="center"/>
    </xf>
    <xf numFmtId="0" fontId="2" fillId="5" borderId="33" xfId="20" applyFont="1" applyFill="1" applyBorder="1" applyAlignment="1">
      <alignment vertical="center"/>
    </xf>
    <xf numFmtId="0" fontId="2" fillId="5" borderId="34" xfId="20" applyFont="1" applyFill="1" applyBorder="1" applyAlignment="1">
      <alignment vertical="center"/>
    </xf>
    <xf numFmtId="178" fontId="4" fillId="5" borderId="22" xfId="20" applyNumberFormat="1" applyFont="1" applyFill="1" applyBorder="1" applyAlignment="1">
      <alignment vertical="center"/>
    </xf>
    <xf numFmtId="178" fontId="4" fillId="5" borderId="38" xfId="20" applyNumberFormat="1" applyFont="1" applyFill="1" applyBorder="1" applyAlignment="1">
      <alignment vertical="center"/>
    </xf>
    <xf numFmtId="178" fontId="4" fillId="5" borderId="35" xfId="20" applyNumberFormat="1" applyFont="1" applyFill="1" applyBorder="1" applyAlignment="1">
      <alignment vertical="center"/>
    </xf>
    <xf numFmtId="178" fontId="4" fillId="5" borderId="16" xfId="20" applyNumberFormat="1" applyFont="1" applyFill="1" applyBorder="1" applyAlignment="1">
      <alignment horizontal="center" vertical="center"/>
    </xf>
    <xf numFmtId="178" fontId="21" fillId="5" borderId="63" xfId="20" applyNumberFormat="1" applyFont="1" applyFill="1" applyBorder="1" applyAlignment="1">
      <alignment horizontal="center" vertical="center"/>
    </xf>
    <xf numFmtId="178" fontId="4" fillId="5" borderId="36" xfId="20" applyNumberFormat="1" applyFont="1" applyFill="1" applyBorder="1" applyAlignment="1">
      <alignment horizontal="center" vertical="center"/>
    </xf>
    <xf numFmtId="177" fontId="4" fillId="5" borderId="16" xfId="20" applyNumberFormat="1" applyFont="1" applyFill="1" applyBorder="1" applyAlignment="1">
      <alignment horizontal="right" vertical="center" shrinkToFit="1"/>
    </xf>
    <xf numFmtId="177" fontId="4" fillId="5" borderId="63" xfId="20" applyNumberFormat="1" applyFont="1" applyFill="1" applyBorder="1" applyAlignment="1">
      <alignment horizontal="right" vertical="center" shrinkToFit="1"/>
    </xf>
    <xf numFmtId="188" fontId="4" fillId="5" borderId="36" xfId="20" applyNumberFormat="1" applyFont="1" applyFill="1" applyBorder="1" applyAlignment="1">
      <alignment horizontal="right" vertical="center" shrinkToFit="1"/>
    </xf>
    <xf numFmtId="0" fontId="4" fillId="5" borderId="0" xfId="20" applyFont="1" applyFill="1" applyBorder="1" applyAlignment="1">
      <alignment vertical="center"/>
    </xf>
    <xf numFmtId="177" fontId="4" fillId="5" borderId="0" xfId="20" applyNumberFormat="1" applyFont="1" applyFill="1" applyBorder="1" applyAlignment="1">
      <alignment horizontal="right" vertical="center"/>
    </xf>
    <xf numFmtId="188" fontId="4" fillId="5" borderId="0" xfId="20" applyNumberFormat="1" applyFont="1" applyFill="1" applyBorder="1" applyAlignment="1">
      <alignment horizontal="right" vertical="center"/>
    </xf>
    <xf numFmtId="190" fontId="4" fillId="0" borderId="0" xfId="20" applyNumberFormat="1" applyFont="1" applyFill="1" applyBorder="1" applyAlignment="1">
      <alignment vertical="center"/>
    </xf>
    <xf numFmtId="178" fontId="4" fillId="0" borderId="23" xfId="20" applyNumberFormat="1" applyFont="1" applyFill="1" applyBorder="1" applyAlignment="1">
      <alignment vertical="center"/>
    </xf>
    <xf numFmtId="178" fontId="4" fillId="0" borderId="33" xfId="20" applyNumberFormat="1" applyFont="1" applyFill="1" applyBorder="1" applyAlignment="1">
      <alignment vertical="center"/>
    </xf>
    <xf numFmtId="178" fontId="4" fillId="0" borderId="34" xfId="20" applyNumberFormat="1" applyFont="1" applyFill="1" applyBorder="1" applyAlignment="1">
      <alignment vertical="center"/>
    </xf>
    <xf numFmtId="178" fontId="4" fillId="0" borderId="16" xfId="20" applyNumberFormat="1" applyFont="1" applyFill="1" applyBorder="1" applyAlignment="1">
      <alignment horizontal="center" vertical="center"/>
    </xf>
    <xf numFmtId="178" fontId="4" fillId="0" borderId="63" xfId="20" applyNumberFormat="1" applyFont="1" applyFill="1" applyBorder="1" applyAlignment="1">
      <alignment horizontal="center" vertical="center"/>
    </xf>
    <xf numFmtId="178" fontId="4" fillId="0" borderId="36" xfId="20" applyNumberFormat="1" applyFont="1" applyFill="1" applyBorder="1" applyAlignment="1">
      <alignment horizontal="center" vertical="center"/>
    </xf>
    <xf numFmtId="178" fontId="4" fillId="0" borderId="0" xfId="20" applyNumberFormat="1" applyFont="1" applyFill="1" applyBorder="1" applyAlignment="1">
      <alignment horizontal="center" vertical="center"/>
    </xf>
    <xf numFmtId="178" fontId="4" fillId="0" borderId="61" xfId="20" applyNumberFormat="1" applyFont="1" applyFill="1" applyBorder="1" applyAlignment="1">
      <alignment vertical="center"/>
    </xf>
    <xf numFmtId="191" fontId="13" fillId="0" borderId="16" xfId="20" applyNumberFormat="1" applyFont="1" applyFill="1" applyBorder="1" applyAlignment="1">
      <alignment horizontal="right" vertical="center" shrinkToFit="1"/>
    </xf>
    <xf numFmtId="191" fontId="13" fillId="0" borderId="63" xfId="20" applyNumberFormat="1" applyFont="1" applyFill="1" applyBorder="1" applyAlignment="1">
      <alignment horizontal="right" vertical="center" shrinkToFit="1"/>
    </xf>
    <xf numFmtId="191" fontId="4" fillId="0" borderId="36" xfId="20" applyNumberFormat="1" applyFont="1" applyFill="1" applyBorder="1" applyAlignment="1">
      <alignment horizontal="right" vertical="center" shrinkToFit="1"/>
    </xf>
    <xf numFmtId="178" fontId="4" fillId="0" borderId="62" xfId="20" applyNumberFormat="1" applyFont="1" applyFill="1" applyBorder="1" applyAlignment="1">
      <alignment vertical="center"/>
    </xf>
    <xf numFmtId="178" fontId="4" fillId="0" borderId="0" xfId="20" applyNumberFormat="1" applyFont="1" applyFill="1" applyAlignment="1">
      <alignment vertical="center"/>
    </xf>
    <xf numFmtId="188" fontId="13" fillId="0" borderId="16" xfId="20" applyNumberFormat="1" applyFont="1" applyFill="1" applyBorder="1" applyAlignment="1">
      <alignment horizontal="right" vertical="center" shrinkToFit="1"/>
    </xf>
    <xf numFmtId="188" fontId="13" fillId="0" borderId="63" xfId="20" applyNumberFormat="1" applyFont="1" applyFill="1" applyBorder="1" applyAlignment="1">
      <alignment horizontal="right" vertical="center" shrinkToFit="1"/>
    </xf>
    <xf numFmtId="188" fontId="4" fillId="0" borderId="36" xfId="20" applyNumberFormat="1" applyFont="1" applyFill="1" applyBorder="1" applyAlignment="1">
      <alignment horizontal="right" vertical="center" shrinkToFit="1"/>
    </xf>
    <xf numFmtId="178" fontId="4" fillId="0" borderId="22" xfId="20" applyNumberFormat="1" applyFont="1" applyFill="1" applyBorder="1" applyAlignment="1">
      <alignment vertical="center"/>
    </xf>
    <xf numFmtId="178" fontId="4" fillId="0" borderId="38" xfId="20" applyNumberFormat="1" applyFont="1" applyFill="1" applyBorder="1" applyAlignment="1">
      <alignment vertical="center"/>
    </xf>
    <xf numFmtId="190" fontId="4" fillId="0" borderId="38" xfId="20" applyNumberFormat="1" applyFont="1" applyFill="1" applyBorder="1" applyAlignment="1">
      <alignment vertical="center"/>
    </xf>
    <xf numFmtId="178" fontId="4" fillId="0" borderId="35" xfId="20" applyNumberFormat="1" applyFont="1" applyFill="1" applyBorder="1" applyAlignment="1">
      <alignment vertical="center"/>
    </xf>
    <xf numFmtId="0" fontId="4" fillId="0" borderId="0" xfId="20" applyFont="1" applyFill="1" applyAlignment="1">
      <alignment vertical="center"/>
    </xf>
    <xf numFmtId="0" fontId="2" fillId="0" borderId="32" xfId="20" applyFont="1" applyFill="1" applyBorder="1" applyAlignment="1"/>
    <xf numFmtId="0" fontId="2" fillId="0" borderId="62" xfId="20" applyFont="1" applyFill="1" applyBorder="1" applyAlignment="1"/>
    <xf numFmtId="177" fontId="4" fillId="0" borderId="16" xfId="20" applyNumberFormat="1" applyFont="1" applyFill="1" applyBorder="1" applyAlignment="1">
      <alignment horizontal="right" vertical="center" shrinkToFit="1"/>
    </xf>
    <xf numFmtId="177" fontId="4" fillId="0" borderId="63" xfId="20" applyNumberFormat="1" applyFont="1" applyFill="1" applyBorder="1" applyAlignment="1">
      <alignment horizontal="right" vertical="center" shrinkToFit="1"/>
    </xf>
    <xf numFmtId="0" fontId="2" fillId="0" borderId="0" xfId="20" applyFont="1" applyFill="1" applyBorder="1" applyAlignment="1"/>
    <xf numFmtId="190" fontId="4" fillId="0" borderId="46" xfId="20" applyNumberFormat="1" applyFont="1" applyFill="1" applyBorder="1" applyAlignment="1">
      <alignment vertical="center"/>
    </xf>
    <xf numFmtId="0" fontId="2" fillId="0" borderId="38" xfId="20" applyFont="1" applyFill="1" applyBorder="1" applyAlignment="1">
      <alignment vertical="center"/>
    </xf>
    <xf numFmtId="0" fontId="27" fillId="0" borderId="61" xfId="20" applyFont="1" applyFill="1" applyBorder="1" applyAlignment="1">
      <alignment vertical="center"/>
    </xf>
    <xf numFmtId="0" fontId="2" fillId="0" borderId="38" xfId="21" applyFont="1" applyFill="1" applyBorder="1" applyAlignment="1">
      <alignment vertical="center"/>
    </xf>
    <xf numFmtId="190" fontId="4" fillId="0" borderId="38" xfId="21" applyNumberFormat="1" applyFont="1" applyFill="1" applyBorder="1" applyAlignment="1">
      <alignment vertical="center"/>
    </xf>
    <xf numFmtId="178" fontId="13" fillId="0" borderId="24" xfId="22" applyNumberFormat="1" applyFont="1" applyBorder="1" applyAlignment="1">
      <alignment vertical="center"/>
    </xf>
    <xf numFmtId="178" fontId="13" fillId="0" borderId="32" xfId="22" applyNumberFormat="1" applyFont="1" applyBorder="1" applyAlignment="1">
      <alignment vertical="center"/>
    </xf>
    <xf numFmtId="178" fontId="13" fillId="0" borderId="22" xfId="22" applyNumberFormat="1" applyFont="1" applyBorder="1" applyAlignment="1">
      <alignment vertical="center"/>
    </xf>
    <xf numFmtId="178" fontId="13" fillId="0" borderId="35" xfId="22" applyNumberFormat="1" applyFont="1" applyBorder="1" applyAlignment="1">
      <alignment vertical="center"/>
    </xf>
    <xf numFmtId="178" fontId="13" fillId="0" borderId="24" xfId="22" applyNumberFormat="1" applyFont="1" applyBorder="1" applyAlignment="1">
      <alignment horizontal="center" vertical="center"/>
    </xf>
    <xf numFmtId="178" fontId="13" fillId="0" borderId="36" xfId="22" applyNumberFormat="1" applyFont="1" applyBorder="1" applyAlignment="1">
      <alignment horizontal="center" vertical="center" wrapText="1"/>
    </xf>
    <xf numFmtId="178" fontId="19" fillId="0" borderId="37" xfId="22" applyNumberFormat="1" applyFont="1" applyBorder="1" applyAlignment="1">
      <alignment horizontal="center" vertical="center"/>
    </xf>
    <xf numFmtId="178" fontId="13" fillId="0" borderId="38" xfId="22" applyNumberFormat="1" applyFont="1" applyBorder="1" applyAlignment="1">
      <alignment horizontal="center" vertical="center" wrapText="1"/>
    </xf>
    <xf numFmtId="178" fontId="13" fillId="0" borderId="16" xfId="22" applyNumberFormat="1" applyFont="1" applyBorder="1" applyAlignment="1">
      <alignment horizontal="center" vertical="center"/>
    </xf>
    <xf numFmtId="177" fontId="13" fillId="0" borderId="27" xfId="23" applyNumberFormat="1" applyFont="1" applyFill="1" applyBorder="1" applyAlignment="1">
      <alignment horizontal="right" vertical="center" shrinkToFit="1"/>
    </xf>
    <xf numFmtId="177" fontId="13" fillId="0" borderId="24" xfId="23" applyNumberFormat="1" applyFont="1" applyFill="1" applyBorder="1" applyAlignment="1">
      <alignment horizontal="right" vertical="center" shrinkToFit="1"/>
    </xf>
    <xf numFmtId="188" fontId="13" fillId="0" borderId="39" xfId="23" applyNumberFormat="1" applyFont="1" applyFill="1" applyBorder="1" applyAlignment="1">
      <alignment horizontal="right" vertical="center" shrinkToFit="1"/>
    </xf>
    <xf numFmtId="177" fontId="13" fillId="0" borderId="37" xfId="23" applyNumberFormat="1" applyFont="1" applyFill="1" applyBorder="1" applyAlignment="1">
      <alignment horizontal="right" vertical="center" shrinkToFit="1"/>
    </xf>
    <xf numFmtId="188" fontId="13" fillId="0" borderId="40" xfId="23" applyNumberFormat="1" applyFont="1" applyFill="1" applyBorder="1" applyAlignment="1">
      <alignment horizontal="right" vertical="center" shrinkToFit="1"/>
    </xf>
    <xf numFmtId="188" fontId="13" fillId="0" borderId="27" xfId="23" applyNumberFormat="1" applyFont="1" applyBorder="1" applyAlignment="1">
      <alignment horizontal="right" vertical="center" shrinkToFit="1"/>
    </xf>
    <xf numFmtId="178" fontId="13" fillId="0" borderId="22" xfId="22" applyNumberFormat="1" applyFont="1" applyBorder="1" applyAlignment="1">
      <alignment horizontal="center" vertical="center"/>
    </xf>
    <xf numFmtId="178" fontId="13" fillId="0" borderId="41" xfId="22" applyNumberFormat="1" applyFont="1" applyBorder="1" applyAlignment="1">
      <alignment horizontal="center" vertical="center"/>
    </xf>
    <xf numFmtId="177" fontId="13" fillId="0" borderId="42" xfId="23" applyNumberFormat="1" applyFont="1" applyFill="1" applyBorder="1" applyAlignment="1">
      <alignment horizontal="right" vertical="center" shrinkToFit="1"/>
    </xf>
    <xf numFmtId="177" fontId="13" fillId="0" borderId="43" xfId="23" applyNumberFormat="1" applyFont="1" applyFill="1" applyBorder="1" applyAlignment="1">
      <alignment horizontal="right" vertical="center" shrinkToFit="1"/>
    </xf>
    <xf numFmtId="188" fontId="13" fillId="0" borderId="41" xfId="23" applyNumberFormat="1" applyFont="1" applyFill="1" applyBorder="1" applyAlignment="1">
      <alignment horizontal="right" vertical="center" shrinkToFit="1"/>
    </xf>
    <xf numFmtId="177" fontId="13" fillId="0" borderId="44" xfId="23" applyNumberFormat="1" applyFont="1" applyFill="1" applyBorder="1" applyAlignment="1">
      <alignment horizontal="right" vertical="center" shrinkToFit="1"/>
    </xf>
    <xf numFmtId="188" fontId="13" fillId="0" borderId="45" xfId="23" applyNumberFormat="1" applyFont="1" applyFill="1" applyBorder="1" applyAlignment="1">
      <alignment horizontal="right" vertical="center" shrinkToFit="1"/>
    </xf>
    <xf numFmtId="188" fontId="13" fillId="0" borderId="42" xfId="23" applyNumberFormat="1" applyFont="1" applyBorder="1" applyAlignment="1">
      <alignment horizontal="right" vertical="center" shrinkToFit="1"/>
    </xf>
    <xf numFmtId="178" fontId="13" fillId="0" borderId="32" xfId="22" applyNumberFormat="1" applyFont="1" applyBorder="1" applyAlignment="1">
      <alignment horizontal="center" vertical="center"/>
    </xf>
    <xf numFmtId="177" fontId="13" fillId="0" borderId="27" xfId="23" applyNumberFormat="1" applyFont="1" applyBorder="1" applyAlignment="1">
      <alignment horizontal="right" vertical="center" shrinkToFit="1"/>
    </xf>
    <xf numFmtId="177" fontId="13" fillId="0" borderId="24" xfId="23" applyNumberFormat="1" applyFont="1" applyBorder="1" applyAlignment="1">
      <alignment horizontal="right" vertical="center" shrinkToFit="1"/>
    </xf>
    <xf numFmtId="188" fontId="13" fillId="0" borderId="39" xfId="23" applyNumberFormat="1" applyFont="1" applyBorder="1" applyAlignment="1">
      <alignment horizontal="right" vertical="center" shrinkToFit="1"/>
    </xf>
    <xf numFmtId="177" fontId="13" fillId="0" borderId="37" xfId="23" applyNumberFormat="1" applyFont="1" applyBorder="1" applyAlignment="1">
      <alignment horizontal="right" vertical="center" shrinkToFit="1"/>
    </xf>
    <xf numFmtId="188" fontId="13" fillId="0" borderId="46" xfId="23" applyNumberFormat="1" applyFont="1" applyBorder="1" applyAlignment="1">
      <alignment horizontal="right" vertical="center" shrinkToFit="1"/>
    </xf>
    <xf numFmtId="0" fontId="2" fillId="0" borderId="22" xfId="20" applyFont="1" applyFill="1" applyBorder="1" applyAlignment="1">
      <alignment vertical="center"/>
    </xf>
    <xf numFmtId="0" fontId="2" fillId="0" borderId="35" xfId="20" applyFont="1" applyFill="1" applyBorder="1" applyAlignment="1">
      <alignment vertical="center"/>
    </xf>
    <xf numFmtId="0" fontId="6" fillId="2" borderId="64" xfId="10" applyFont="1" applyFill="1" applyBorder="1" applyAlignment="1">
      <alignment horizontal="center" vertical="center"/>
    </xf>
    <xf numFmtId="0" fontId="6" fillId="2" borderId="8" xfId="10" applyFont="1" applyFill="1" applyBorder="1" applyAlignment="1">
      <alignment horizontal="center" vertical="center"/>
    </xf>
    <xf numFmtId="0" fontId="6" fillId="2" borderId="21" xfId="10" applyFont="1" applyFill="1" applyBorder="1" applyAlignment="1">
      <alignment horizontal="center" vertical="center"/>
    </xf>
    <xf numFmtId="176" fontId="6" fillId="0" borderId="64" xfId="10" applyNumberFormat="1" applyFont="1" applyFill="1" applyBorder="1" applyAlignment="1" applyProtection="1">
      <alignment horizontal="right" vertical="center" shrinkToFit="1"/>
    </xf>
    <xf numFmtId="176" fontId="6" fillId="0" borderId="8" xfId="10" applyNumberFormat="1" applyFont="1" applyFill="1" applyBorder="1" applyAlignment="1" applyProtection="1">
      <alignment horizontal="right" vertical="center" shrinkToFit="1"/>
    </xf>
    <xf numFmtId="176" fontId="6" fillId="0" borderId="9" xfId="10" applyNumberFormat="1" applyFont="1" applyFill="1" applyBorder="1" applyAlignment="1" applyProtection="1">
      <alignment horizontal="right" vertical="center" shrinkToFit="1"/>
    </xf>
    <xf numFmtId="176" fontId="6" fillId="0" borderId="65" xfId="10" applyNumberFormat="1" applyFont="1" applyFill="1" applyBorder="1" applyAlignment="1" applyProtection="1">
      <alignment horizontal="right" vertical="center" shrinkToFit="1"/>
    </xf>
    <xf numFmtId="176" fontId="6" fillId="0" borderId="27" xfId="10" applyNumberFormat="1" applyFont="1" applyFill="1" applyBorder="1" applyAlignment="1" applyProtection="1">
      <alignment horizontal="right" vertical="center" shrinkToFit="1"/>
    </xf>
    <xf numFmtId="176" fontId="6" fillId="0" borderId="28" xfId="10" applyNumberFormat="1" applyFont="1" applyFill="1" applyBorder="1" applyAlignment="1" applyProtection="1">
      <alignment horizontal="right" vertical="center" shrinkToFit="1"/>
    </xf>
    <xf numFmtId="176" fontId="6" fillId="0" borderId="18" xfId="10" applyNumberFormat="1" applyFont="1" applyFill="1" applyBorder="1" applyAlignment="1" applyProtection="1">
      <alignment horizontal="right" vertical="center" shrinkToFit="1"/>
    </xf>
    <xf numFmtId="176" fontId="6" fillId="0" borderId="19" xfId="10" applyNumberFormat="1" applyFont="1" applyFill="1" applyBorder="1" applyAlignment="1" applyProtection="1">
      <alignment horizontal="right" vertical="center" shrinkToFit="1"/>
    </xf>
    <xf numFmtId="176" fontId="6" fillId="0" borderId="20" xfId="10" applyNumberFormat="1" applyFont="1" applyFill="1" applyBorder="1" applyAlignment="1" applyProtection="1">
      <alignment horizontal="right" vertical="center" shrinkToFit="1"/>
    </xf>
    <xf numFmtId="0" fontId="7" fillId="2" borderId="7" xfId="10" applyFont="1" applyFill="1" applyBorder="1" applyAlignment="1">
      <alignment horizontal="center" vertical="center"/>
    </xf>
    <xf numFmtId="0" fontId="7" fillId="2" borderId="8" xfId="10" applyFont="1" applyFill="1" applyBorder="1" applyAlignment="1">
      <alignment horizontal="center" vertical="center"/>
    </xf>
    <xf numFmtId="0" fontId="7" fillId="2" borderId="9" xfId="10" applyFont="1" applyFill="1" applyBorder="1" applyAlignment="1">
      <alignment horizontal="center" vertical="center"/>
    </xf>
    <xf numFmtId="177" fontId="7" fillId="0" borderId="11" xfId="10" applyNumberFormat="1" applyFont="1" applyFill="1" applyBorder="1" applyAlignment="1" applyProtection="1">
      <alignment horizontal="right" vertical="center" shrinkToFit="1"/>
    </xf>
    <xf numFmtId="177" fontId="7" fillId="0" borderId="12" xfId="10" applyNumberFormat="1" applyFont="1" applyFill="1" applyBorder="1" applyAlignment="1" applyProtection="1">
      <alignment horizontal="right" vertical="center" shrinkToFit="1"/>
    </xf>
    <xf numFmtId="177" fontId="7" fillId="0" borderId="13" xfId="10" applyNumberFormat="1" applyFont="1" applyFill="1" applyBorder="1" applyAlignment="1" applyProtection="1">
      <alignment horizontal="right" vertical="center" shrinkToFit="1"/>
    </xf>
    <xf numFmtId="177" fontId="7" fillId="0" borderId="15" xfId="10" applyNumberFormat="1" applyFont="1" applyFill="1" applyBorder="1" applyAlignment="1" applyProtection="1">
      <alignment horizontal="right" vertical="center" shrinkToFit="1"/>
    </xf>
    <xf numFmtId="177" fontId="7" fillId="0" borderId="16" xfId="10" applyNumberFormat="1" applyFont="1" applyFill="1" applyBorder="1" applyAlignment="1" applyProtection="1">
      <alignment horizontal="right" vertical="center" shrinkToFit="1"/>
    </xf>
    <xf numFmtId="177" fontId="7" fillId="0" borderId="17" xfId="10" applyNumberFormat="1" applyFont="1" applyFill="1" applyBorder="1" applyAlignment="1" applyProtection="1">
      <alignment horizontal="right" vertical="center" shrinkToFit="1"/>
    </xf>
    <xf numFmtId="177" fontId="7" fillId="0" borderId="18" xfId="10" applyNumberFormat="1" applyFont="1" applyFill="1" applyBorder="1" applyAlignment="1" applyProtection="1">
      <alignment horizontal="right" vertical="center" shrinkToFit="1"/>
    </xf>
    <xf numFmtId="177" fontId="7" fillId="0" borderId="19" xfId="10" applyNumberFormat="1" applyFont="1" applyFill="1" applyBorder="1" applyAlignment="1" applyProtection="1">
      <alignment horizontal="right" vertical="center" shrinkToFit="1"/>
    </xf>
    <xf numFmtId="177" fontId="7" fillId="0" borderId="20" xfId="10" applyNumberFormat="1" applyFont="1" applyFill="1" applyBorder="1" applyAlignment="1" applyProtection="1">
      <alignment horizontal="right" vertical="center" shrinkToFit="1"/>
    </xf>
    <xf numFmtId="181" fontId="15" fillId="0" borderId="4" xfId="13" applyNumberFormat="1" applyFont="1" applyFill="1" applyBorder="1" applyAlignment="1">
      <alignment horizontal="right" vertical="center" shrinkToFit="1"/>
    </xf>
    <xf numFmtId="181" fontId="15" fillId="0" borderId="0" xfId="13" applyNumberFormat="1" applyFont="1" applyFill="1" applyBorder="1" applyAlignment="1">
      <alignment horizontal="right" vertical="center" shrinkToFit="1"/>
    </xf>
    <xf numFmtId="181" fontId="15" fillId="0" borderId="51" xfId="13" applyNumberFormat="1" applyFont="1" applyFill="1" applyBorder="1" applyAlignment="1">
      <alignment horizontal="right" vertical="center" shrinkToFit="1"/>
    </xf>
    <xf numFmtId="0" fontId="19" fillId="0" borderId="47" xfId="12" applyFont="1" applyFill="1" applyBorder="1" applyAlignment="1">
      <alignment horizontal="center" vertical="center" wrapText="1"/>
    </xf>
    <xf numFmtId="0" fontId="8" fillId="0" borderId="48" xfId="13" applyFill="1" applyBorder="1" applyAlignment="1">
      <alignment horizontal="center" vertical="center" wrapText="1"/>
    </xf>
    <xf numFmtId="0" fontId="8" fillId="0" borderId="49" xfId="13" applyFill="1" applyBorder="1" applyAlignment="1">
      <alignment horizontal="center" vertical="center" wrapText="1"/>
    </xf>
    <xf numFmtId="0" fontId="8" fillId="0" borderId="4" xfId="13" applyFill="1" applyBorder="1" applyAlignment="1">
      <alignment horizontal="center" vertical="center" wrapText="1"/>
    </xf>
    <xf numFmtId="0" fontId="8" fillId="0" borderId="0" xfId="13" applyFill="1" applyAlignment="1">
      <alignment horizontal="center" vertical="center" wrapText="1"/>
    </xf>
    <xf numFmtId="0" fontId="8" fillId="0" borderId="51" xfId="13" applyFill="1" applyBorder="1" applyAlignment="1">
      <alignment horizontal="center" vertical="center" wrapText="1"/>
    </xf>
    <xf numFmtId="0" fontId="8" fillId="0" borderId="52" xfId="13" applyFill="1" applyBorder="1" applyAlignment="1">
      <alignment horizontal="center" vertical="center" wrapText="1"/>
    </xf>
    <xf numFmtId="0" fontId="8" fillId="0" borderId="53" xfId="13" applyFill="1" applyBorder="1" applyAlignment="1">
      <alignment horizontal="center" vertical="center" wrapText="1"/>
    </xf>
    <xf numFmtId="0" fontId="8" fillId="0" borderId="54" xfId="13" applyFill="1" applyBorder="1" applyAlignment="1">
      <alignment horizontal="center" vertical="center" wrapText="1"/>
    </xf>
    <xf numFmtId="0" fontId="19" fillId="0" borderId="47" xfId="12" applyFont="1" applyFill="1" applyBorder="1" applyAlignment="1">
      <alignment horizontal="left" vertical="center"/>
    </xf>
    <xf numFmtId="0" fontId="19" fillId="0" borderId="48" xfId="12" applyFont="1" applyFill="1" applyBorder="1" applyAlignment="1">
      <alignment horizontal="left" vertical="center"/>
    </xf>
    <xf numFmtId="0" fontId="19" fillId="0" borderId="49" xfId="12" applyFont="1" applyFill="1" applyBorder="1" applyAlignment="1">
      <alignment horizontal="left" vertical="center"/>
    </xf>
    <xf numFmtId="178" fontId="15" fillId="0" borderId="47" xfId="13" applyNumberFormat="1" applyFont="1" applyFill="1" applyBorder="1" applyAlignment="1">
      <alignment horizontal="right" vertical="center" shrinkToFit="1"/>
    </xf>
    <xf numFmtId="178" fontId="15" fillId="0" borderId="48" xfId="13" applyNumberFormat="1" applyFont="1" applyFill="1" applyBorder="1" applyAlignment="1">
      <alignment horizontal="right" vertical="center" shrinkToFit="1"/>
    </xf>
    <xf numFmtId="178" fontId="15" fillId="0" borderId="49" xfId="13" applyNumberFormat="1" applyFont="1" applyFill="1" applyBorder="1" applyAlignment="1">
      <alignment horizontal="right" vertical="center" shrinkToFit="1"/>
    </xf>
    <xf numFmtId="0" fontId="19" fillId="0" borderId="4" xfId="12" applyFont="1" applyFill="1" applyBorder="1" applyAlignment="1">
      <alignment horizontal="left" vertical="center"/>
    </xf>
    <xf numFmtId="0" fontId="19" fillId="0" borderId="0" xfId="12" applyFont="1" applyFill="1" applyBorder="1" applyAlignment="1">
      <alignment horizontal="left" vertical="center"/>
    </xf>
    <xf numFmtId="0" fontId="19" fillId="0" borderId="51" xfId="12" applyFont="1" applyFill="1" applyBorder="1" applyAlignment="1">
      <alignment horizontal="left" vertical="center"/>
    </xf>
    <xf numFmtId="178" fontId="15" fillId="0" borderId="4" xfId="13" applyNumberFormat="1" applyFont="1" applyFill="1" applyBorder="1" applyAlignment="1">
      <alignment horizontal="right" vertical="center" shrinkToFit="1"/>
    </xf>
    <xf numFmtId="178" fontId="15" fillId="0" borderId="0" xfId="13" applyNumberFormat="1" applyFont="1" applyFill="1" applyBorder="1" applyAlignment="1">
      <alignment horizontal="right" vertical="center" shrinkToFit="1"/>
    </xf>
    <xf numFmtId="178" fontId="15" fillId="0" borderId="51" xfId="13" applyNumberFormat="1" applyFont="1" applyFill="1" applyBorder="1" applyAlignment="1">
      <alignment horizontal="right" vertical="center" shrinkToFit="1"/>
    </xf>
    <xf numFmtId="0" fontId="21" fillId="0" borderId="53" xfId="13" applyFont="1" applyFill="1" applyBorder="1" applyAlignment="1">
      <alignment horizontal="left" vertical="center" wrapText="1"/>
    </xf>
    <xf numFmtId="0" fontId="21" fillId="0" borderId="54" xfId="13" applyFont="1" applyFill="1" applyBorder="1" applyAlignment="1">
      <alignment horizontal="left" vertical="center" wrapText="1"/>
    </xf>
    <xf numFmtId="181" fontId="15" fillId="0" borderId="52" xfId="13" applyNumberFormat="1" applyFont="1" applyFill="1" applyBorder="1" applyAlignment="1">
      <alignment horizontal="right" vertical="center" shrinkToFit="1"/>
    </xf>
    <xf numFmtId="181" fontId="15" fillId="0" borderId="53" xfId="13" applyNumberFormat="1" applyFont="1" applyFill="1" applyBorder="1" applyAlignment="1">
      <alignment horizontal="right" vertical="center" shrinkToFit="1"/>
    </xf>
    <xf numFmtId="181" fontId="15" fillId="0" borderId="54" xfId="13" applyNumberFormat="1" applyFont="1" applyFill="1" applyBorder="1" applyAlignment="1">
      <alignment horizontal="right" vertical="center" shrinkToFit="1"/>
    </xf>
    <xf numFmtId="0" fontId="19" fillId="0" borderId="52" xfId="12" applyFont="1" applyFill="1" applyBorder="1" applyAlignment="1">
      <alignment horizontal="left" vertical="center"/>
    </xf>
    <xf numFmtId="0" fontId="19" fillId="0" borderId="53" xfId="12" applyFont="1" applyFill="1" applyBorder="1" applyAlignment="1">
      <alignment horizontal="left" vertical="center"/>
    </xf>
    <xf numFmtId="0" fontId="19" fillId="0" borderId="54" xfId="12" applyFont="1" applyFill="1" applyBorder="1" applyAlignment="1">
      <alignment horizontal="left" vertical="center"/>
    </xf>
    <xf numFmtId="0" fontId="15" fillId="0" borderId="52" xfId="13" applyFont="1" applyFill="1" applyBorder="1" applyAlignment="1">
      <alignment horizontal="center" vertical="center" shrinkToFit="1"/>
    </xf>
    <xf numFmtId="0" fontId="15" fillId="0" borderId="53" xfId="13" applyFont="1" applyFill="1" applyBorder="1" applyAlignment="1">
      <alignment horizontal="center" vertical="center" shrinkToFit="1"/>
    </xf>
    <xf numFmtId="0" fontId="15" fillId="0" borderId="74" xfId="13" applyFont="1" applyFill="1" applyBorder="1" applyAlignment="1">
      <alignment horizontal="center" vertical="center" shrinkToFit="1"/>
    </xf>
    <xf numFmtId="181" fontId="15" fillId="0" borderId="25" xfId="13" applyNumberFormat="1" applyFont="1" applyFill="1" applyBorder="1" applyAlignment="1">
      <alignment horizontal="right" vertical="center" shrinkToFit="1"/>
    </xf>
    <xf numFmtId="181" fontId="15" fillId="0" borderId="79" xfId="13" applyNumberFormat="1" applyFont="1" applyFill="1" applyBorder="1" applyAlignment="1">
      <alignment horizontal="right" vertical="center" shrinkToFit="1"/>
    </xf>
    <xf numFmtId="181" fontId="15" fillId="0" borderId="81" xfId="13" applyNumberFormat="1" applyFont="1" applyFill="1" applyBorder="1" applyAlignment="1">
      <alignment horizontal="right" vertical="center" shrinkToFit="1"/>
    </xf>
    <xf numFmtId="0" fontId="15" fillId="0" borderId="1" xfId="13" applyFont="1" applyFill="1" applyBorder="1" applyAlignment="1">
      <alignment horizontal="center" vertical="center"/>
    </xf>
    <xf numFmtId="0" fontId="15" fillId="0" borderId="2" xfId="13" applyFont="1" applyFill="1" applyBorder="1" applyAlignment="1">
      <alignment horizontal="center" vertical="center"/>
    </xf>
    <xf numFmtId="0" fontId="15" fillId="0" borderId="83" xfId="13" applyFont="1" applyFill="1" applyBorder="1" applyAlignment="1">
      <alignment horizontal="center" vertical="center"/>
    </xf>
    <xf numFmtId="178" fontId="15" fillId="0" borderId="84" xfId="13" applyNumberFormat="1" applyFont="1" applyFill="1" applyBorder="1" applyAlignment="1">
      <alignment horizontal="right" vertical="center" shrinkToFit="1"/>
    </xf>
    <xf numFmtId="178" fontId="15" fillId="0" borderId="2" xfId="13" applyNumberFormat="1" applyFont="1" applyFill="1" applyBorder="1" applyAlignment="1">
      <alignment horizontal="right" vertical="center" shrinkToFit="1"/>
    </xf>
    <xf numFmtId="0" fontId="15" fillId="0" borderId="23" xfId="13" applyFont="1" applyFill="1" applyBorder="1" applyAlignment="1">
      <alignment vertical="center"/>
    </xf>
    <xf numFmtId="0" fontId="15" fillId="0" borderId="33" xfId="13" applyFont="1" applyFill="1" applyBorder="1" applyAlignment="1">
      <alignment vertical="center"/>
    </xf>
    <xf numFmtId="0" fontId="15" fillId="0" borderId="34" xfId="13" applyFont="1" applyFill="1" applyBorder="1" applyAlignment="1">
      <alignment vertical="center"/>
    </xf>
    <xf numFmtId="178" fontId="15" fillId="0" borderId="23" xfId="13" applyNumberFormat="1" applyFont="1" applyFill="1" applyBorder="1" applyAlignment="1">
      <alignment horizontal="right" vertical="center" shrinkToFit="1"/>
    </xf>
    <xf numFmtId="178" fontId="15" fillId="0" borderId="33" xfId="13" applyNumberFormat="1" applyFont="1" applyFill="1" applyBorder="1" applyAlignment="1">
      <alignment horizontal="right" vertical="center" shrinkToFit="1"/>
    </xf>
    <xf numFmtId="178" fontId="15" fillId="0" borderId="34" xfId="13" applyNumberFormat="1" applyFont="1" applyFill="1" applyBorder="1" applyAlignment="1">
      <alignment horizontal="right" vertical="center" shrinkToFit="1"/>
    </xf>
    <xf numFmtId="178" fontId="15" fillId="0" borderId="73" xfId="13" applyNumberFormat="1" applyFont="1" applyFill="1" applyBorder="1" applyAlignment="1">
      <alignment horizontal="right" vertical="center" shrinkToFit="1"/>
    </xf>
    <xf numFmtId="0" fontId="19" fillId="0" borderId="82" xfId="14" applyFont="1" applyFill="1" applyBorder="1" applyAlignment="1">
      <alignment horizontal="center" vertical="center" shrinkToFit="1"/>
    </xf>
    <xf numFmtId="0" fontId="19" fillId="0" borderId="53" xfId="14" applyFont="1" applyFill="1" applyBorder="1" applyAlignment="1">
      <alignment horizontal="center" vertical="center" shrinkToFit="1"/>
    </xf>
    <xf numFmtId="0" fontId="19" fillId="0" borderId="74" xfId="14" applyFont="1" applyFill="1" applyBorder="1" applyAlignment="1">
      <alignment horizontal="center" vertical="center" shrinkToFit="1"/>
    </xf>
    <xf numFmtId="185" fontId="19" fillId="0" borderId="23" xfId="13" applyNumberFormat="1" applyFont="1" applyFill="1" applyBorder="1" applyAlignment="1">
      <alignment horizontal="right" vertical="center" shrinkToFit="1"/>
    </xf>
    <xf numFmtId="185" fontId="19" fillId="0" borderId="33" xfId="13" applyNumberFormat="1" applyFont="1" applyFill="1" applyBorder="1" applyAlignment="1">
      <alignment horizontal="right" vertical="center" shrinkToFit="1"/>
    </xf>
    <xf numFmtId="185" fontId="19" fillId="0" borderId="73" xfId="13" applyNumberFormat="1" applyFont="1" applyFill="1" applyBorder="1" applyAlignment="1">
      <alignment horizontal="right" vertical="center" shrinkToFit="1"/>
    </xf>
    <xf numFmtId="0" fontId="19" fillId="0" borderId="24" xfId="13" applyFont="1" applyFill="1" applyBorder="1" applyAlignment="1">
      <alignment vertical="center"/>
    </xf>
    <xf numFmtId="0" fontId="19" fillId="0" borderId="33" xfId="13" applyFont="1" applyFill="1" applyBorder="1" applyAlignment="1">
      <alignment vertical="center"/>
    </xf>
    <xf numFmtId="0" fontId="19" fillId="0" borderId="34" xfId="13" applyFont="1" applyFill="1" applyBorder="1" applyAlignment="1">
      <alignment vertical="center"/>
    </xf>
    <xf numFmtId="0" fontId="15" fillId="0" borderId="47" xfId="11" applyFont="1" applyBorder="1" applyAlignment="1">
      <alignment horizontal="left" vertical="center"/>
    </xf>
    <xf numFmtId="0" fontId="15" fillId="0" borderId="48" xfId="11" applyFont="1" applyBorder="1" applyAlignment="1">
      <alignment horizontal="left" vertical="center"/>
    </xf>
    <xf numFmtId="0" fontId="15" fillId="0" borderId="49" xfId="11" applyFont="1" applyBorder="1" applyAlignment="1">
      <alignment horizontal="left" vertical="center"/>
    </xf>
    <xf numFmtId="0" fontId="19" fillId="0" borderId="23" xfId="14" applyFont="1" applyFill="1" applyBorder="1" applyAlignment="1">
      <alignment horizontal="center" vertical="center" shrinkToFit="1"/>
    </xf>
    <xf numFmtId="0" fontId="19" fillId="0" borderId="33" xfId="14" applyFont="1" applyFill="1" applyBorder="1" applyAlignment="1">
      <alignment horizontal="center" vertical="center" shrinkToFit="1"/>
    </xf>
    <xf numFmtId="0" fontId="19" fillId="0" borderId="34" xfId="14" applyFont="1" applyFill="1" applyBorder="1" applyAlignment="1">
      <alignment horizontal="center" vertical="center" shrinkToFit="1"/>
    </xf>
    <xf numFmtId="178" fontId="19" fillId="0" borderId="24" xfId="13" applyNumberFormat="1" applyFont="1" applyFill="1" applyBorder="1" applyAlignment="1">
      <alignment horizontal="right" vertical="center" shrinkToFit="1"/>
    </xf>
    <xf numFmtId="178" fontId="19" fillId="0" borderId="46" xfId="13" applyNumberFormat="1" applyFont="1" applyFill="1" applyBorder="1" applyAlignment="1">
      <alignment horizontal="right" vertical="center" shrinkToFit="1"/>
    </xf>
    <xf numFmtId="178" fontId="19" fillId="0" borderId="77" xfId="13" applyNumberFormat="1" applyFont="1" applyFill="1" applyBorder="1" applyAlignment="1">
      <alignment horizontal="right" vertical="center" shrinkToFit="1"/>
    </xf>
    <xf numFmtId="0" fontId="15" fillId="0" borderId="4" xfId="13" applyFont="1" applyFill="1" applyBorder="1" applyAlignment="1">
      <alignment horizontal="left" vertical="center"/>
    </xf>
    <xf numFmtId="0" fontId="15" fillId="0" borderId="0" xfId="13" applyFont="1" applyFill="1" applyBorder="1" applyAlignment="1">
      <alignment horizontal="left" vertical="center"/>
    </xf>
    <xf numFmtId="0" fontId="15" fillId="0" borderId="51" xfId="13" applyFont="1" applyFill="1" applyBorder="1" applyAlignment="1">
      <alignment horizontal="left" vertical="center"/>
    </xf>
    <xf numFmtId="186" fontId="15" fillId="0" borderId="4" xfId="13" applyNumberFormat="1" applyFont="1" applyFill="1" applyBorder="1" applyAlignment="1">
      <alignment horizontal="right" vertical="center" shrinkToFit="1"/>
    </xf>
    <xf numFmtId="186" fontId="15" fillId="0" borderId="0" xfId="13" applyNumberFormat="1" applyFont="1" applyFill="1" applyBorder="1" applyAlignment="1">
      <alignment horizontal="right" vertical="center" shrinkToFit="1"/>
    </xf>
    <xf numFmtId="186" fontId="15" fillId="0" borderId="51" xfId="13" applyNumberFormat="1" applyFont="1" applyFill="1" applyBorder="1" applyAlignment="1">
      <alignment horizontal="right" vertical="center" shrinkToFit="1"/>
    </xf>
    <xf numFmtId="0" fontId="19" fillId="0" borderId="46" xfId="13" applyFont="1" applyFill="1" applyBorder="1" applyAlignment="1">
      <alignment vertical="center"/>
    </xf>
    <xf numFmtId="0" fontId="19" fillId="0" borderId="32" xfId="13" applyFont="1" applyFill="1" applyBorder="1" applyAlignment="1">
      <alignment vertical="center"/>
    </xf>
    <xf numFmtId="0" fontId="19" fillId="0" borderId="47" xfId="14" applyFont="1" applyFill="1" applyBorder="1" applyAlignment="1">
      <alignment horizontal="center" vertical="center" wrapText="1"/>
    </xf>
    <xf numFmtId="0" fontId="19" fillId="0" borderId="48"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62" xfId="14" applyFont="1" applyFill="1" applyBorder="1" applyAlignment="1">
      <alignment horizontal="center" vertical="center" wrapText="1"/>
    </xf>
    <xf numFmtId="0" fontId="19" fillId="0" borderId="52" xfId="14" applyFont="1" applyFill="1" applyBorder="1" applyAlignment="1">
      <alignment horizontal="center" vertical="center" wrapText="1"/>
    </xf>
    <xf numFmtId="0" fontId="19" fillId="0" borderId="53" xfId="14" applyFont="1" applyFill="1" applyBorder="1" applyAlignment="1">
      <alignment horizontal="center" vertical="center" wrapText="1"/>
    </xf>
    <xf numFmtId="0" fontId="19" fillId="0" borderId="74" xfId="14" applyFont="1" applyFill="1" applyBorder="1" applyAlignment="1">
      <alignment horizontal="center" vertical="center" wrapText="1"/>
    </xf>
    <xf numFmtId="0" fontId="19" fillId="0" borderId="67" xfId="13" applyFont="1" applyFill="1" applyBorder="1" applyAlignment="1">
      <alignment vertical="center"/>
    </xf>
    <xf numFmtId="0" fontId="19" fillId="0" borderId="71" xfId="13" applyFont="1" applyFill="1" applyBorder="1" applyAlignment="1">
      <alignment vertical="center"/>
    </xf>
    <xf numFmtId="0" fontId="19" fillId="0" borderId="76" xfId="13" applyFont="1" applyFill="1" applyBorder="1" applyAlignment="1">
      <alignment vertical="center"/>
    </xf>
    <xf numFmtId="178" fontId="19" fillId="0" borderId="67" xfId="13" applyNumberFormat="1" applyFont="1" applyFill="1" applyBorder="1" applyAlignment="1">
      <alignment horizontal="right" vertical="center" shrinkToFit="1"/>
    </xf>
    <xf numFmtId="178" fontId="19" fillId="0" borderId="48" xfId="13" applyNumberFormat="1" applyFont="1" applyFill="1" applyBorder="1" applyAlignment="1">
      <alignment horizontal="right" vertical="center" shrinkToFit="1"/>
    </xf>
    <xf numFmtId="178" fontId="19" fillId="0" borderId="49" xfId="13" applyNumberFormat="1" applyFont="1" applyFill="1" applyBorder="1" applyAlignment="1">
      <alignment horizontal="right" vertical="center" shrinkToFit="1"/>
    </xf>
    <xf numFmtId="0" fontId="15" fillId="0" borderId="5" xfId="13" applyFont="1" applyFill="1" applyBorder="1" applyAlignment="1">
      <alignment horizontal="center" vertical="center" textRotation="255"/>
    </xf>
    <xf numFmtId="0" fontId="15" fillId="0" borderId="46" xfId="13" applyFont="1" applyFill="1" applyBorder="1" applyAlignment="1">
      <alignment horizontal="center" vertical="center" textRotation="255"/>
    </xf>
    <xf numFmtId="0" fontId="15" fillId="0" borderId="32" xfId="13" applyFont="1" applyFill="1" applyBorder="1" applyAlignment="1">
      <alignment horizontal="center" vertical="center" textRotation="255"/>
    </xf>
    <xf numFmtId="0" fontId="15" fillId="0" borderId="4" xfId="13" applyFont="1" applyFill="1" applyBorder="1" applyAlignment="1">
      <alignment horizontal="center" vertical="center" textRotation="255"/>
    </xf>
    <xf numFmtId="0" fontId="15" fillId="0" borderId="0" xfId="13" applyFont="1" applyFill="1" applyBorder="1" applyAlignment="1">
      <alignment horizontal="center" vertical="center" textRotation="255"/>
    </xf>
    <xf numFmtId="0" fontId="15" fillId="0" borderId="62" xfId="13" applyFont="1" applyFill="1" applyBorder="1" applyAlignment="1">
      <alignment horizontal="center" vertical="center" textRotation="255"/>
    </xf>
    <xf numFmtId="0" fontId="15" fillId="0" borderId="10" xfId="13" applyFont="1" applyFill="1" applyBorder="1" applyAlignment="1">
      <alignment horizontal="center" vertical="center" textRotation="255"/>
    </xf>
    <xf numFmtId="0" fontId="15" fillId="0" borderId="38" xfId="13" applyFont="1" applyFill="1" applyBorder="1" applyAlignment="1">
      <alignment horizontal="center" vertical="center" textRotation="255"/>
    </xf>
    <xf numFmtId="0" fontId="15" fillId="0" borderId="35" xfId="13" applyFont="1" applyFill="1" applyBorder="1" applyAlignment="1">
      <alignment horizontal="center" vertical="center" textRotation="255"/>
    </xf>
    <xf numFmtId="0" fontId="15" fillId="0" borderId="24" xfId="13" applyFont="1" applyFill="1" applyBorder="1" applyAlignment="1">
      <alignment horizontal="center" vertical="center"/>
    </xf>
    <xf numFmtId="0" fontId="15" fillId="0" borderId="46" xfId="13" applyFont="1" applyFill="1" applyBorder="1" applyAlignment="1">
      <alignment horizontal="center" vertical="center"/>
    </xf>
    <xf numFmtId="0" fontId="15" fillId="0" borderId="32" xfId="13" applyFont="1" applyFill="1" applyBorder="1" applyAlignment="1">
      <alignment horizontal="center" vertical="center"/>
    </xf>
    <xf numFmtId="0" fontId="15" fillId="0" borderId="22" xfId="13" applyFont="1" applyFill="1" applyBorder="1" applyAlignment="1">
      <alignment horizontal="center" vertical="center"/>
    </xf>
    <xf numFmtId="0" fontId="15" fillId="0" borderId="38" xfId="13" applyFont="1" applyFill="1" applyBorder="1" applyAlignment="1">
      <alignment horizontal="center" vertical="center"/>
    </xf>
    <xf numFmtId="0" fontId="15" fillId="0" borderId="35" xfId="13" applyFont="1" applyFill="1" applyBorder="1" applyAlignment="1">
      <alignment horizontal="center" vertical="center"/>
    </xf>
    <xf numFmtId="0" fontId="15" fillId="0" borderId="24" xfId="13" applyFont="1" applyFill="1" applyBorder="1" applyAlignment="1">
      <alignment horizontal="center" vertical="center" wrapText="1"/>
    </xf>
    <xf numFmtId="0" fontId="15" fillId="0" borderId="46" xfId="13" applyFont="1" applyFill="1" applyBorder="1" applyAlignment="1">
      <alignment horizontal="center" vertical="center" wrapText="1"/>
    </xf>
    <xf numFmtId="0" fontId="15" fillId="0" borderId="32" xfId="13" applyFont="1" applyFill="1" applyBorder="1" applyAlignment="1">
      <alignment horizontal="center" vertical="center" wrapText="1"/>
    </xf>
    <xf numFmtId="0" fontId="15" fillId="0" borderId="22" xfId="13" applyFont="1" applyFill="1" applyBorder="1" applyAlignment="1">
      <alignment horizontal="center" vertical="center" wrapText="1"/>
    </xf>
    <xf numFmtId="0" fontId="15" fillId="0" borderId="38" xfId="13" applyFont="1" applyFill="1" applyBorder="1" applyAlignment="1">
      <alignment horizontal="center" vertical="center" wrapText="1"/>
    </xf>
    <xf numFmtId="0" fontId="15" fillId="0" borderId="35" xfId="13" applyFont="1" applyFill="1" applyBorder="1" applyAlignment="1">
      <alignment horizontal="center" vertical="center" wrapText="1"/>
    </xf>
    <xf numFmtId="178" fontId="19" fillId="0" borderId="23" xfId="13" applyNumberFormat="1" applyFont="1" applyFill="1" applyBorder="1" applyAlignment="1">
      <alignment horizontal="right" vertical="center" shrinkToFit="1"/>
    </xf>
    <xf numFmtId="178" fontId="19" fillId="0" borderId="33" xfId="13" applyNumberFormat="1" applyFont="1" applyFill="1" applyBorder="1" applyAlignment="1">
      <alignment horizontal="right" vertical="center" shrinkToFit="1"/>
    </xf>
    <xf numFmtId="178" fontId="19" fillId="0" borderId="73" xfId="13" applyNumberFormat="1" applyFont="1" applyFill="1" applyBorder="1" applyAlignment="1">
      <alignment horizontal="right" vertical="center" shrinkToFit="1"/>
    </xf>
    <xf numFmtId="0" fontId="21" fillId="0" borderId="24" xfId="13" applyFont="1" applyFill="1" applyBorder="1" applyAlignment="1">
      <alignment horizontal="center" vertical="center" wrapText="1"/>
    </xf>
    <xf numFmtId="0" fontId="21" fillId="0" borderId="46" xfId="13" applyFont="1" applyFill="1" applyBorder="1" applyAlignment="1">
      <alignment horizontal="center" vertical="center" wrapText="1"/>
    </xf>
    <xf numFmtId="0" fontId="21" fillId="0" borderId="77" xfId="13" applyFont="1" applyFill="1" applyBorder="1" applyAlignment="1">
      <alignment horizontal="center" vertical="center" wrapText="1"/>
    </xf>
    <xf numFmtId="0" fontId="21" fillId="0" borderId="22" xfId="13" applyFont="1" applyFill="1" applyBorder="1" applyAlignment="1">
      <alignment horizontal="center" vertical="center" wrapText="1"/>
    </xf>
    <xf numFmtId="0" fontId="21" fillId="0" borderId="38" xfId="13" applyFont="1" applyFill="1" applyBorder="1" applyAlignment="1">
      <alignment horizontal="center" vertical="center" wrapText="1"/>
    </xf>
    <xf numFmtId="0" fontId="21" fillId="0" borderId="78" xfId="13" applyFont="1" applyFill="1" applyBorder="1" applyAlignment="1">
      <alignment horizontal="center" vertical="center" wrapText="1"/>
    </xf>
    <xf numFmtId="0" fontId="15" fillId="0" borderId="23" xfId="13" applyFont="1" applyFill="1" applyBorder="1" applyAlignment="1">
      <alignment horizontal="left" vertical="center"/>
    </xf>
    <xf numFmtId="0" fontId="15" fillId="0" borderId="33" xfId="13" applyFont="1" applyFill="1" applyBorder="1" applyAlignment="1">
      <alignment horizontal="left" vertical="center"/>
    </xf>
    <xf numFmtId="0" fontId="15" fillId="0" borderId="34" xfId="13" applyFont="1" applyFill="1" applyBorder="1" applyAlignment="1">
      <alignment horizontal="left" vertical="center"/>
    </xf>
    <xf numFmtId="0" fontId="15" fillId="0" borderId="47" xfId="13" applyFont="1" applyFill="1" applyBorder="1" applyAlignment="1">
      <alignment horizontal="left" vertical="center"/>
    </xf>
    <xf numFmtId="0" fontId="15" fillId="0" borderId="48" xfId="13" applyFont="1" applyFill="1" applyBorder="1" applyAlignment="1">
      <alignment horizontal="left" vertical="center"/>
    </xf>
    <xf numFmtId="0" fontId="15" fillId="0" borderId="49" xfId="13" applyFont="1" applyFill="1" applyBorder="1" applyAlignment="1">
      <alignment horizontal="left" vertical="center"/>
    </xf>
    <xf numFmtId="0" fontId="15" fillId="0" borderId="5" xfId="13" applyFont="1" applyFill="1" applyBorder="1" applyAlignment="1">
      <alignment horizontal="center" vertical="center"/>
    </xf>
    <xf numFmtId="0" fontId="15" fillId="0" borderId="4" xfId="13" applyFont="1" applyFill="1" applyBorder="1" applyAlignment="1">
      <alignment horizontal="center" vertical="center"/>
    </xf>
    <xf numFmtId="0" fontId="15" fillId="0" borderId="62" xfId="13" applyFont="1" applyFill="1" applyBorder="1" applyAlignment="1">
      <alignment horizontal="center" vertical="center"/>
    </xf>
    <xf numFmtId="0" fontId="15" fillId="0" borderId="52" xfId="13" applyFont="1" applyFill="1" applyBorder="1" applyAlignment="1">
      <alignment horizontal="center" vertical="center"/>
    </xf>
    <xf numFmtId="0" fontId="15" fillId="0" borderId="53" xfId="13" applyFont="1" applyFill="1" applyBorder="1" applyAlignment="1">
      <alignment horizontal="center" vertical="center"/>
    </xf>
    <xf numFmtId="0" fontId="15" fillId="0" borderId="74" xfId="13" applyFont="1" applyFill="1" applyBorder="1" applyAlignment="1">
      <alignment horizontal="center" vertical="center"/>
    </xf>
    <xf numFmtId="0" fontId="15" fillId="0" borderId="75" xfId="13" applyFont="1" applyFill="1" applyBorder="1" applyAlignment="1">
      <alignment vertical="center"/>
    </xf>
    <xf numFmtId="0" fontId="15" fillId="0" borderId="71" xfId="13" applyFont="1" applyFill="1" applyBorder="1" applyAlignment="1">
      <alignment vertical="center"/>
    </xf>
    <xf numFmtId="0" fontId="15" fillId="0" borderId="76" xfId="13" applyFont="1" applyFill="1" applyBorder="1" applyAlignment="1">
      <alignment vertical="center"/>
    </xf>
    <xf numFmtId="178" fontId="15" fillId="0" borderId="75" xfId="13" applyNumberFormat="1" applyFont="1" applyFill="1" applyBorder="1" applyAlignment="1">
      <alignment horizontal="right" vertical="center" shrinkToFit="1"/>
    </xf>
    <xf numFmtId="178" fontId="15" fillId="0" borderId="71" xfId="13" applyNumberFormat="1" applyFont="1" applyFill="1" applyBorder="1" applyAlignment="1">
      <alignment horizontal="right" vertical="center" shrinkToFit="1"/>
    </xf>
    <xf numFmtId="178" fontId="15" fillId="0" borderId="72" xfId="13" applyNumberFormat="1" applyFont="1" applyFill="1" applyBorder="1" applyAlignment="1">
      <alignment horizontal="right" vertical="center" shrinkToFit="1"/>
    </xf>
    <xf numFmtId="0" fontId="15" fillId="0" borderId="47" xfId="13" applyFont="1" applyFill="1" applyBorder="1" applyAlignment="1">
      <alignment horizontal="center" vertical="center"/>
    </xf>
    <xf numFmtId="0" fontId="15" fillId="0" borderId="48" xfId="13" applyFont="1" applyFill="1" applyBorder="1" applyAlignment="1">
      <alignment horizontal="center" vertical="center"/>
    </xf>
    <xf numFmtId="0" fontId="15" fillId="0" borderId="7" xfId="13" applyFont="1" applyFill="1" applyBorder="1" applyAlignment="1">
      <alignment horizontal="center" vertical="center"/>
    </xf>
    <xf numFmtId="0" fontId="15" fillId="0" borderId="8" xfId="13" applyFont="1" applyFill="1" applyBorder="1" applyAlignment="1">
      <alignment horizontal="center" vertical="center"/>
    </xf>
    <xf numFmtId="0" fontId="15" fillId="0" borderId="67" xfId="13" applyFont="1" applyFill="1" applyBorder="1" applyAlignment="1">
      <alignment horizontal="center" vertical="center"/>
    </xf>
    <xf numFmtId="0" fontId="15" fillId="0" borderId="9" xfId="13" applyFont="1" applyFill="1" applyBorder="1" applyAlignment="1">
      <alignment horizontal="center" vertical="center"/>
    </xf>
    <xf numFmtId="0" fontId="15" fillId="0" borderId="66" xfId="13" applyFont="1" applyFill="1" applyBorder="1" applyAlignment="1">
      <alignment horizontal="center" vertical="center"/>
    </xf>
    <xf numFmtId="0" fontId="15" fillId="0" borderId="61" xfId="13" applyFont="1" applyFill="1" applyBorder="1" applyAlignment="1">
      <alignment horizontal="center" vertical="center"/>
    </xf>
    <xf numFmtId="0" fontId="15" fillId="0" borderId="68" xfId="13" applyFont="1" applyFill="1" applyBorder="1" applyAlignment="1">
      <alignment horizontal="center" vertical="center"/>
    </xf>
    <xf numFmtId="0" fontId="15" fillId="0" borderId="26" xfId="13" applyFont="1" applyFill="1" applyBorder="1" applyAlignment="1">
      <alignment horizontal="center" vertical="center"/>
    </xf>
    <xf numFmtId="0" fontId="15" fillId="0" borderId="69" xfId="13" applyFont="1" applyFill="1" applyBorder="1" applyAlignment="1">
      <alignment horizontal="center" vertical="center"/>
    </xf>
    <xf numFmtId="0" fontId="8" fillId="0" borderId="46" xfId="13" applyFill="1" applyBorder="1" applyAlignment="1">
      <alignment vertical="center"/>
    </xf>
    <xf numFmtId="0" fontId="8" fillId="0" borderId="32" xfId="13" applyFill="1" applyBorder="1" applyAlignment="1">
      <alignment vertical="center"/>
    </xf>
    <xf numFmtId="0" fontId="8" fillId="0" borderId="22" xfId="13" applyFill="1" applyBorder="1" applyAlignment="1">
      <alignment vertical="center"/>
    </xf>
    <xf numFmtId="0" fontId="8" fillId="0" borderId="38" xfId="13" applyFill="1" applyBorder="1" applyAlignment="1">
      <alignment vertical="center"/>
    </xf>
    <xf numFmtId="0" fontId="8" fillId="0" borderId="35" xfId="13" applyFill="1" applyBorder="1" applyAlignment="1">
      <alignment vertical="center"/>
    </xf>
    <xf numFmtId="0" fontId="8" fillId="0" borderId="77" xfId="13" applyFill="1" applyBorder="1" applyAlignment="1">
      <alignment vertical="center"/>
    </xf>
    <xf numFmtId="0" fontId="8" fillId="0" borderId="78" xfId="13" applyFill="1" applyBorder="1" applyAlignment="1">
      <alignment vertical="center"/>
    </xf>
    <xf numFmtId="0" fontId="15" fillId="0" borderId="25" xfId="13" applyFont="1" applyFill="1" applyBorder="1" applyAlignment="1">
      <alignment vertical="center"/>
    </xf>
    <xf numFmtId="0" fontId="15" fillId="0" borderId="79" xfId="13" applyFont="1" applyFill="1" applyBorder="1" applyAlignment="1">
      <alignment vertical="center"/>
    </xf>
    <xf numFmtId="0" fontId="15" fillId="0" borderId="80" xfId="13" applyFont="1" applyFill="1" applyBorder="1" applyAlignment="1">
      <alignment vertical="center"/>
    </xf>
    <xf numFmtId="185" fontId="15" fillId="0" borderId="25" xfId="13" applyNumberFormat="1" applyFont="1" applyFill="1" applyBorder="1" applyAlignment="1">
      <alignment horizontal="right" vertical="center" shrinkToFit="1"/>
    </xf>
    <xf numFmtId="185" fontId="15" fillId="0" borderId="79" xfId="13" applyNumberFormat="1" applyFont="1" applyFill="1" applyBorder="1" applyAlignment="1">
      <alignment horizontal="right" vertical="center" shrinkToFit="1"/>
    </xf>
    <xf numFmtId="185" fontId="15" fillId="0" borderId="81" xfId="13" applyNumberFormat="1" applyFont="1" applyFill="1" applyBorder="1" applyAlignment="1">
      <alignment horizontal="right" vertical="center" shrinkToFit="1"/>
    </xf>
    <xf numFmtId="183" fontId="15" fillId="0" borderId="4" xfId="13" applyNumberFormat="1" applyFont="1" applyFill="1" applyBorder="1" applyAlignment="1">
      <alignment horizontal="right" vertical="center" shrinkToFit="1"/>
    </xf>
    <xf numFmtId="183" fontId="15" fillId="0" borderId="0" xfId="13" applyNumberFormat="1" applyFont="1" applyFill="1" applyBorder="1" applyAlignment="1">
      <alignment horizontal="right" vertical="center" shrinkToFit="1"/>
    </xf>
    <xf numFmtId="183" fontId="15" fillId="0" borderId="51" xfId="13" applyNumberFormat="1" applyFont="1" applyFill="1" applyBorder="1" applyAlignment="1">
      <alignment horizontal="right" vertical="center" shrinkToFit="1"/>
    </xf>
    <xf numFmtId="182" fontId="15" fillId="0" borderId="4" xfId="13" applyNumberFormat="1" applyFont="1" applyFill="1" applyBorder="1" applyAlignment="1">
      <alignment horizontal="right" vertical="center" shrinkToFit="1"/>
    </xf>
    <xf numFmtId="182" fontId="15" fillId="0" borderId="0" xfId="13" applyNumberFormat="1" applyFont="1" applyFill="1" applyBorder="1" applyAlignment="1">
      <alignment horizontal="right" vertical="center" shrinkToFit="1"/>
    </xf>
    <xf numFmtId="182" fontId="15" fillId="0" borderId="51" xfId="13" applyNumberFormat="1" applyFont="1" applyFill="1" applyBorder="1" applyAlignment="1">
      <alignment horizontal="right" vertical="center" shrinkToFit="1"/>
    </xf>
    <xf numFmtId="49" fontId="16" fillId="0" borderId="0" xfId="13" applyNumberFormat="1" applyFont="1" applyFill="1" applyAlignment="1">
      <alignment horizontal="center" vertical="center"/>
    </xf>
    <xf numFmtId="0" fontId="15" fillId="0" borderId="64" xfId="13" applyFont="1" applyFill="1" applyBorder="1" applyAlignment="1">
      <alignment horizontal="center" vertical="center"/>
    </xf>
    <xf numFmtId="0" fontId="15" fillId="0" borderId="29" xfId="13" applyFont="1" applyFill="1" applyBorder="1" applyAlignment="1">
      <alignment horizontal="center" vertical="center"/>
    </xf>
    <xf numFmtId="0" fontId="15" fillId="0" borderId="70" xfId="13" applyFont="1" applyFill="1" applyBorder="1" applyAlignment="1">
      <alignment horizontal="center" vertical="center"/>
    </xf>
    <xf numFmtId="0" fontId="15" fillId="0" borderId="71" xfId="13" applyFont="1" applyFill="1" applyBorder="1" applyAlignment="1">
      <alignment horizontal="center" vertical="center"/>
    </xf>
    <xf numFmtId="0" fontId="15" fillId="0" borderId="72" xfId="13" applyFont="1" applyFill="1" applyBorder="1" applyAlignment="1">
      <alignment horizontal="center" vertical="center"/>
    </xf>
    <xf numFmtId="0" fontId="15" fillId="0" borderId="3" xfId="13" applyFont="1" applyFill="1" applyBorder="1" applyAlignment="1">
      <alignment horizontal="center" vertical="center"/>
    </xf>
    <xf numFmtId="0" fontId="15" fillId="0" borderId="49" xfId="13" applyFont="1" applyFill="1" applyBorder="1" applyAlignment="1">
      <alignment horizontal="center" vertical="center"/>
    </xf>
    <xf numFmtId="181" fontId="15" fillId="0" borderId="47" xfId="13" applyNumberFormat="1" applyFont="1" applyFill="1" applyBorder="1" applyAlignment="1">
      <alignment horizontal="right" vertical="center" shrinkToFit="1"/>
    </xf>
    <xf numFmtId="181" fontId="15" fillId="0" borderId="48" xfId="13" applyNumberFormat="1" applyFont="1" applyFill="1" applyBorder="1" applyAlignment="1">
      <alignment horizontal="right" vertical="center" shrinkToFit="1"/>
    </xf>
    <xf numFmtId="181" fontId="15" fillId="0" borderId="49" xfId="13" applyNumberFormat="1" applyFont="1" applyFill="1" applyBorder="1" applyAlignment="1">
      <alignment horizontal="right" vertical="center" shrinkToFit="1"/>
    </xf>
    <xf numFmtId="0" fontId="15" fillId="7" borderId="90" xfId="15" applyFont="1" applyFill="1" applyBorder="1" applyAlignment="1">
      <alignment horizontal="center" vertical="center" shrinkToFit="1"/>
    </xf>
    <xf numFmtId="0" fontId="15" fillId="7" borderId="0" xfId="15" applyFont="1" applyFill="1" applyBorder="1" applyAlignment="1">
      <alignment horizontal="center" vertical="center" shrinkToFit="1"/>
    </xf>
    <xf numFmtId="0" fontId="15" fillId="7" borderId="62" xfId="15" applyFont="1" applyFill="1" applyBorder="1" applyAlignment="1">
      <alignment horizontal="center" vertical="center" shrinkToFit="1"/>
    </xf>
    <xf numFmtId="0" fontId="15" fillId="0" borderId="61" xfId="15" applyFont="1" applyBorder="1" applyAlignment="1">
      <alignment vertical="center"/>
    </xf>
    <xf numFmtId="0" fontId="15" fillId="0" borderId="0" xfId="15" applyFont="1" applyBorder="1" applyAlignment="1">
      <alignment vertical="center"/>
    </xf>
    <xf numFmtId="0" fontId="15" fillId="0" borderId="62" xfId="15" applyFont="1" applyBorder="1" applyAlignment="1">
      <alignment vertical="center"/>
    </xf>
    <xf numFmtId="178" fontId="15" fillId="0" borderId="61" xfId="15" applyNumberFormat="1" applyFont="1" applyFill="1" applyBorder="1" applyAlignment="1">
      <alignment horizontal="right" vertical="center" shrinkToFit="1"/>
    </xf>
    <xf numFmtId="178" fontId="15" fillId="0" borderId="0" xfId="15" applyNumberFormat="1" applyFont="1" applyFill="1" applyBorder="1" applyAlignment="1">
      <alignment horizontal="right" vertical="center" shrinkToFit="1"/>
    </xf>
    <xf numFmtId="178" fontId="15" fillId="0" borderId="88" xfId="15" applyNumberFormat="1" applyFont="1" applyFill="1" applyBorder="1" applyAlignment="1">
      <alignment horizontal="right" vertical="center" shrinkToFit="1"/>
    </xf>
    <xf numFmtId="181" fontId="15" fillId="0" borderId="90" xfId="15" applyNumberFormat="1" applyFont="1" applyFill="1" applyBorder="1" applyAlignment="1">
      <alignment horizontal="right" vertical="center" shrinkToFit="1"/>
    </xf>
    <xf numFmtId="181" fontId="2" fillId="0" borderId="0" xfId="15" applyNumberFormat="1" applyFill="1" applyAlignment="1">
      <alignment horizontal="right" vertical="center" shrinkToFit="1"/>
    </xf>
    <xf numFmtId="181" fontId="2" fillId="0" borderId="88" xfId="15" applyNumberFormat="1" applyFill="1" applyBorder="1" applyAlignment="1">
      <alignment horizontal="right" vertical="center" shrinkToFit="1"/>
    </xf>
    <xf numFmtId="178" fontId="15" fillId="0" borderId="90" xfId="15" applyNumberFormat="1" applyFont="1" applyFill="1" applyBorder="1" applyAlignment="1">
      <alignment horizontal="right" vertical="center" shrinkToFit="1"/>
    </xf>
    <xf numFmtId="0" fontId="2" fillId="0" borderId="0" xfId="15" applyFill="1" applyAlignment="1">
      <alignment horizontal="right" vertical="center" shrinkToFit="1"/>
    </xf>
    <xf numFmtId="0" fontId="2" fillId="0" borderId="88" xfId="15" applyFill="1" applyBorder="1" applyAlignment="1">
      <alignment horizontal="right" vertical="center" shrinkToFit="1"/>
    </xf>
    <xf numFmtId="178" fontId="15" fillId="7" borderId="90" xfId="15" applyNumberFormat="1" applyFont="1" applyFill="1" applyBorder="1" applyAlignment="1">
      <alignment horizontal="center" vertical="center" shrinkToFit="1"/>
    </xf>
    <xf numFmtId="178" fontId="15" fillId="7" borderId="0" xfId="15" applyNumberFormat="1" applyFont="1" applyFill="1" applyBorder="1" applyAlignment="1">
      <alignment horizontal="center" vertical="center" shrinkToFit="1"/>
    </xf>
    <xf numFmtId="178" fontId="15" fillId="7" borderId="88" xfId="15" applyNumberFormat="1" applyFont="1" applyFill="1" applyBorder="1" applyAlignment="1">
      <alignment horizontal="center" vertical="center" shrinkToFit="1"/>
    </xf>
    <xf numFmtId="0" fontId="15" fillId="0" borderId="22" xfId="15" applyFont="1" applyBorder="1" applyAlignment="1">
      <alignment vertical="center"/>
    </xf>
    <xf numFmtId="0" fontId="15" fillId="0" borderId="38" xfId="15" applyFont="1" applyBorder="1" applyAlignment="1">
      <alignment vertical="center"/>
    </xf>
    <xf numFmtId="0" fontId="15" fillId="0" borderId="35" xfId="15" applyFont="1" applyBorder="1" applyAlignment="1">
      <alignment vertical="center"/>
    </xf>
    <xf numFmtId="178" fontId="15" fillId="0" borderId="22" xfId="15" applyNumberFormat="1" applyFont="1" applyFill="1" applyBorder="1" applyAlignment="1">
      <alignment horizontal="right" vertical="center" shrinkToFit="1"/>
    </xf>
    <xf numFmtId="178" fontId="15" fillId="0" borderId="38" xfId="15" applyNumberFormat="1" applyFont="1" applyFill="1" applyBorder="1" applyAlignment="1">
      <alignment horizontal="right" vertical="center" shrinkToFit="1"/>
    </xf>
    <xf numFmtId="178" fontId="15" fillId="0" borderId="92" xfId="15" applyNumberFormat="1" applyFont="1" applyFill="1" applyBorder="1" applyAlignment="1">
      <alignment horizontal="right" vertical="center" shrinkToFit="1"/>
    </xf>
    <xf numFmtId="181" fontId="15" fillId="0" borderId="93" xfId="15" applyNumberFormat="1" applyFont="1" applyFill="1" applyBorder="1" applyAlignment="1">
      <alignment horizontal="right" vertical="center" shrinkToFit="1"/>
    </xf>
    <xf numFmtId="181" fontId="2" fillId="0" borderId="38" xfId="15" applyNumberFormat="1" applyFill="1" applyBorder="1" applyAlignment="1">
      <alignment horizontal="right" vertical="center" shrinkToFit="1"/>
    </xf>
    <xf numFmtId="181" fontId="2" fillId="0" borderId="92" xfId="15" applyNumberFormat="1" applyFill="1" applyBorder="1" applyAlignment="1">
      <alignment horizontal="right" vertical="center" shrinkToFit="1"/>
    </xf>
    <xf numFmtId="178" fontId="15" fillId="0" borderId="93" xfId="15" applyNumberFormat="1" applyFont="1" applyFill="1" applyBorder="1" applyAlignment="1">
      <alignment horizontal="right" vertical="center" shrinkToFit="1"/>
    </xf>
    <xf numFmtId="0" fontId="2" fillId="0" borderId="38" xfId="15" applyFill="1" applyBorder="1" applyAlignment="1">
      <alignment horizontal="right" vertical="center" shrinkToFit="1"/>
    </xf>
    <xf numFmtId="0" fontId="2" fillId="0" borderId="92" xfId="15" applyFill="1" applyBorder="1" applyAlignment="1">
      <alignment horizontal="right" vertical="center" shrinkToFit="1"/>
    </xf>
    <xf numFmtId="178" fontId="15" fillId="7" borderId="93" xfId="15" applyNumberFormat="1" applyFont="1" applyFill="1" applyBorder="1" applyAlignment="1">
      <alignment horizontal="center" vertical="center" shrinkToFit="1"/>
    </xf>
    <xf numFmtId="178" fontId="15" fillId="7" borderId="38" xfId="15" applyNumberFormat="1" applyFont="1" applyFill="1" applyBorder="1" applyAlignment="1">
      <alignment horizontal="center" vertical="center" shrinkToFit="1"/>
    </xf>
    <xf numFmtId="178" fontId="15" fillId="7" borderId="92" xfId="15" applyNumberFormat="1" applyFont="1" applyFill="1" applyBorder="1" applyAlignment="1">
      <alignment horizontal="center" vertical="center" shrinkToFit="1"/>
    </xf>
    <xf numFmtId="0" fontId="15" fillId="7" borderId="93" xfId="15" applyFont="1" applyFill="1" applyBorder="1" applyAlignment="1">
      <alignment horizontal="center" vertical="center" shrinkToFit="1"/>
    </xf>
    <xf numFmtId="0" fontId="15" fillId="7" borderId="38" xfId="15" applyFont="1" applyFill="1" applyBorder="1" applyAlignment="1">
      <alignment horizontal="center" vertical="center" shrinkToFit="1"/>
    </xf>
    <xf numFmtId="0" fontId="15" fillId="7" borderId="35" xfId="15" applyFont="1" applyFill="1" applyBorder="1" applyAlignment="1">
      <alignment horizontal="center" vertical="center" shrinkToFit="1"/>
    </xf>
    <xf numFmtId="178" fontId="15" fillId="0" borderId="0" xfId="15" applyNumberFormat="1" applyFont="1" applyFill="1" applyBorder="1" applyAlignment="1">
      <alignment horizontal="right" vertical="center"/>
    </xf>
    <xf numFmtId="0" fontId="15" fillId="0" borderId="24" xfId="15" applyFont="1" applyBorder="1" applyAlignment="1">
      <alignment horizontal="center" vertical="center" textRotation="255"/>
    </xf>
    <xf numFmtId="0" fontId="15" fillId="0" borderId="32" xfId="15" applyFont="1" applyBorder="1" applyAlignment="1">
      <alignment horizontal="center" vertical="center" textRotation="255"/>
    </xf>
    <xf numFmtId="0" fontId="15" fillId="0" borderId="61" xfId="15" applyFont="1" applyBorder="1" applyAlignment="1">
      <alignment horizontal="center" vertical="center" textRotation="255"/>
    </xf>
    <xf numFmtId="0" fontId="15" fillId="0" borderId="62" xfId="15" applyFont="1" applyBorder="1" applyAlignment="1">
      <alignment horizontal="center" vertical="center" textRotation="255"/>
    </xf>
    <xf numFmtId="0" fontId="15" fillId="0" borderId="22" xfId="15" applyFont="1" applyBorder="1" applyAlignment="1">
      <alignment horizontal="center" vertical="center" textRotation="255"/>
    </xf>
    <xf numFmtId="0" fontId="15" fillId="0" borderId="35" xfId="15" applyFont="1" applyBorder="1" applyAlignment="1">
      <alignment horizontal="center" vertical="center" textRotation="255"/>
    </xf>
    <xf numFmtId="181" fontId="2" fillId="0" borderId="62" xfId="15" applyNumberFormat="1" applyFill="1" applyBorder="1" applyAlignment="1">
      <alignment horizontal="right" vertical="center" shrinkToFit="1"/>
    </xf>
    <xf numFmtId="0" fontId="15" fillId="0" borderId="0" xfId="15" applyFont="1" applyFill="1" applyBorder="1" applyAlignment="1">
      <alignment horizontal="center" vertical="center"/>
    </xf>
    <xf numFmtId="181" fontId="15" fillId="0" borderId="0" xfId="15" applyNumberFormat="1" applyFont="1" applyFill="1" applyBorder="1" applyAlignment="1">
      <alignment horizontal="right" vertical="center"/>
    </xf>
    <xf numFmtId="0" fontId="15" fillId="0" borderId="0" xfId="15" applyFont="1" applyFill="1" applyBorder="1" applyAlignment="1">
      <alignment horizontal="center" vertical="center" wrapText="1"/>
    </xf>
    <xf numFmtId="181" fontId="15" fillId="0" borderId="22" xfId="15" applyNumberFormat="1" applyFont="1" applyFill="1" applyBorder="1" applyAlignment="1">
      <alignment horizontal="right" vertical="center"/>
    </xf>
    <xf numFmtId="181" fontId="15" fillId="0" borderId="38" xfId="15" applyNumberFormat="1" applyFont="1" applyFill="1" applyBorder="1" applyAlignment="1">
      <alignment horizontal="right" vertical="center"/>
    </xf>
    <xf numFmtId="181" fontId="15" fillId="0" borderId="35" xfId="15" applyNumberFormat="1" applyFont="1" applyFill="1" applyBorder="1" applyAlignment="1">
      <alignment horizontal="right" vertical="center"/>
    </xf>
    <xf numFmtId="181" fontId="15" fillId="0" borderId="61" xfId="15" applyNumberFormat="1" applyFont="1" applyFill="1" applyBorder="1" applyAlignment="1">
      <alignment horizontal="right" vertical="center"/>
    </xf>
    <xf numFmtId="181" fontId="15" fillId="0" borderId="62" xfId="15" applyNumberFormat="1" applyFont="1" applyFill="1" applyBorder="1" applyAlignment="1">
      <alignment horizontal="right" vertical="center"/>
    </xf>
    <xf numFmtId="0" fontId="15" fillId="0" borderId="24" xfId="15" applyFont="1" applyBorder="1" applyAlignment="1">
      <alignment horizontal="center" vertical="center" wrapText="1"/>
    </xf>
    <xf numFmtId="0" fontId="15" fillId="0" borderId="46" xfId="15" applyFont="1" applyBorder="1" applyAlignment="1">
      <alignment horizontal="center" vertical="center" wrapText="1"/>
    </xf>
    <xf numFmtId="0" fontId="15" fillId="0" borderId="61" xfId="15" applyFont="1" applyBorder="1" applyAlignment="1">
      <alignment horizontal="center" vertical="center" wrapText="1"/>
    </xf>
    <xf numFmtId="0" fontId="15" fillId="0" borderId="0" xfId="15" applyFont="1" applyBorder="1" applyAlignment="1">
      <alignment horizontal="center" vertical="center" wrapText="1"/>
    </xf>
    <xf numFmtId="0" fontId="15" fillId="0" borderId="22" xfId="15" applyFont="1" applyBorder="1" applyAlignment="1">
      <alignment horizontal="center" vertical="center" wrapText="1"/>
    </xf>
    <xf numFmtId="0" fontId="15" fillId="0" borderId="38" xfId="15" applyFont="1" applyBorder="1" applyAlignment="1">
      <alignment horizontal="center" vertical="center" wrapText="1"/>
    </xf>
    <xf numFmtId="0" fontId="15" fillId="0" borderId="46" xfId="15" applyFont="1" applyBorder="1" applyAlignment="1">
      <alignment vertical="center" textRotation="255"/>
    </xf>
    <xf numFmtId="0" fontId="15" fillId="0" borderId="0" xfId="15" applyFont="1" applyBorder="1" applyAlignment="1">
      <alignment vertical="center" textRotation="255"/>
    </xf>
    <xf numFmtId="0" fontId="15" fillId="0" borderId="38" xfId="15" applyFont="1" applyBorder="1" applyAlignment="1">
      <alignment vertical="center" textRotation="255"/>
    </xf>
    <xf numFmtId="0" fontId="15" fillId="0" borderId="24" xfId="15" applyFont="1" applyBorder="1" applyAlignment="1">
      <alignment vertical="center"/>
    </xf>
    <xf numFmtId="0" fontId="15" fillId="0" borderId="46" xfId="15" applyFont="1" applyBorder="1" applyAlignment="1">
      <alignment vertical="center"/>
    </xf>
    <xf numFmtId="0" fontId="15" fillId="0" borderId="32" xfId="15" applyFont="1" applyBorder="1" applyAlignment="1">
      <alignment vertical="center"/>
    </xf>
    <xf numFmtId="181" fontId="15" fillId="0" borderId="24" xfId="15" applyNumberFormat="1" applyFont="1" applyFill="1" applyBorder="1" applyAlignment="1">
      <alignment horizontal="right" vertical="center"/>
    </xf>
    <xf numFmtId="181" fontId="15" fillId="0" borderId="46" xfId="15" applyNumberFormat="1" applyFont="1" applyFill="1" applyBorder="1" applyAlignment="1">
      <alignment horizontal="right" vertical="center"/>
    </xf>
    <xf numFmtId="181" fontId="15" fillId="0" borderId="32" xfId="15" applyNumberFormat="1" applyFont="1" applyFill="1" applyBorder="1" applyAlignment="1">
      <alignment horizontal="right" vertical="center"/>
    </xf>
    <xf numFmtId="0" fontId="15" fillId="0" borderId="23" xfId="15" applyFont="1" applyBorder="1" applyAlignment="1">
      <alignment horizontal="center" vertical="center"/>
    </xf>
    <xf numFmtId="0" fontId="15" fillId="0" borderId="33" xfId="15" applyFont="1" applyBorder="1" applyAlignment="1">
      <alignment horizontal="center" vertical="center"/>
    </xf>
    <xf numFmtId="0" fontId="15" fillId="0" borderId="34" xfId="15" applyFont="1" applyBorder="1" applyAlignment="1">
      <alignment horizontal="center" vertical="center"/>
    </xf>
    <xf numFmtId="0" fontId="21" fillId="0" borderId="23" xfId="15" applyFont="1" applyBorder="1" applyAlignment="1">
      <alignment horizontal="center" vertical="center"/>
    </xf>
    <xf numFmtId="0" fontId="21" fillId="0" borderId="33" xfId="15" applyFont="1" applyBorder="1" applyAlignment="1">
      <alignment horizontal="center" vertical="center"/>
    </xf>
    <xf numFmtId="0" fontId="21" fillId="0" borderId="34" xfId="15" applyFont="1" applyBorder="1" applyAlignment="1">
      <alignment horizontal="center" vertical="center"/>
    </xf>
    <xf numFmtId="178" fontId="15" fillId="0" borderId="24" xfId="15" applyNumberFormat="1" applyFont="1" applyFill="1" applyBorder="1" applyAlignment="1">
      <alignment horizontal="right" vertical="center" shrinkToFit="1"/>
    </xf>
    <xf numFmtId="178" fontId="15" fillId="0" borderId="46" xfId="15" applyNumberFormat="1" applyFont="1" applyFill="1" applyBorder="1" applyAlignment="1">
      <alignment horizontal="right" vertical="center" shrinkToFit="1"/>
    </xf>
    <xf numFmtId="178" fontId="15" fillId="0" borderId="85" xfId="15" applyNumberFormat="1" applyFont="1" applyFill="1" applyBorder="1" applyAlignment="1">
      <alignment horizontal="right" vertical="center" shrinkToFit="1"/>
    </xf>
    <xf numFmtId="181" fontId="15" fillId="0" borderId="87" xfId="15" applyNumberFormat="1" applyFont="1" applyFill="1" applyBorder="1" applyAlignment="1">
      <alignment horizontal="right" vertical="center" shrinkToFit="1"/>
    </xf>
    <xf numFmtId="181" fontId="15" fillId="0" borderId="46" xfId="15" applyNumberFormat="1" applyFont="1" applyFill="1" applyBorder="1" applyAlignment="1">
      <alignment horizontal="right" vertical="center" shrinkToFit="1"/>
    </xf>
    <xf numFmtId="181" fontId="15" fillId="0" borderId="85" xfId="15" applyNumberFormat="1" applyFont="1" applyFill="1" applyBorder="1" applyAlignment="1">
      <alignment horizontal="right" vertical="center" shrinkToFit="1"/>
    </xf>
    <xf numFmtId="178" fontId="15" fillId="0" borderId="87" xfId="15" applyNumberFormat="1" applyFont="1" applyFill="1" applyBorder="1" applyAlignment="1">
      <alignment horizontal="right" vertical="center" shrinkToFit="1"/>
    </xf>
    <xf numFmtId="181" fontId="15" fillId="0" borderId="32" xfId="15" applyNumberFormat="1" applyFont="1" applyFill="1" applyBorder="1" applyAlignment="1">
      <alignment horizontal="right" vertical="center" shrinkToFit="1"/>
    </xf>
    <xf numFmtId="181" fontId="15" fillId="0" borderId="89" xfId="15" applyNumberFormat="1" applyFont="1" applyFill="1" applyBorder="1" applyAlignment="1">
      <alignment horizontal="right" vertical="center" shrinkToFit="1"/>
    </xf>
    <xf numFmtId="178" fontId="15" fillId="0" borderId="89" xfId="15" applyNumberFormat="1" applyFont="1" applyFill="1" applyBorder="1" applyAlignment="1">
      <alignment horizontal="right" vertical="center" shrinkToFit="1"/>
    </xf>
    <xf numFmtId="181" fontId="15" fillId="0" borderId="0" xfId="15" applyNumberFormat="1" applyFont="1" applyFill="1" applyBorder="1" applyAlignment="1">
      <alignment horizontal="right" vertical="center" shrinkToFit="1"/>
    </xf>
    <xf numFmtId="181" fontId="15" fillId="0" borderId="62" xfId="15" applyNumberFormat="1" applyFont="1" applyFill="1" applyBorder="1" applyAlignment="1">
      <alignment horizontal="right" vertical="center" shrinkToFit="1"/>
    </xf>
    <xf numFmtId="178" fontId="15" fillId="0" borderId="91" xfId="15" applyNumberFormat="1" applyFont="1" applyFill="1" applyBorder="1" applyAlignment="1">
      <alignment horizontal="right" vertical="center" shrinkToFit="1"/>
    </xf>
    <xf numFmtId="181" fontId="15" fillId="0" borderId="88" xfId="15" applyNumberFormat="1" applyFont="1" applyFill="1" applyBorder="1" applyAlignment="1">
      <alignment horizontal="right" vertical="center" shrinkToFit="1"/>
    </xf>
    <xf numFmtId="178" fontId="15" fillId="0" borderId="62" xfId="15" applyNumberFormat="1" applyFont="1" applyFill="1" applyBorder="1" applyAlignment="1">
      <alignment horizontal="right" vertical="center" shrinkToFit="1"/>
    </xf>
    <xf numFmtId="0" fontId="12" fillId="0" borderId="0" xfId="11" applyAlignment="1">
      <alignment vertical="center"/>
    </xf>
    <xf numFmtId="0" fontId="12" fillId="0" borderId="62" xfId="11" applyBorder="1" applyAlignment="1">
      <alignment vertical="center"/>
    </xf>
    <xf numFmtId="0" fontId="12" fillId="0" borderId="0" xfId="11" applyBorder="1" applyAlignment="1">
      <alignment vertical="center"/>
    </xf>
    <xf numFmtId="181" fontId="15" fillId="0" borderId="86" xfId="15" applyNumberFormat="1" applyFont="1" applyFill="1" applyBorder="1" applyAlignment="1">
      <alignment horizontal="right" vertical="center" shrinkToFit="1"/>
    </xf>
    <xf numFmtId="178" fontId="15" fillId="0" borderId="86" xfId="15" applyNumberFormat="1" applyFont="1" applyFill="1" applyBorder="1" applyAlignment="1">
      <alignment horizontal="right" vertical="center" shrinkToFit="1"/>
    </xf>
    <xf numFmtId="49" fontId="18" fillId="0" borderId="1" xfId="15" applyNumberFormat="1" applyFont="1" applyFill="1" applyBorder="1" applyAlignment="1">
      <alignment horizontal="center" vertical="center"/>
    </xf>
    <xf numFmtId="49" fontId="18" fillId="0" borderId="2" xfId="15" applyNumberFormat="1" applyFont="1" applyFill="1" applyBorder="1" applyAlignment="1">
      <alignment horizontal="center" vertical="center"/>
    </xf>
    <xf numFmtId="49" fontId="18" fillId="0" borderId="3" xfId="15" applyNumberFormat="1" applyFont="1" applyFill="1" applyBorder="1" applyAlignment="1">
      <alignment horizontal="center" vertical="center"/>
    </xf>
    <xf numFmtId="0" fontId="15" fillId="0" borderId="16" xfId="15" applyFont="1" applyBorder="1" applyAlignment="1">
      <alignment horizontal="center" vertical="center"/>
    </xf>
    <xf numFmtId="0" fontId="27" fillId="5" borderId="53" xfId="16" applyFont="1" applyFill="1" applyBorder="1" applyAlignment="1" applyProtection="1">
      <alignment horizontal="center" vertical="center"/>
    </xf>
    <xf numFmtId="0" fontId="27" fillId="5" borderId="74" xfId="16" applyFont="1" applyFill="1" applyBorder="1" applyAlignment="1" applyProtection="1">
      <alignment horizontal="center" vertical="center"/>
    </xf>
    <xf numFmtId="188" fontId="27" fillId="5" borderId="131" xfId="18" applyNumberFormat="1" applyFont="1" applyFill="1" applyBorder="1" applyAlignment="1" applyProtection="1">
      <alignment horizontal="right" vertical="center" shrinkToFit="1"/>
    </xf>
    <xf numFmtId="188" fontId="27" fillId="5" borderId="79" xfId="18" applyNumberFormat="1" applyFont="1" applyFill="1" applyBorder="1" applyAlignment="1" applyProtection="1">
      <alignment horizontal="right" vertical="center" shrinkToFit="1"/>
    </xf>
    <xf numFmtId="188" fontId="27" fillId="5" borderId="179" xfId="18" applyNumberFormat="1" applyFont="1" applyFill="1" applyBorder="1" applyAlignment="1" applyProtection="1">
      <alignment horizontal="right" vertical="center" shrinkToFit="1"/>
    </xf>
    <xf numFmtId="188" fontId="27" fillId="5" borderId="165" xfId="18" applyNumberFormat="1" applyFont="1" applyFill="1" applyBorder="1" applyAlignment="1" applyProtection="1">
      <alignment horizontal="right" vertical="center" shrinkToFit="1"/>
    </xf>
    <xf numFmtId="188" fontId="27" fillId="5" borderId="166" xfId="18" applyNumberFormat="1" applyFont="1" applyFill="1" applyBorder="1" applyAlignment="1" applyProtection="1">
      <alignment horizontal="right" vertical="center" shrinkToFit="1"/>
    </xf>
    <xf numFmtId="188" fontId="27" fillId="5" borderId="180" xfId="18" applyNumberFormat="1" applyFont="1" applyFill="1" applyBorder="1" applyAlignment="1" applyProtection="1">
      <alignment horizontal="right" vertical="center" shrinkToFit="1"/>
    </xf>
    <xf numFmtId="0" fontId="27" fillId="5" borderId="52" xfId="16" applyFont="1" applyFill="1" applyBorder="1" applyAlignment="1" applyProtection="1">
      <alignment vertical="center"/>
    </xf>
    <xf numFmtId="0" fontId="27" fillId="5" borderId="53" xfId="16" applyFont="1" applyFill="1" applyBorder="1" applyAlignment="1" applyProtection="1">
      <alignment vertical="center"/>
    </xf>
    <xf numFmtId="0" fontId="27" fillId="5" borderId="74" xfId="16" applyFont="1" applyFill="1" applyBorder="1" applyAlignment="1" applyProtection="1">
      <alignment vertical="center"/>
    </xf>
    <xf numFmtId="189" fontId="27" fillId="5" borderId="82" xfId="18" applyNumberFormat="1" applyFont="1" applyFill="1" applyBorder="1" applyAlignment="1" applyProtection="1">
      <alignment horizontal="right" vertical="center" shrinkToFit="1"/>
    </xf>
    <xf numFmtId="189" fontId="27" fillId="5" borderId="53" xfId="18" applyNumberFormat="1" applyFont="1" applyFill="1" applyBorder="1" applyAlignment="1" applyProtection="1">
      <alignment horizontal="right" vertical="center" shrinkToFit="1"/>
    </xf>
    <xf numFmtId="189" fontId="27" fillId="5" borderId="74" xfId="18" applyNumberFormat="1" applyFont="1" applyFill="1" applyBorder="1" applyAlignment="1" applyProtection="1">
      <alignment horizontal="right" vertical="center" shrinkToFit="1"/>
    </xf>
    <xf numFmtId="189" fontId="27" fillId="5" borderId="181" xfId="18" applyNumberFormat="1" applyFont="1" applyFill="1" applyBorder="1" applyAlignment="1" applyProtection="1">
      <alignment horizontal="right" vertical="center" shrinkToFit="1"/>
    </xf>
    <xf numFmtId="189" fontId="27" fillId="5" borderId="182" xfId="18" applyNumberFormat="1" applyFont="1" applyFill="1" applyBorder="1" applyAlignment="1" applyProtection="1">
      <alignment horizontal="right" vertical="center" shrinkToFit="1"/>
    </xf>
    <xf numFmtId="189" fontId="27" fillId="5" borderId="183" xfId="18" applyNumberFormat="1" applyFont="1" applyFill="1" applyBorder="1" applyAlignment="1" applyProtection="1">
      <alignment horizontal="right" vertical="center" shrinkToFit="1"/>
    </xf>
    <xf numFmtId="0" fontId="27" fillId="5" borderId="5" xfId="16" applyFont="1" applyFill="1" applyBorder="1" applyAlignment="1" applyProtection="1">
      <alignment horizontal="left" vertical="center" wrapText="1"/>
    </xf>
    <xf numFmtId="0" fontId="27" fillId="5" borderId="46" xfId="16" applyFont="1" applyFill="1" applyBorder="1" applyAlignment="1" applyProtection="1">
      <alignment horizontal="left" vertical="center" wrapText="1"/>
    </xf>
    <xf numFmtId="0" fontId="27" fillId="5" borderId="52" xfId="16" applyFont="1" applyFill="1" applyBorder="1" applyAlignment="1" applyProtection="1">
      <alignment horizontal="left" vertical="center" wrapText="1"/>
    </xf>
    <xf numFmtId="0" fontId="27" fillId="5" borderId="53" xfId="16" applyFont="1" applyFill="1" applyBorder="1" applyAlignment="1" applyProtection="1">
      <alignment horizontal="left" vertical="center" wrapText="1"/>
    </xf>
    <xf numFmtId="0" fontId="27" fillId="5" borderId="46" xfId="16" applyFont="1" applyFill="1" applyBorder="1" applyAlignment="1" applyProtection="1">
      <alignment horizontal="center" vertical="center"/>
    </xf>
    <xf numFmtId="0" fontId="27" fillId="5" borderId="32" xfId="16" applyFont="1" applyFill="1" applyBorder="1" applyAlignment="1" applyProtection="1">
      <alignment horizontal="center" vertical="center"/>
    </xf>
    <xf numFmtId="188" fontId="27" fillId="5" borderId="23" xfId="18" applyNumberFormat="1" applyFont="1" applyFill="1" applyBorder="1" applyAlignment="1" applyProtection="1">
      <alignment horizontal="right" vertical="center" shrinkToFit="1"/>
    </xf>
    <xf numFmtId="188" fontId="27" fillId="5" borderId="33" xfId="18" applyNumberFormat="1" applyFont="1" applyFill="1" applyBorder="1" applyAlignment="1" applyProtection="1">
      <alignment horizontal="right" vertical="center" shrinkToFit="1"/>
    </xf>
    <xf numFmtId="188" fontId="27" fillId="5" borderId="155" xfId="18" applyNumberFormat="1" applyFont="1" applyFill="1" applyBorder="1" applyAlignment="1" applyProtection="1">
      <alignment horizontal="right" vertical="center" shrinkToFit="1"/>
    </xf>
    <xf numFmtId="188" fontId="27" fillId="5" borderId="156" xfId="18" applyNumberFormat="1" applyFont="1" applyFill="1" applyBorder="1" applyAlignment="1" applyProtection="1">
      <alignment horizontal="right" vertical="center" shrinkToFit="1"/>
    </xf>
    <xf numFmtId="188" fontId="27" fillId="5" borderId="157" xfId="18" applyNumberFormat="1" applyFont="1" applyFill="1" applyBorder="1" applyAlignment="1" applyProtection="1">
      <alignment horizontal="right" vertical="center" shrinkToFit="1"/>
    </xf>
    <xf numFmtId="188" fontId="27" fillId="5" borderId="158" xfId="18" applyNumberFormat="1" applyFont="1" applyFill="1" applyBorder="1" applyAlignment="1" applyProtection="1">
      <alignment horizontal="right" vertical="center" shrinkToFit="1"/>
    </xf>
    <xf numFmtId="188" fontId="27" fillId="5" borderId="159" xfId="18" applyNumberFormat="1" applyFont="1" applyFill="1" applyBorder="1" applyAlignment="1" applyProtection="1">
      <alignment horizontal="right" vertical="center" shrinkToFit="1"/>
    </xf>
    <xf numFmtId="0" fontId="27" fillId="5" borderId="4" xfId="16" applyFont="1" applyFill="1" applyBorder="1" applyAlignment="1" applyProtection="1">
      <alignment vertical="center"/>
    </xf>
    <xf numFmtId="0" fontId="27" fillId="5" borderId="0" xfId="16" applyFont="1" applyFill="1" applyBorder="1" applyAlignment="1" applyProtection="1">
      <alignment vertical="center"/>
    </xf>
    <xf numFmtId="0" fontId="27" fillId="5" borderId="62" xfId="16" applyFont="1" applyFill="1" applyBorder="1" applyAlignment="1" applyProtection="1">
      <alignment vertical="center"/>
    </xf>
    <xf numFmtId="189" fontId="27" fillId="5" borderId="61" xfId="18" applyNumberFormat="1" applyFont="1" applyFill="1" applyBorder="1" applyAlignment="1" applyProtection="1">
      <alignment horizontal="right" vertical="center" shrinkToFit="1"/>
    </xf>
    <xf numFmtId="189" fontId="27" fillId="5" borderId="0" xfId="18" applyNumberFormat="1" applyFont="1" applyFill="1" applyBorder="1" applyAlignment="1" applyProtection="1">
      <alignment horizontal="right" vertical="center" shrinkToFit="1"/>
    </xf>
    <xf numFmtId="189" fontId="27" fillId="5" borderId="62" xfId="18" applyNumberFormat="1" applyFont="1" applyFill="1" applyBorder="1" applyAlignment="1" applyProtection="1">
      <alignment horizontal="right" vertical="center" shrinkToFit="1"/>
    </xf>
    <xf numFmtId="189" fontId="27" fillId="5" borderId="0" xfId="18" applyNumberFormat="1" applyFont="1" applyFill="1" applyAlignment="1" applyProtection="1">
      <alignment horizontal="right" vertical="center" shrinkToFit="1"/>
    </xf>
    <xf numFmtId="189" fontId="27" fillId="5" borderId="51" xfId="18" applyNumberFormat="1" applyFont="1" applyFill="1" applyBorder="1" applyAlignment="1" applyProtection="1">
      <alignment horizontal="right" vertical="center" shrinkToFit="1"/>
    </xf>
    <xf numFmtId="0" fontId="31" fillId="5" borderId="10" xfId="16" applyFont="1" applyFill="1" applyBorder="1" applyAlignment="1" applyProtection="1">
      <alignment horizontal="left" vertical="center"/>
    </xf>
    <xf numFmtId="0" fontId="27" fillId="5" borderId="38" xfId="16" applyFont="1" applyFill="1" applyBorder="1" applyAlignment="1" applyProtection="1">
      <alignment horizontal="left" vertical="center"/>
    </xf>
    <xf numFmtId="0" fontId="27" fillId="5" borderId="38" xfId="16" applyFont="1" applyFill="1" applyBorder="1" applyAlignment="1" applyProtection="1">
      <alignment horizontal="right" vertical="center" wrapText="1"/>
    </xf>
    <xf numFmtId="0" fontId="27" fillId="5" borderId="38" xfId="16" applyFont="1" applyFill="1" applyBorder="1" applyAlignment="1" applyProtection="1">
      <alignment horizontal="right" vertical="center"/>
    </xf>
    <xf numFmtId="0" fontId="27" fillId="5" borderId="35" xfId="16" applyFont="1" applyFill="1" applyBorder="1" applyAlignment="1" applyProtection="1">
      <alignment horizontal="right" vertical="center"/>
    </xf>
    <xf numFmtId="177" fontId="27" fillId="5" borderId="22" xfId="18" applyNumberFormat="1" applyFont="1" applyFill="1" applyBorder="1" applyAlignment="1" applyProtection="1">
      <alignment horizontal="right" vertical="center" shrinkToFit="1"/>
    </xf>
    <xf numFmtId="177" fontId="27" fillId="5" borderId="38" xfId="18" applyNumberFormat="1" applyFont="1" applyFill="1" applyBorder="1" applyAlignment="1" applyProtection="1">
      <alignment horizontal="right" vertical="center" shrinkToFit="1"/>
    </xf>
    <xf numFmtId="177" fontId="27" fillId="5" borderId="92" xfId="18" applyNumberFormat="1" applyFont="1" applyFill="1" applyBorder="1" applyAlignment="1" applyProtection="1">
      <alignment horizontal="right" vertical="center" shrinkToFit="1"/>
    </xf>
    <xf numFmtId="177" fontId="27" fillId="5" borderId="93" xfId="18" applyNumberFormat="1" applyFont="1" applyFill="1" applyBorder="1" applyAlignment="1" applyProtection="1">
      <alignment horizontal="right" vertical="center" shrinkToFit="1"/>
    </xf>
    <xf numFmtId="188" fontId="27" fillId="5" borderId="184" xfId="18" applyNumberFormat="1" applyFont="1" applyFill="1" applyBorder="1" applyAlignment="1" applyProtection="1">
      <alignment horizontal="right" vertical="center" shrinkToFit="1"/>
    </xf>
    <xf numFmtId="188" fontId="27" fillId="5" borderId="185" xfId="18" applyNumberFormat="1" applyFont="1" applyFill="1" applyBorder="1" applyAlignment="1" applyProtection="1">
      <alignment horizontal="right" vertical="center" shrinkToFit="1"/>
    </xf>
    <xf numFmtId="188" fontId="27" fillId="5" borderId="186" xfId="18" applyNumberFormat="1" applyFont="1" applyFill="1" applyBorder="1" applyAlignment="1" applyProtection="1">
      <alignment horizontal="right" vertical="center" shrinkToFit="1"/>
    </xf>
    <xf numFmtId="176" fontId="27" fillId="5" borderId="61" xfId="18" applyNumberFormat="1" applyFont="1" applyFill="1" applyBorder="1" applyAlignment="1" applyProtection="1">
      <alignment horizontal="right" vertical="center" shrinkToFit="1"/>
    </xf>
    <xf numFmtId="176" fontId="27" fillId="5" borderId="0" xfId="18" applyNumberFormat="1" applyFont="1" applyFill="1" applyBorder="1" applyAlignment="1" applyProtection="1">
      <alignment horizontal="right" vertical="center" shrinkToFit="1"/>
    </xf>
    <xf numFmtId="176" fontId="27" fillId="5" borderId="62" xfId="18" applyNumberFormat="1" applyFont="1" applyFill="1" applyBorder="1" applyAlignment="1" applyProtection="1">
      <alignment horizontal="right" vertical="center" shrinkToFit="1"/>
    </xf>
    <xf numFmtId="176" fontId="27" fillId="5" borderId="0" xfId="18" applyNumberFormat="1" applyFont="1" applyFill="1" applyAlignment="1" applyProtection="1">
      <alignment horizontal="right" vertical="center" shrinkToFit="1"/>
    </xf>
    <xf numFmtId="176" fontId="27" fillId="5" borderId="51" xfId="18" applyNumberFormat="1" applyFont="1" applyFill="1" applyBorder="1" applyAlignment="1" applyProtection="1">
      <alignment horizontal="right" vertical="center" shrinkToFit="1"/>
    </xf>
    <xf numFmtId="0" fontId="27" fillId="5" borderId="4" xfId="16" applyFont="1" applyFill="1" applyBorder="1" applyAlignment="1" applyProtection="1">
      <alignment horizontal="left" vertical="center"/>
    </xf>
    <xf numFmtId="0" fontId="27" fillId="5" borderId="0" xfId="16" applyFont="1" applyFill="1" applyBorder="1" applyAlignment="1" applyProtection="1">
      <alignment horizontal="left" vertical="center"/>
    </xf>
    <xf numFmtId="0" fontId="27" fillId="5" borderId="0" xfId="16" applyFont="1" applyFill="1" applyBorder="1" applyAlignment="1" applyProtection="1">
      <alignment horizontal="right" vertical="center" wrapText="1"/>
    </xf>
    <xf numFmtId="0" fontId="27" fillId="5" borderId="0" xfId="16" applyFont="1" applyFill="1" applyBorder="1" applyAlignment="1" applyProtection="1">
      <alignment horizontal="right" vertical="center"/>
    </xf>
    <xf numFmtId="0" fontId="27" fillId="5" borderId="62" xfId="16" applyFont="1" applyFill="1" applyBorder="1" applyAlignment="1" applyProtection="1">
      <alignment horizontal="right" vertical="center"/>
    </xf>
    <xf numFmtId="177" fontId="27" fillId="5" borderId="61" xfId="18" applyNumberFormat="1" applyFont="1" applyFill="1" applyBorder="1" applyAlignment="1" applyProtection="1">
      <alignment horizontal="right" vertical="center" shrinkToFit="1"/>
    </xf>
    <xf numFmtId="177" fontId="27" fillId="5" borderId="0" xfId="18" applyNumberFormat="1" applyFont="1" applyFill="1" applyBorder="1" applyAlignment="1" applyProtection="1">
      <alignment horizontal="right" vertical="center" shrinkToFit="1"/>
    </xf>
    <xf numFmtId="177" fontId="27" fillId="5" borderId="88" xfId="18" applyNumberFormat="1" applyFont="1" applyFill="1" applyBorder="1" applyAlignment="1" applyProtection="1">
      <alignment horizontal="right" vertical="center" shrinkToFit="1"/>
    </xf>
    <xf numFmtId="177" fontId="27" fillId="5" borderId="90" xfId="18" applyNumberFormat="1" applyFont="1" applyFill="1" applyBorder="1" applyAlignment="1" applyProtection="1">
      <alignment horizontal="right" vertical="center" shrinkToFit="1"/>
    </xf>
    <xf numFmtId="188" fontId="27" fillId="5" borderId="176" xfId="18" applyNumberFormat="1" applyFont="1" applyFill="1" applyBorder="1" applyAlignment="1" applyProtection="1">
      <alignment horizontal="right" vertical="center" shrinkToFit="1"/>
    </xf>
    <xf numFmtId="188" fontId="27" fillId="5" borderId="177" xfId="18" applyNumberFormat="1" applyFont="1" applyFill="1" applyBorder="1" applyAlignment="1" applyProtection="1">
      <alignment horizontal="right" vertical="center" shrinkToFit="1"/>
    </xf>
    <xf numFmtId="188" fontId="27" fillId="5" borderId="178" xfId="18" applyNumberFormat="1" applyFont="1" applyFill="1" applyBorder="1" applyAlignment="1" applyProtection="1">
      <alignment horizontal="right" vertical="center" shrinkToFit="1"/>
    </xf>
    <xf numFmtId="176" fontId="27" fillId="5" borderId="24" xfId="18" applyNumberFormat="1" applyFont="1" applyFill="1" applyBorder="1" applyAlignment="1" applyProtection="1">
      <alignment horizontal="right" vertical="center" shrinkToFit="1"/>
    </xf>
    <xf numFmtId="176" fontId="27" fillId="5" borderId="46" xfId="18" applyNumberFormat="1" applyFont="1" applyFill="1" applyBorder="1" applyAlignment="1" applyProtection="1">
      <alignment horizontal="right" vertical="center" shrinkToFit="1"/>
    </xf>
    <xf numFmtId="176" fontId="27" fillId="5" borderId="77" xfId="18" applyNumberFormat="1" applyFont="1" applyFill="1" applyBorder="1" applyAlignment="1" applyProtection="1">
      <alignment horizontal="right" vertical="center" shrinkToFit="1"/>
    </xf>
    <xf numFmtId="0" fontId="27" fillId="5" borderId="82" xfId="16" applyFont="1" applyFill="1" applyBorder="1" applyAlignment="1" applyProtection="1">
      <alignment vertical="center"/>
    </xf>
    <xf numFmtId="177" fontId="27" fillId="5" borderId="168" xfId="18" applyNumberFormat="1" applyFont="1" applyFill="1" applyBorder="1" applyAlignment="1" applyProtection="1">
      <alignment horizontal="right" vertical="center" shrinkToFit="1"/>
    </xf>
    <xf numFmtId="177" fontId="27" fillId="5" borderId="169" xfId="18" applyNumberFormat="1" applyFont="1" applyFill="1" applyBorder="1" applyAlignment="1" applyProtection="1">
      <alignment horizontal="right" vertical="center" shrinkToFit="1"/>
    </xf>
    <xf numFmtId="188" fontId="27" fillId="5" borderId="169" xfId="18" applyNumberFormat="1" applyFont="1" applyFill="1" applyBorder="1" applyAlignment="1" applyProtection="1">
      <alignment horizontal="right" vertical="center" shrinkToFit="1"/>
    </xf>
    <xf numFmtId="188" fontId="27" fillId="5" borderId="170" xfId="18" applyNumberFormat="1" applyFont="1" applyFill="1" applyBorder="1" applyAlignment="1" applyProtection="1">
      <alignment horizontal="right" vertical="center" shrinkToFit="1"/>
    </xf>
    <xf numFmtId="188" fontId="27" fillId="5" borderId="89" xfId="18" applyNumberFormat="1" applyFont="1" applyFill="1" applyBorder="1" applyAlignment="1" applyProtection="1">
      <alignment horizontal="right" vertical="center" shrinkToFit="1"/>
    </xf>
    <xf numFmtId="188" fontId="27" fillId="5" borderId="151" xfId="18" applyNumberFormat="1" applyFont="1" applyFill="1" applyBorder="1" applyAlignment="1" applyProtection="1">
      <alignment horizontal="right" vertical="center" shrinkToFit="1"/>
    </xf>
    <xf numFmtId="0" fontId="27" fillId="5" borderId="5" xfId="16" applyFont="1" applyFill="1" applyBorder="1" applyAlignment="1" applyProtection="1">
      <alignment horizontal="left" vertical="center"/>
    </xf>
    <xf numFmtId="0" fontId="27" fillId="5" borderId="46" xfId="16" applyFont="1" applyFill="1" applyBorder="1" applyAlignment="1" applyProtection="1">
      <alignment horizontal="left" vertical="center"/>
    </xf>
    <xf numFmtId="0" fontId="27" fillId="5" borderId="46" xfId="16" applyFont="1" applyFill="1" applyBorder="1" applyAlignment="1" applyProtection="1">
      <alignment horizontal="right" vertical="center"/>
    </xf>
    <xf numFmtId="0" fontId="27" fillId="5" borderId="32" xfId="16" applyFont="1" applyFill="1" applyBorder="1" applyAlignment="1" applyProtection="1">
      <alignment horizontal="right" vertical="center"/>
    </xf>
    <xf numFmtId="177" fontId="27" fillId="5" borderId="24" xfId="17" applyNumberFormat="1" applyFont="1" applyFill="1" applyBorder="1" applyAlignment="1" applyProtection="1">
      <alignment horizontal="right" vertical="center" shrinkToFit="1"/>
    </xf>
    <xf numFmtId="177" fontId="27" fillId="5" borderId="46" xfId="17" applyNumberFormat="1" applyFont="1" applyFill="1" applyBorder="1" applyAlignment="1" applyProtection="1">
      <alignment horizontal="right" vertical="center" shrinkToFit="1"/>
    </xf>
    <xf numFmtId="177" fontId="27" fillId="5" borderId="85" xfId="17" applyNumberFormat="1" applyFont="1" applyFill="1" applyBorder="1" applyAlignment="1" applyProtection="1">
      <alignment horizontal="right" vertical="center" shrinkToFit="1"/>
    </xf>
    <xf numFmtId="177" fontId="27" fillId="5" borderId="87" xfId="17" applyNumberFormat="1" applyFont="1" applyFill="1" applyBorder="1" applyAlignment="1" applyProtection="1">
      <alignment horizontal="right" vertical="center" shrinkToFit="1"/>
    </xf>
    <xf numFmtId="188" fontId="27" fillId="5" borderId="171" xfId="18" applyNumberFormat="1" applyFont="1" applyFill="1" applyBorder="1" applyAlignment="1" applyProtection="1">
      <alignment horizontal="right" vertical="center" shrinkToFit="1"/>
    </xf>
    <xf numFmtId="188" fontId="27" fillId="5" borderId="172" xfId="18" applyNumberFormat="1" applyFont="1" applyFill="1" applyBorder="1" applyAlignment="1" applyProtection="1">
      <alignment horizontal="right" vertical="center" shrinkToFit="1"/>
    </xf>
    <xf numFmtId="188" fontId="27" fillId="5" borderId="173" xfId="18" applyNumberFormat="1" applyFont="1" applyFill="1" applyBorder="1" applyAlignment="1" applyProtection="1">
      <alignment horizontal="right" vertical="center" shrinkToFit="1"/>
    </xf>
    <xf numFmtId="0" fontId="27" fillId="5" borderId="5" xfId="16" applyFont="1" applyFill="1" applyBorder="1" applyAlignment="1" applyProtection="1">
      <alignment vertical="center"/>
    </xf>
    <xf numFmtId="0" fontId="27" fillId="5" borderId="46" xfId="16" applyFont="1" applyFill="1" applyBorder="1" applyAlignment="1" applyProtection="1">
      <alignment vertical="center"/>
    </xf>
    <xf numFmtId="0" fontId="27" fillId="5" borderId="32" xfId="16" applyFont="1" applyFill="1" applyBorder="1" applyAlignment="1" applyProtection="1">
      <alignment vertical="center"/>
    </xf>
    <xf numFmtId="176" fontId="27" fillId="5" borderId="32" xfId="18" applyNumberFormat="1" applyFont="1" applyFill="1" applyBorder="1" applyAlignment="1" applyProtection="1">
      <alignment horizontal="right" vertical="center" shrinkToFit="1"/>
    </xf>
    <xf numFmtId="0" fontId="27" fillId="5" borderId="75" xfId="16" applyFont="1" applyFill="1" applyBorder="1" applyAlignment="1" applyProtection="1">
      <alignment horizontal="center" vertical="center"/>
    </xf>
    <xf numFmtId="0" fontId="27" fillId="5" borderId="71" xfId="16" applyFont="1" applyFill="1" applyBorder="1" applyAlignment="1" applyProtection="1">
      <alignment horizontal="center" vertical="center"/>
    </xf>
    <xf numFmtId="0" fontId="27" fillId="5" borderId="76" xfId="16" applyFont="1" applyFill="1" applyBorder="1" applyAlignment="1" applyProtection="1">
      <alignment horizontal="center" vertical="center"/>
    </xf>
    <xf numFmtId="0" fontId="27" fillId="5" borderId="72" xfId="16" applyFont="1" applyFill="1" applyBorder="1" applyAlignment="1" applyProtection="1">
      <alignment horizontal="center" vertical="center"/>
    </xf>
    <xf numFmtId="0" fontId="27" fillId="5" borderId="61" xfId="16" applyFont="1" applyFill="1" applyBorder="1" applyAlignment="1" applyProtection="1">
      <alignment vertical="center"/>
    </xf>
    <xf numFmtId="177" fontId="27" fillId="5" borderId="150" xfId="18" applyNumberFormat="1" applyFont="1" applyFill="1" applyBorder="1" applyAlignment="1" applyProtection="1">
      <alignment horizontal="right" vertical="center" shrinkToFit="1"/>
    </xf>
    <xf numFmtId="177" fontId="27" fillId="5" borderId="89" xfId="18" applyNumberFormat="1" applyFont="1" applyFill="1" applyBorder="1" applyAlignment="1" applyProtection="1">
      <alignment horizontal="right" vertical="center" shrinkToFit="1"/>
    </xf>
    <xf numFmtId="0" fontId="27" fillId="5" borderId="5" xfId="16" applyFont="1" applyFill="1" applyBorder="1" applyAlignment="1" applyProtection="1">
      <alignment horizontal="center" vertical="center" textRotation="255" wrapText="1"/>
    </xf>
    <xf numFmtId="0" fontId="27" fillId="5" borderId="32" xfId="16" applyFont="1" applyFill="1" applyBorder="1" applyAlignment="1" applyProtection="1">
      <alignment horizontal="center" vertical="center" textRotation="255" wrapText="1"/>
    </xf>
    <xf numFmtId="0" fontId="27" fillId="5" borderId="4" xfId="16" applyFont="1" applyFill="1" applyBorder="1" applyAlignment="1" applyProtection="1">
      <alignment horizontal="center" vertical="center" textRotation="255" wrapText="1"/>
    </xf>
    <xf numFmtId="0" fontId="27" fillId="5" borderId="62" xfId="16" applyFont="1" applyFill="1" applyBorder="1" applyAlignment="1" applyProtection="1">
      <alignment horizontal="center" vertical="center" textRotation="255" wrapText="1"/>
    </xf>
    <xf numFmtId="0" fontId="27" fillId="5" borderId="10" xfId="16" applyFont="1" applyFill="1" applyBorder="1" applyAlignment="1" applyProtection="1">
      <alignment horizontal="center" vertical="center" textRotation="255" wrapText="1"/>
    </xf>
    <xf numFmtId="0" fontId="27" fillId="5" borderId="35" xfId="16" applyFont="1" applyFill="1" applyBorder="1" applyAlignment="1" applyProtection="1">
      <alignment horizontal="center" vertical="center" textRotation="255" wrapText="1"/>
    </xf>
    <xf numFmtId="188" fontId="27" fillId="5" borderId="90" xfId="18" applyNumberFormat="1" applyFont="1" applyFill="1" applyBorder="1" applyAlignment="1" applyProtection="1">
      <alignment horizontal="right" vertical="center" shrinkToFit="1"/>
    </xf>
    <xf numFmtId="188" fontId="27" fillId="5" borderId="0" xfId="18" applyNumberFormat="1" applyFont="1" applyFill="1" applyBorder="1" applyAlignment="1" applyProtection="1">
      <alignment horizontal="right" vertical="center" shrinkToFit="1"/>
    </xf>
    <xf numFmtId="188" fontId="27" fillId="5" borderId="51" xfId="18" applyNumberFormat="1" applyFont="1" applyFill="1" applyBorder="1" applyAlignment="1" applyProtection="1">
      <alignment horizontal="right" vertical="center" shrinkToFit="1"/>
    </xf>
    <xf numFmtId="0" fontId="27" fillId="5" borderId="6" xfId="16" applyFont="1" applyFill="1" applyBorder="1" applyAlignment="1" applyProtection="1">
      <alignment horizontal="left" vertical="center" wrapText="1"/>
    </xf>
    <xf numFmtId="0" fontId="27" fillId="5" borderId="79" xfId="16" applyFont="1" applyFill="1" applyBorder="1" applyAlignment="1" applyProtection="1">
      <alignment horizontal="left" vertical="center"/>
    </xf>
    <xf numFmtId="0" fontId="27" fillId="5" borderId="80" xfId="16" applyFont="1" applyFill="1" applyBorder="1" applyAlignment="1" applyProtection="1">
      <alignment horizontal="left" vertical="center"/>
    </xf>
    <xf numFmtId="188" fontId="27" fillId="5" borderId="129" xfId="18" applyNumberFormat="1" applyFont="1" applyFill="1" applyBorder="1" applyAlignment="1" applyProtection="1">
      <alignment horizontal="right" vertical="center" shrinkToFit="1"/>
    </xf>
    <xf numFmtId="188" fontId="27" fillId="5" borderId="130" xfId="18" applyNumberFormat="1" applyFont="1" applyFill="1" applyBorder="1" applyAlignment="1" applyProtection="1">
      <alignment horizontal="right" vertical="center" shrinkToFit="1"/>
    </xf>
    <xf numFmtId="177" fontId="27" fillId="5" borderId="174" xfId="18" applyNumberFormat="1" applyFont="1" applyFill="1" applyBorder="1" applyAlignment="1" applyProtection="1">
      <alignment horizontal="right" vertical="center" shrinkToFit="1"/>
    </xf>
    <xf numFmtId="177" fontId="27" fillId="5" borderId="175" xfId="18" applyNumberFormat="1" applyFont="1" applyFill="1" applyBorder="1" applyAlignment="1" applyProtection="1">
      <alignment horizontal="right" vertical="center" shrinkToFit="1"/>
    </xf>
    <xf numFmtId="188" fontId="27" fillId="5" borderId="162" xfId="18" applyNumberFormat="1" applyFont="1" applyFill="1" applyBorder="1" applyAlignment="1" applyProtection="1">
      <alignment horizontal="right" vertical="center" shrinkToFit="1"/>
    </xf>
    <xf numFmtId="0" fontId="27" fillId="5" borderId="61" xfId="18" applyFont="1" applyFill="1" applyBorder="1" applyAlignment="1" applyProtection="1">
      <alignment horizontal="left" vertical="center" shrinkToFit="1"/>
    </xf>
    <xf numFmtId="0" fontId="27" fillId="5" borderId="0" xfId="18" applyFont="1" applyFill="1" applyBorder="1" applyAlignment="1" applyProtection="1">
      <alignment horizontal="left" vertical="center" shrinkToFit="1"/>
    </xf>
    <xf numFmtId="0" fontId="27" fillId="5" borderId="62" xfId="18" applyFont="1" applyFill="1" applyBorder="1" applyAlignment="1" applyProtection="1">
      <alignment horizontal="left" vertical="center" shrinkToFit="1"/>
    </xf>
    <xf numFmtId="0" fontId="27" fillId="5" borderId="22" xfId="16" applyFont="1" applyFill="1" applyBorder="1" applyAlignment="1" applyProtection="1">
      <alignment vertical="center"/>
    </xf>
    <xf numFmtId="0" fontId="27" fillId="5" borderId="38" xfId="16" applyFont="1" applyFill="1" applyBorder="1" applyAlignment="1" applyProtection="1">
      <alignment vertical="center"/>
    </xf>
    <xf numFmtId="0" fontId="27" fillId="5" borderId="35" xfId="16" applyFont="1" applyFill="1" applyBorder="1" applyAlignment="1" applyProtection="1">
      <alignment vertical="center"/>
    </xf>
    <xf numFmtId="0" fontId="27" fillId="5" borderId="70" xfId="16" applyFont="1" applyFill="1" applyBorder="1" applyAlignment="1" applyProtection="1">
      <alignment horizontal="center" vertical="center"/>
    </xf>
    <xf numFmtId="177" fontId="27" fillId="5" borderId="86" xfId="18" applyNumberFormat="1" applyFont="1" applyFill="1" applyBorder="1" applyAlignment="1" applyProtection="1">
      <alignment horizontal="right" vertical="center" shrinkToFit="1"/>
    </xf>
    <xf numFmtId="188" fontId="27" fillId="5" borderId="86" xfId="18" applyNumberFormat="1" applyFont="1" applyFill="1" applyBorder="1" applyAlignment="1" applyProtection="1">
      <alignment horizontal="right" vertical="center" shrinkToFit="1"/>
    </xf>
    <xf numFmtId="188" fontId="27" fillId="5" borderId="153" xfId="18" applyNumberFormat="1" applyFont="1" applyFill="1" applyBorder="1" applyAlignment="1" applyProtection="1">
      <alignment horizontal="right" vertical="center" shrinkToFit="1"/>
    </xf>
    <xf numFmtId="177" fontId="27" fillId="5" borderId="161" xfId="18" applyNumberFormat="1" applyFont="1" applyFill="1" applyBorder="1" applyAlignment="1" applyProtection="1">
      <alignment horizontal="right" vertical="center" shrinkToFit="1"/>
    </xf>
    <xf numFmtId="188" fontId="27" fillId="5" borderId="163" xfId="18" applyNumberFormat="1" applyFont="1" applyFill="1" applyBorder="1" applyAlignment="1" applyProtection="1">
      <alignment horizontal="right" vertical="center" shrinkToFit="1"/>
    </xf>
    <xf numFmtId="188" fontId="27" fillId="5" borderId="26" xfId="18" applyNumberFormat="1" applyFont="1" applyFill="1" applyBorder="1" applyAlignment="1" applyProtection="1">
      <alignment horizontal="right" vertical="center" shrinkToFit="1"/>
    </xf>
    <xf numFmtId="188" fontId="27" fillId="5" borderId="161" xfId="18" applyNumberFormat="1" applyFont="1" applyFill="1" applyBorder="1" applyAlignment="1" applyProtection="1">
      <alignment horizontal="right" vertical="center" shrinkToFit="1"/>
    </xf>
    <xf numFmtId="188" fontId="27" fillId="5" borderId="164" xfId="18" applyNumberFormat="1" applyFont="1" applyFill="1" applyBorder="1" applyAlignment="1" applyProtection="1">
      <alignment horizontal="right" vertical="center" shrinkToFit="1"/>
    </xf>
    <xf numFmtId="0" fontId="27" fillId="5" borderId="5" xfId="16" applyFont="1" applyFill="1" applyBorder="1" applyAlignment="1" applyProtection="1">
      <alignment horizontal="center" vertical="center" wrapText="1"/>
    </xf>
    <xf numFmtId="0" fontId="27" fillId="5" borderId="46" xfId="16" applyFont="1" applyFill="1" applyBorder="1" applyAlignment="1" applyProtection="1">
      <alignment horizontal="center" vertical="center" wrapText="1"/>
    </xf>
    <xf numFmtId="0" fontId="27" fillId="5" borderId="32" xfId="16" applyFont="1" applyFill="1" applyBorder="1" applyAlignment="1" applyProtection="1">
      <alignment horizontal="center" vertical="center" wrapText="1"/>
    </xf>
    <xf numFmtId="0" fontId="27" fillId="5" borderId="4" xfId="16" applyFont="1" applyFill="1" applyBorder="1" applyAlignment="1" applyProtection="1">
      <alignment horizontal="center" vertical="center" wrapText="1"/>
    </xf>
    <xf numFmtId="0" fontId="27" fillId="5" borderId="0" xfId="16" applyFont="1" applyFill="1" applyBorder="1" applyAlignment="1" applyProtection="1">
      <alignment horizontal="center" vertical="center" wrapText="1"/>
    </xf>
    <xf numFmtId="0" fontId="27" fillId="5" borderId="62" xfId="16" applyFont="1" applyFill="1" applyBorder="1" applyAlignment="1" applyProtection="1">
      <alignment horizontal="center" vertical="center" wrapText="1"/>
    </xf>
    <xf numFmtId="0" fontId="27" fillId="5" borderId="52" xfId="16" applyFont="1" applyFill="1" applyBorder="1" applyAlignment="1" applyProtection="1">
      <alignment horizontal="center" vertical="center" wrapText="1"/>
    </xf>
    <xf numFmtId="0" fontId="27" fillId="5" borderId="53" xfId="16" applyFont="1" applyFill="1" applyBorder="1" applyAlignment="1" applyProtection="1">
      <alignment horizontal="center" vertical="center" wrapText="1"/>
    </xf>
    <xf numFmtId="0" fontId="27" fillId="5" borderId="74" xfId="16" applyFont="1" applyFill="1" applyBorder="1" applyAlignment="1" applyProtection="1">
      <alignment horizontal="center" vertical="center" wrapText="1"/>
    </xf>
    <xf numFmtId="0" fontId="27" fillId="5" borderId="24" xfId="16" applyFont="1" applyFill="1" applyBorder="1" applyAlignment="1" applyProtection="1">
      <alignment vertical="center"/>
    </xf>
    <xf numFmtId="177" fontId="27" fillId="5" borderId="152" xfId="18" applyNumberFormat="1" applyFont="1" applyFill="1" applyBorder="1" applyAlignment="1" applyProtection="1">
      <alignment horizontal="right" vertical="center" shrinkToFit="1"/>
    </xf>
    <xf numFmtId="188" fontId="27" fillId="5" borderId="167" xfId="18" applyNumberFormat="1" applyFont="1" applyFill="1" applyBorder="1" applyAlignment="1" applyProtection="1">
      <alignment horizontal="right" vertical="center" shrinkToFit="1"/>
    </xf>
    <xf numFmtId="0" fontId="27" fillId="5" borderId="22" xfId="18" applyFont="1" applyFill="1" applyBorder="1" applyAlignment="1" applyProtection="1">
      <alignment horizontal="left" vertical="center" shrinkToFit="1"/>
    </xf>
    <xf numFmtId="0" fontId="27" fillId="5" borderId="38" xfId="18" applyFont="1" applyFill="1" applyBorder="1" applyAlignment="1" applyProtection="1">
      <alignment horizontal="left" vertical="center" shrinkToFit="1"/>
    </xf>
    <xf numFmtId="0" fontId="27" fillId="5" borderId="35" xfId="18" applyFont="1" applyFill="1" applyBorder="1" applyAlignment="1" applyProtection="1">
      <alignment horizontal="left" vertical="center" shrinkToFit="1"/>
    </xf>
    <xf numFmtId="177" fontId="27" fillId="5" borderId="160" xfId="18" applyNumberFormat="1" applyFont="1" applyFill="1" applyBorder="1" applyAlignment="1" applyProtection="1">
      <alignment horizontal="right" vertical="center" shrinkToFit="1"/>
    </xf>
    <xf numFmtId="0" fontId="27" fillId="5" borderId="61" xfId="16" applyFont="1" applyFill="1" applyBorder="1" applyAlignment="1" applyProtection="1">
      <alignment vertical="center" shrinkToFit="1"/>
    </xf>
    <xf numFmtId="0" fontId="27" fillId="5" borderId="0" xfId="16" applyFont="1" applyFill="1" applyBorder="1" applyAlignment="1" applyProtection="1">
      <alignment vertical="center" shrinkToFit="1"/>
    </xf>
    <xf numFmtId="0" fontId="27" fillId="5" borderId="62" xfId="16" applyFont="1" applyFill="1" applyBorder="1" applyAlignment="1" applyProtection="1">
      <alignment vertical="center" shrinkToFit="1"/>
    </xf>
    <xf numFmtId="188" fontId="27" fillId="5" borderId="154" xfId="18" applyNumberFormat="1" applyFont="1" applyFill="1" applyBorder="1" applyAlignment="1" applyProtection="1">
      <alignment horizontal="right" vertical="center" shrinkToFit="1"/>
    </xf>
    <xf numFmtId="188" fontId="27" fillId="5" borderId="27" xfId="18" applyNumberFormat="1" applyFont="1" applyFill="1" applyBorder="1" applyAlignment="1" applyProtection="1">
      <alignment horizontal="right" vertical="center" shrinkToFit="1"/>
    </xf>
    <xf numFmtId="0" fontId="27" fillId="5" borderId="24" xfId="16" applyFont="1" applyFill="1" applyBorder="1" applyAlignment="1" applyProtection="1">
      <alignment horizontal="center" vertical="center" wrapText="1"/>
    </xf>
    <xf numFmtId="0" fontId="27" fillId="5" borderId="61" xfId="16" applyFont="1" applyFill="1" applyBorder="1" applyAlignment="1" applyProtection="1">
      <alignment horizontal="center" vertical="center" wrapText="1"/>
    </xf>
    <xf numFmtId="0" fontId="27" fillId="5" borderId="38" xfId="16" applyFont="1" applyFill="1" applyBorder="1" applyAlignment="1" applyProtection="1">
      <alignment horizontal="center" vertical="center" wrapText="1"/>
    </xf>
    <xf numFmtId="0" fontId="27" fillId="5" borderId="35" xfId="16" applyFont="1" applyFill="1" applyBorder="1" applyAlignment="1" applyProtection="1">
      <alignment horizontal="center" vertical="center" wrapText="1"/>
    </xf>
    <xf numFmtId="0" fontId="27" fillId="5" borderId="24" xfId="18" applyFont="1" applyFill="1" applyBorder="1" applyAlignment="1" applyProtection="1">
      <alignment horizontal="left" vertical="center" shrinkToFit="1"/>
    </xf>
    <xf numFmtId="0" fontId="27" fillId="5" borderId="46" xfId="18" applyFont="1" applyFill="1" applyBorder="1" applyAlignment="1" applyProtection="1">
      <alignment horizontal="left" vertical="center" shrinkToFit="1"/>
    </xf>
    <xf numFmtId="0" fontId="27" fillId="5" borderId="32" xfId="18" applyFont="1" applyFill="1" applyBorder="1" applyAlignment="1" applyProtection="1">
      <alignment horizontal="left" vertical="center" shrinkToFit="1"/>
    </xf>
    <xf numFmtId="188" fontId="27" fillId="5" borderId="91" xfId="18" applyNumberFormat="1" applyFont="1" applyFill="1" applyBorder="1" applyAlignment="1" applyProtection="1">
      <alignment horizontal="right" vertical="center" shrinkToFit="1"/>
    </xf>
    <xf numFmtId="188" fontId="27" fillId="5" borderId="66" xfId="18" applyNumberFormat="1" applyFont="1" applyFill="1" applyBorder="1" applyAlignment="1" applyProtection="1">
      <alignment horizontal="right" vertical="center" shrinkToFit="1"/>
    </xf>
    <xf numFmtId="0" fontId="27" fillId="5" borderId="33" xfId="16" applyFont="1" applyFill="1" applyBorder="1" applyAlignment="1" applyProtection="1">
      <alignment horizontal="center" vertical="center" wrapText="1"/>
    </xf>
    <xf numFmtId="0" fontId="31" fillId="5" borderId="34" xfId="16" applyFont="1" applyFill="1" applyBorder="1" applyAlignment="1" applyProtection="1">
      <alignment horizontal="center" vertical="center"/>
    </xf>
    <xf numFmtId="0" fontId="27" fillId="5" borderId="5" xfId="16" applyFont="1" applyFill="1" applyBorder="1" applyAlignment="1" applyProtection="1">
      <alignment horizontal="center" vertical="top" wrapText="1"/>
    </xf>
    <xf numFmtId="0" fontId="27" fillId="5" borderId="46" xfId="16" applyFont="1" applyFill="1" applyBorder="1" applyAlignment="1" applyProtection="1">
      <alignment horizontal="center" vertical="top" wrapText="1"/>
    </xf>
    <xf numFmtId="0" fontId="27" fillId="5" borderId="32" xfId="16" applyFont="1" applyFill="1" applyBorder="1" applyAlignment="1" applyProtection="1">
      <alignment horizontal="center" vertical="top" wrapText="1"/>
    </xf>
    <xf numFmtId="0" fontId="27" fillId="5" borderId="4" xfId="16" applyFont="1" applyFill="1" applyBorder="1" applyAlignment="1" applyProtection="1">
      <alignment horizontal="center" vertical="top" wrapText="1"/>
    </xf>
    <xf numFmtId="0" fontId="27" fillId="5" borderId="0" xfId="16" applyFont="1" applyFill="1" applyBorder="1" applyAlignment="1" applyProtection="1">
      <alignment horizontal="center" vertical="top" wrapText="1"/>
    </xf>
    <xf numFmtId="0" fontId="27" fillId="5" borderId="62" xfId="16" applyFont="1" applyFill="1" applyBorder="1" applyAlignment="1" applyProtection="1">
      <alignment horizontal="center" vertical="top" wrapText="1"/>
    </xf>
    <xf numFmtId="0" fontId="27" fillId="5" borderId="10" xfId="16" applyFont="1" applyFill="1" applyBorder="1" applyAlignment="1" applyProtection="1">
      <alignment horizontal="center" vertical="top" wrapText="1"/>
    </xf>
    <xf numFmtId="0" fontId="27" fillId="5" borderId="38" xfId="16" applyFont="1" applyFill="1" applyBorder="1" applyAlignment="1" applyProtection="1">
      <alignment horizontal="center" vertical="top" wrapText="1"/>
    </xf>
    <xf numFmtId="177" fontId="27" fillId="5" borderId="24" xfId="18" applyNumberFormat="1" applyFont="1" applyFill="1" applyBorder="1" applyAlignment="1" applyProtection="1">
      <alignment horizontal="right" vertical="center" shrinkToFit="1"/>
    </xf>
    <xf numFmtId="177" fontId="27" fillId="5" borderId="46" xfId="18" applyNumberFormat="1" applyFont="1" applyFill="1" applyBorder="1" applyAlignment="1" applyProtection="1">
      <alignment horizontal="right" vertical="center" shrinkToFit="1"/>
    </xf>
    <xf numFmtId="177" fontId="27" fillId="5" borderId="85" xfId="18" applyNumberFormat="1" applyFont="1" applyFill="1" applyBorder="1" applyAlignment="1" applyProtection="1">
      <alignment horizontal="right" vertical="center" shrinkToFit="1"/>
    </xf>
    <xf numFmtId="177" fontId="27" fillId="5" borderId="87" xfId="18" applyNumberFormat="1" applyFont="1" applyFill="1" applyBorder="1" applyAlignment="1" applyProtection="1">
      <alignment horizontal="right" vertical="center" shrinkToFit="1"/>
    </xf>
    <xf numFmtId="188" fontId="27" fillId="5" borderId="87" xfId="18" applyNumberFormat="1" applyFont="1" applyFill="1" applyBorder="1" applyAlignment="1" applyProtection="1">
      <alignment horizontal="right" vertical="center" shrinkToFit="1"/>
    </xf>
    <xf numFmtId="188" fontId="27" fillId="5" borderId="46" xfId="18" applyNumberFormat="1" applyFont="1" applyFill="1" applyBorder="1" applyAlignment="1" applyProtection="1">
      <alignment horizontal="right" vertical="center" shrinkToFit="1"/>
    </xf>
    <xf numFmtId="188" fontId="27" fillId="5" borderId="77" xfId="18" applyNumberFormat="1" applyFont="1" applyFill="1" applyBorder="1" applyAlignment="1" applyProtection="1">
      <alignment horizontal="right" vertical="center" shrinkToFit="1"/>
    </xf>
    <xf numFmtId="0" fontId="27" fillId="5" borderId="14" xfId="16" applyFont="1" applyFill="1" applyBorder="1" applyAlignment="1" applyProtection="1">
      <alignment horizontal="center" vertical="center"/>
    </xf>
    <xf numFmtId="0" fontId="27" fillId="5" borderId="33" xfId="16" applyFont="1" applyFill="1" applyBorder="1" applyAlignment="1" applyProtection="1">
      <alignment horizontal="center" vertical="center"/>
    </xf>
    <xf numFmtId="0" fontId="27" fillId="5" borderId="34" xfId="16" applyFont="1" applyFill="1" applyBorder="1" applyAlignment="1" applyProtection="1">
      <alignment horizontal="center" vertical="center"/>
    </xf>
    <xf numFmtId="0" fontId="27" fillId="5" borderId="23" xfId="16" applyFont="1" applyFill="1" applyBorder="1" applyAlignment="1" applyProtection="1">
      <alignment horizontal="center" vertical="center"/>
    </xf>
    <xf numFmtId="0" fontId="27" fillId="5" borderId="23" xfId="18" applyFont="1" applyFill="1" applyBorder="1" applyAlignment="1" applyProtection="1">
      <alignment horizontal="center" vertical="center"/>
    </xf>
    <xf numFmtId="0" fontId="27" fillId="5" borderId="33" xfId="18" applyFont="1" applyFill="1" applyBorder="1" applyAlignment="1" applyProtection="1">
      <alignment horizontal="center" vertical="center"/>
    </xf>
    <xf numFmtId="0" fontId="27" fillId="5" borderId="73" xfId="18" applyFont="1" applyFill="1" applyBorder="1" applyAlignment="1" applyProtection="1">
      <alignment horizontal="center" vertical="center"/>
    </xf>
    <xf numFmtId="177" fontId="27" fillId="5" borderId="23" xfId="18" applyNumberFormat="1" applyFont="1" applyFill="1" applyBorder="1" applyAlignment="1" applyProtection="1">
      <alignment horizontal="right" vertical="center" shrinkToFit="1"/>
    </xf>
    <xf numFmtId="177" fontId="27" fillId="5" borderId="33" xfId="18" applyNumberFormat="1" applyFont="1" applyFill="1" applyBorder="1" applyAlignment="1" applyProtection="1">
      <alignment horizontal="right" vertical="center" shrinkToFit="1"/>
    </xf>
    <xf numFmtId="177" fontId="27" fillId="5" borderId="155" xfId="18" applyNumberFormat="1" applyFont="1" applyFill="1" applyBorder="1" applyAlignment="1" applyProtection="1">
      <alignment horizontal="right" vertical="center" shrinkToFit="1"/>
    </xf>
    <xf numFmtId="177" fontId="27" fillId="5" borderId="156" xfId="18" applyNumberFormat="1" applyFont="1" applyFill="1" applyBorder="1" applyAlignment="1" applyProtection="1">
      <alignment horizontal="right" vertical="center" shrinkToFit="1"/>
    </xf>
    <xf numFmtId="177" fontId="27" fillId="5" borderId="157" xfId="18" applyNumberFormat="1" applyFont="1" applyFill="1" applyBorder="1" applyAlignment="1" applyProtection="1">
      <alignment horizontal="right" vertical="center" shrinkToFit="1"/>
    </xf>
    <xf numFmtId="177" fontId="27" fillId="5" borderId="158" xfId="18" applyNumberFormat="1" applyFont="1" applyFill="1" applyBorder="1" applyAlignment="1" applyProtection="1">
      <alignment horizontal="right" vertical="center" shrinkToFit="1"/>
    </xf>
    <xf numFmtId="177" fontId="27" fillId="5" borderId="159" xfId="18" applyNumberFormat="1" applyFont="1" applyFill="1" applyBorder="1" applyAlignment="1" applyProtection="1">
      <alignment horizontal="right" vertical="center" shrinkToFit="1"/>
    </xf>
    <xf numFmtId="0" fontId="27" fillId="5" borderId="0" xfId="16" applyFont="1" applyFill="1" applyAlignment="1" applyProtection="1">
      <alignment vertical="center"/>
    </xf>
    <xf numFmtId="0" fontId="27" fillId="5" borderId="5" xfId="16" applyFont="1" applyFill="1" applyBorder="1" applyAlignment="1" applyProtection="1">
      <alignment horizontal="center" vertical="center" textRotation="255" shrinkToFit="1"/>
    </xf>
    <xf numFmtId="0" fontId="27" fillId="5" borderId="32" xfId="16" applyFont="1" applyFill="1" applyBorder="1" applyAlignment="1" applyProtection="1">
      <alignment horizontal="center" vertical="center" textRotation="255" shrinkToFit="1"/>
    </xf>
    <xf numFmtId="0" fontId="27" fillId="5" borderId="4" xfId="16" applyFont="1" applyFill="1" applyBorder="1" applyAlignment="1" applyProtection="1">
      <alignment horizontal="center" vertical="center" textRotation="255" shrinkToFit="1"/>
    </xf>
    <xf numFmtId="0" fontId="27" fillId="5" borderId="62" xfId="16" applyFont="1" applyFill="1" applyBorder="1" applyAlignment="1" applyProtection="1">
      <alignment horizontal="center" vertical="center" textRotation="255" shrinkToFit="1"/>
    </xf>
    <xf numFmtId="0" fontId="27" fillId="5" borderId="10" xfId="16" applyFont="1" applyFill="1" applyBorder="1" applyAlignment="1" applyProtection="1">
      <alignment horizontal="center" vertical="center" textRotation="255" shrinkToFit="1"/>
    </xf>
    <xf numFmtId="0" fontId="27" fillId="5" borderId="35" xfId="16" applyFont="1" applyFill="1" applyBorder="1" applyAlignment="1" applyProtection="1">
      <alignment horizontal="center" vertical="center" textRotation="255" shrinkToFit="1"/>
    </xf>
    <xf numFmtId="0" fontId="27" fillId="5" borderId="62" xfId="16" applyFont="1" applyFill="1" applyBorder="1" applyAlignment="1" applyProtection="1">
      <alignment horizontal="left" vertical="center"/>
    </xf>
    <xf numFmtId="177" fontId="27" fillId="5" borderId="61" xfId="17" applyNumberFormat="1" applyFont="1" applyFill="1" applyBorder="1" applyAlignment="1" applyProtection="1">
      <alignment horizontal="right" vertical="center" shrinkToFit="1"/>
    </xf>
    <xf numFmtId="177" fontId="27" fillId="5" borderId="0" xfId="17" applyNumberFormat="1" applyFont="1" applyFill="1" applyBorder="1" applyAlignment="1" applyProtection="1">
      <alignment horizontal="right" vertical="center" shrinkToFit="1"/>
    </xf>
    <xf numFmtId="177" fontId="27" fillId="5" borderId="88" xfId="17" applyNumberFormat="1" applyFont="1" applyFill="1" applyBorder="1" applyAlignment="1" applyProtection="1">
      <alignment horizontal="right" vertical="center" shrinkToFit="1"/>
    </xf>
    <xf numFmtId="177" fontId="27" fillId="5" borderId="90" xfId="17" applyNumberFormat="1" applyFont="1" applyFill="1" applyBorder="1" applyAlignment="1" applyProtection="1">
      <alignment horizontal="right" vertical="center" shrinkToFit="1"/>
    </xf>
    <xf numFmtId="188" fontId="27" fillId="5" borderId="90" xfId="17" applyNumberFormat="1" applyFont="1" applyFill="1" applyBorder="1" applyAlignment="1" applyProtection="1">
      <alignment horizontal="right" vertical="center" shrinkToFit="1"/>
    </xf>
    <xf numFmtId="188" fontId="27" fillId="5" borderId="0" xfId="17" applyNumberFormat="1" applyFont="1" applyFill="1" applyBorder="1" applyAlignment="1" applyProtection="1">
      <alignment horizontal="right" vertical="center" shrinkToFit="1"/>
    </xf>
    <xf numFmtId="188" fontId="27" fillId="5" borderId="51" xfId="17" applyNumberFormat="1" applyFont="1" applyFill="1" applyBorder="1" applyAlignment="1" applyProtection="1">
      <alignment horizontal="right" vertical="center" shrinkToFit="1"/>
    </xf>
    <xf numFmtId="0" fontId="27" fillId="5" borderId="24" xfId="16" applyFont="1" applyFill="1" applyBorder="1" applyAlignment="1" applyProtection="1">
      <alignment horizontal="center" vertical="center" textRotation="255" wrapText="1"/>
    </xf>
    <xf numFmtId="0" fontId="27" fillId="5" borderId="61" xfId="16" applyFont="1" applyFill="1" applyBorder="1" applyAlignment="1" applyProtection="1">
      <alignment horizontal="center" vertical="center" textRotation="255" wrapText="1"/>
    </xf>
    <xf numFmtId="0" fontId="27" fillId="5" borderId="22" xfId="16" applyFont="1" applyFill="1" applyBorder="1" applyAlignment="1" applyProtection="1">
      <alignment horizontal="center" vertical="center" textRotation="255" wrapText="1"/>
    </xf>
    <xf numFmtId="0" fontId="27" fillId="5" borderId="73" xfId="16" applyFont="1" applyFill="1" applyBorder="1" applyAlignment="1" applyProtection="1">
      <alignment horizontal="center" vertical="center"/>
    </xf>
    <xf numFmtId="0" fontId="27" fillId="5" borderId="5" xfId="16" applyFont="1" applyFill="1" applyBorder="1" applyAlignment="1" applyProtection="1">
      <alignment horizontal="center" vertical="top"/>
    </xf>
    <xf numFmtId="0" fontId="27" fillId="5" borderId="46" xfId="16" applyFont="1" applyFill="1" applyBorder="1" applyAlignment="1" applyProtection="1">
      <alignment horizontal="center" vertical="top"/>
    </xf>
    <xf numFmtId="0" fontId="27" fillId="5" borderId="4" xfId="16" applyFont="1" applyFill="1" applyBorder="1" applyAlignment="1" applyProtection="1">
      <alignment horizontal="center" vertical="top"/>
    </xf>
    <xf numFmtId="0" fontId="27" fillId="5" borderId="0" xfId="16" applyFont="1" applyFill="1" applyBorder="1" applyAlignment="1" applyProtection="1">
      <alignment horizontal="center" vertical="top"/>
    </xf>
    <xf numFmtId="0" fontId="27" fillId="5" borderId="10" xfId="16" applyFont="1" applyFill="1" applyBorder="1" applyAlignment="1" applyProtection="1">
      <alignment horizontal="center" vertical="top"/>
    </xf>
    <xf numFmtId="0" fontId="27" fillId="5" borderId="38" xfId="16" applyFont="1" applyFill="1" applyBorder="1" applyAlignment="1" applyProtection="1">
      <alignment horizontal="center" vertical="top"/>
    </xf>
    <xf numFmtId="0" fontId="27" fillId="5" borderId="16" xfId="16" applyFont="1" applyFill="1" applyBorder="1" applyAlignment="1" applyProtection="1">
      <alignment horizontal="center" vertical="center"/>
    </xf>
    <xf numFmtId="0" fontId="27" fillId="6" borderId="25" xfId="16" applyNumberFormat="1" applyFont="1" applyFill="1" applyBorder="1" applyAlignment="1" applyProtection="1">
      <alignment horizontal="left" vertical="center" shrinkToFit="1"/>
      <protection locked="0"/>
    </xf>
    <xf numFmtId="0" fontId="27" fillId="6" borderId="79" xfId="16" applyNumberFormat="1" applyFont="1" applyFill="1" applyBorder="1" applyAlignment="1" applyProtection="1">
      <alignment horizontal="left" vertical="center" shrinkToFit="1"/>
      <protection locked="0"/>
    </xf>
    <xf numFmtId="0" fontId="27" fillId="6" borderId="81" xfId="16" applyNumberFormat="1" applyFont="1" applyFill="1" applyBorder="1" applyAlignment="1" applyProtection="1">
      <alignment horizontal="left" vertical="center" shrinkToFit="1"/>
      <protection locked="0"/>
    </xf>
    <xf numFmtId="0" fontId="27" fillId="5" borderId="48" xfId="16" applyFont="1" applyFill="1" applyBorder="1" applyAlignment="1" applyProtection="1">
      <alignment horizontal="left" vertical="center" wrapText="1"/>
    </xf>
    <xf numFmtId="0" fontId="27" fillId="5" borderId="0" xfId="17" applyFont="1" applyFill="1" applyAlignment="1" applyProtection="1">
      <alignment horizontal="left" vertical="center"/>
    </xf>
    <xf numFmtId="0" fontId="27" fillId="5" borderId="10" xfId="16" applyFont="1" applyFill="1" applyBorder="1" applyAlignment="1" applyProtection="1">
      <alignment horizontal="center" vertical="center"/>
    </xf>
    <xf numFmtId="0" fontId="27" fillId="5" borderId="38" xfId="16" applyFont="1" applyFill="1" applyBorder="1" applyAlignment="1" applyProtection="1">
      <alignment horizontal="center" vertical="center"/>
    </xf>
    <xf numFmtId="0" fontId="27" fillId="5" borderId="78" xfId="16" applyFont="1" applyFill="1" applyBorder="1" applyAlignment="1" applyProtection="1">
      <alignment horizontal="center" vertical="center"/>
    </xf>
    <xf numFmtId="0" fontId="27" fillId="5" borderId="109" xfId="16" applyNumberFormat="1" applyFont="1" applyFill="1" applyBorder="1" applyAlignment="1" applyProtection="1">
      <alignment horizontal="left" vertical="center" shrinkToFit="1"/>
      <protection locked="0"/>
    </xf>
    <xf numFmtId="0" fontId="27" fillId="5" borderId="110" xfId="16" applyNumberFormat="1" applyFont="1" applyFill="1" applyBorder="1" applyAlignment="1" applyProtection="1">
      <alignment horizontal="left" vertical="center" shrinkToFit="1"/>
      <protection locked="0"/>
    </xf>
    <xf numFmtId="0" fontId="27" fillId="5" borderId="116" xfId="16" applyNumberFormat="1" applyFont="1" applyFill="1" applyBorder="1" applyAlignment="1" applyProtection="1">
      <alignment horizontal="left" vertical="center" shrinkToFit="1"/>
      <protection locked="0"/>
    </xf>
    <xf numFmtId="0" fontId="27" fillId="6" borderId="25" xfId="16" applyFont="1" applyFill="1" applyBorder="1" applyAlignment="1" applyProtection="1">
      <alignment horizontal="left" vertical="center" shrinkToFit="1"/>
      <protection locked="0"/>
    </xf>
    <xf numFmtId="0" fontId="27" fillId="6" borderId="79" xfId="16" applyFont="1" applyFill="1" applyBorder="1" applyAlignment="1" applyProtection="1">
      <alignment horizontal="left" vertical="center" shrinkToFit="1"/>
      <protection locked="0"/>
    </xf>
    <xf numFmtId="0" fontId="27" fillId="6" borderId="80" xfId="16" applyFont="1" applyFill="1" applyBorder="1" applyAlignment="1" applyProtection="1">
      <alignment horizontal="left" vertical="center" shrinkToFit="1"/>
      <protection locked="0"/>
    </xf>
    <xf numFmtId="177" fontId="27" fillId="6" borderId="147" xfId="16" applyNumberFormat="1" applyFont="1" applyFill="1" applyBorder="1" applyAlignment="1" applyProtection="1">
      <alignment horizontal="right" vertical="center" shrinkToFit="1"/>
      <protection locked="0"/>
    </xf>
    <xf numFmtId="177" fontId="27" fillId="6" borderId="148" xfId="16" applyNumberFormat="1" applyFont="1" applyFill="1" applyBorder="1" applyAlignment="1" applyProtection="1">
      <alignment horizontal="right" vertical="center" shrinkToFit="1"/>
      <protection locked="0"/>
    </xf>
    <xf numFmtId="177" fontId="27" fillId="6" borderId="149" xfId="16" applyNumberFormat="1" applyFont="1" applyFill="1" applyBorder="1" applyAlignment="1" applyProtection="1">
      <alignment horizontal="right" vertical="center" shrinkToFit="1"/>
      <protection locked="0"/>
    </xf>
    <xf numFmtId="177" fontId="27" fillId="6" borderId="25" xfId="16" applyNumberFormat="1" applyFont="1" applyFill="1" applyBorder="1" applyAlignment="1" applyProtection="1">
      <alignment horizontal="right" vertical="center" shrinkToFit="1"/>
      <protection locked="0"/>
    </xf>
    <xf numFmtId="177" fontId="27" fillId="6" borderId="79" xfId="16" applyNumberFormat="1" applyFont="1" applyFill="1" applyBorder="1" applyAlignment="1" applyProtection="1">
      <alignment horizontal="right" vertical="center" shrinkToFit="1"/>
      <protection locked="0"/>
    </xf>
    <xf numFmtId="177" fontId="27" fillId="6" borderId="80" xfId="16" applyNumberFormat="1" applyFont="1" applyFill="1" applyBorder="1" applyAlignment="1" applyProtection="1">
      <alignment horizontal="right" vertical="center" shrinkToFit="1"/>
      <protection locked="0"/>
    </xf>
    <xf numFmtId="0" fontId="27" fillId="5" borderId="109" xfId="16" applyFont="1" applyFill="1" applyBorder="1" applyAlignment="1" applyProtection="1">
      <alignment horizontal="left" vertical="center" shrinkToFit="1"/>
      <protection locked="0"/>
    </xf>
    <xf numFmtId="0" fontId="27" fillId="5" borderId="110" xfId="16" applyFont="1" applyFill="1" applyBorder="1" applyAlignment="1" applyProtection="1">
      <alignment horizontal="left" vertical="center" shrinkToFit="1"/>
      <protection locked="0"/>
    </xf>
    <xf numFmtId="0" fontId="27" fillId="5" borderId="111" xfId="16" applyFont="1" applyFill="1" applyBorder="1" applyAlignment="1" applyProtection="1">
      <alignment horizontal="left" vertical="center" shrinkToFit="1"/>
      <protection locked="0"/>
    </xf>
    <xf numFmtId="177" fontId="27" fillId="5" borderId="109" xfId="16" applyNumberFormat="1" applyFont="1" applyFill="1" applyBorder="1" applyAlignment="1" applyProtection="1">
      <alignment horizontal="right" vertical="center" shrinkToFit="1"/>
      <protection locked="0"/>
    </xf>
    <xf numFmtId="177" fontId="27" fillId="5" borderId="110" xfId="16" applyNumberFormat="1" applyFont="1" applyFill="1" applyBorder="1" applyAlignment="1" applyProtection="1">
      <alignment horizontal="right" vertical="center" shrinkToFit="1"/>
      <protection locked="0"/>
    </xf>
    <xf numFmtId="177" fontId="27" fillId="5" borderId="111" xfId="16" applyNumberFormat="1" applyFont="1" applyFill="1" applyBorder="1" applyAlignment="1" applyProtection="1">
      <alignment horizontal="right" vertical="center" shrinkToFit="1"/>
      <protection locked="0"/>
    </xf>
    <xf numFmtId="177" fontId="27" fillId="6" borderId="130" xfId="16" applyNumberFormat="1" applyFont="1" applyFill="1" applyBorder="1" applyAlignment="1" applyProtection="1">
      <alignment horizontal="right" vertical="center" shrinkToFit="1"/>
      <protection locked="0"/>
    </xf>
    <xf numFmtId="0" fontId="27" fillId="6" borderId="130" xfId="16" applyNumberFormat="1" applyFont="1" applyFill="1" applyBorder="1" applyAlignment="1" applyProtection="1">
      <alignment horizontal="left" vertical="center" shrinkToFit="1"/>
      <protection locked="0"/>
    </xf>
    <xf numFmtId="0" fontId="27" fillId="6" borderId="133" xfId="16" applyNumberFormat="1" applyFont="1" applyFill="1" applyBorder="1" applyAlignment="1" applyProtection="1">
      <alignment horizontal="left" vertical="center" shrinkToFit="1"/>
      <protection locked="0"/>
    </xf>
    <xf numFmtId="177" fontId="27" fillId="6" borderId="145" xfId="16" applyNumberFormat="1" applyFont="1" applyFill="1" applyBorder="1" applyAlignment="1" applyProtection="1">
      <alignment horizontal="right" vertical="center" shrinkToFit="1"/>
      <protection locked="0"/>
    </xf>
    <xf numFmtId="177" fontId="27" fillId="6" borderId="135" xfId="16" applyNumberFormat="1" applyFont="1" applyFill="1" applyBorder="1" applyAlignment="1" applyProtection="1">
      <alignment horizontal="right" vertical="center" shrinkToFit="1"/>
      <protection locked="0"/>
    </xf>
    <xf numFmtId="0" fontId="27" fillId="5" borderId="121" xfId="16" applyFont="1" applyFill="1" applyBorder="1" applyAlignment="1" applyProtection="1">
      <alignment horizontal="left" vertical="center" shrinkToFit="1"/>
      <protection locked="0"/>
    </xf>
    <xf numFmtId="0" fontId="27" fillId="5" borderId="122" xfId="16" applyFont="1" applyFill="1" applyBorder="1" applyAlignment="1" applyProtection="1">
      <alignment horizontal="left" vertical="center" shrinkToFit="1"/>
      <protection locked="0"/>
    </xf>
    <xf numFmtId="0" fontId="27" fillId="5" borderId="123" xfId="16" applyFont="1" applyFill="1" applyBorder="1" applyAlignment="1" applyProtection="1">
      <alignment horizontal="left" vertical="center" shrinkToFit="1"/>
      <protection locked="0"/>
    </xf>
    <xf numFmtId="177" fontId="27" fillId="5" borderId="124" xfId="16" applyNumberFormat="1" applyFont="1" applyFill="1" applyBorder="1" applyAlignment="1" applyProtection="1">
      <alignment horizontal="right" vertical="center" shrinkToFit="1"/>
      <protection locked="0"/>
    </xf>
    <xf numFmtId="177" fontId="27" fillId="5" borderId="125" xfId="16" applyNumberFormat="1" applyFont="1" applyFill="1" applyBorder="1" applyAlignment="1" applyProtection="1">
      <alignment horizontal="right" vertical="center" shrinkToFit="1"/>
      <protection locked="0"/>
    </xf>
    <xf numFmtId="0" fontId="27" fillId="5" borderId="125" xfId="16" applyNumberFormat="1" applyFont="1" applyFill="1" applyBorder="1" applyAlignment="1" applyProtection="1">
      <alignment horizontal="left" vertical="center" shrinkToFit="1"/>
      <protection locked="0"/>
    </xf>
    <xf numFmtId="0" fontId="27" fillId="5" borderId="137" xfId="16" applyNumberFormat="1" applyFont="1" applyFill="1" applyBorder="1" applyAlignment="1" applyProtection="1">
      <alignment horizontal="left" vertical="center" shrinkToFit="1"/>
      <protection locked="0"/>
    </xf>
    <xf numFmtId="177" fontId="27" fillId="0" borderId="113" xfId="16" applyNumberFormat="1" applyFont="1" applyBorder="1" applyAlignment="1" applyProtection="1">
      <alignment horizontal="right" vertical="center" shrinkToFit="1"/>
      <protection locked="0"/>
    </xf>
    <xf numFmtId="0" fontId="27" fillId="0" borderId="113" xfId="16" applyNumberFormat="1" applyFont="1" applyBorder="1" applyAlignment="1" applyProtection="1">
      <alignment horizontal="left" vertical="center" shrinkToFit="1"/>
      <protection locked="0"/>
    </xf>
    <xf numFmtId="0" fontId="27" fillId="0" borderId="118" xfId="16" applyNumberFormat="1" applyFont="1" applyBorder="1" applyAlignment="1" applyProtection="1">
      <alignment horizontal="left" vertical="center" shrinkToFit="1"/>
      <protection locked="0"/>
    </xf>
    <xf numFmtId="0" fontId="27" fillId="0" borderId="109" xfId="16" applyFont="1" applyBorder="1" applyAlignment="1" applyProtection="1">
      <alignment horizontal="left" vertical="center" shrinkToFit="1"/>
      <protection locked="0"/>
    </xf>
    <xf numFmtId="0" fontId="27" fillId="0" borderId="110" xfId="16" applyFont="1" applyBorder="1" applyAlignment="1" applyProtection="1">
      <alignment horizontal="left" vertical="center" shrinkToFit="1"/>
      <protection locked="0"/>
    </xf>
    <xf numFmtId="0" fontId="27" fillId="0" borderId="111" xfId="16" applyFont="1" applyBorder="1" applyAlignment="1" applyProtection="1">
      <alignment horizontal="left" vertical="center" shrinkToFit="1"/>
      <protection locked="0"/>
    </xf>
    <xf numFmtId="177" fontId="27" fillId="0" borderId="112" xfId="16" applyNumberFormat="1" applyFont="1" applyBorder="1" applyAlignment="1" applyProtection="1">
      <alignment horizontal="right" vertical="center" shrinkToFit="1"/>
      <protection locked="0"/>
    </xf>
    <xf numFmtId="177" fontId="27" fillId="0" borderId="109" xfId="16" applyNumberFormat="1" applyFont="1" applyBorder="1" applyAlignment="1" applyProtection="1">
      <alignment horizontal="right" vertical="center" shrinkToFit="1"/>
      <protection locked="0"/>
    </xf>
    <xf numFmtId="177" fontId="27" fillId="0" borderId="110" xfId="16" applyNumberFormat="1" applyFont="1" applyBorder="1" applyAlignment="1" applyProtection="1">
      <alignment horizontal="right" vertical="center" shrinkToFit="1"/>
      <protection locked="0"/>
    </xf>
    <xf numFmtId="177" fontId="27" fillId="0" borderId="117" xfId="16" applyNumberFormat="1" applyFont="1" applyBorder="1" applyAlignment="1" applyProtection="1">
      <alignment horizontal="right" vertical="center" shrinkToFit="1"/>
      <protection locked="0"/>
    </xf>
    <xf numFmtId="177" fontId="27" fillId="0" borderId="114" xfId="16" applyNumberFormat="1" applyFont="1" applyBorder="1" applyAlignment="1" applyProtection="1">
      <alignment horizontal="right" vertical="center" shrinkToFit="1"/>
      <protection locked="0"/>
    </xf>
    <xf numFmtId="177" fontId="27" fillId="0" borderId="102" xfId="16" applyNumberFormat="1" applyFont="1" applyBorder="1" applyAlignment="1" applyProtection="1">
      <alignment horizontal="right" vertical="center" shrinkToFit="1"/>
      <protection locked="0"/>
    </xf>
    <xf numFmtId="0" fontId="27" fillId="0" borderId="102" xfId="16" applyNumberFormat="1" applyFont="1" applyBorder="1" applyAlignment="1" applyProtection="1">
      <alignment horizontal="left" vertical="center" shrinkToFit="1"/>
      <protection locked="0"/>
    </xf>
    <xf numFmtId="0" fontId="27" fillId="0" borderId="120" xfId="16" applyNumberFormat="1" applyFont="1" applyBorder="1" applyAlignment="1" applyProtection="1">
      <alignment horizontal="left" vertical="center" shrinkToFit="1"/>
      <protection locked="0"/>
    </xf>
    <xf numFmtId="0" fontId="27" fillId="0" borderId="98" xfId="16" applyFont="1" applyBorder="1" applyAlignment="1" applyProtection="1">
      <alignment horizontal="left" vertical="center" shrinkToFit="1"/>
      <protection locked="0"/>
    </xf>
    <xf numFmtId="0" fontId="27" fillId="0" borderId="99" xfId="16" applyFont="1" applyBorder="1" applyAlignment="1" applyProtection="1">
      <alignment horizontal="left" vertical="center" shrinkToFit="1"/>
      <protection locked="0"/>
    </xf>
    <xf numFmtId="0" fontId="27" fillId="0" borderId="100" xfId="16" applyFont="1" applyBorder="1" applyAlignment="1" applyProtection="1">
      <alignment horizontal="left" vertical="center" shrinkToFit="1"/>
      <protection locked="0"/>
    </xf>
    <xf numFmtId="177" fontId="27" fillId="0" borderId="101" xfId="16" applyNumberFormat="1" applyFont="1" applyBorder="1" applyAlignment="1" applyProtection="1">
      <alignment horizontal="right" vertical="center" shrinkToFit="1"/>
      <protection locked="0"/>
    </xf>
    <xf numFmtId="177" fontId="27" fillId="0" borderId="109" xfId="19" applyNumberFormat="1" applyFont="1" applyBorder="1" applyAlignment="1" applyProtection="1">
      <alignment horizontal="right" vertical="center" shrinkToFit="1"/>
      <protection locked="0"/>
    </xf>
    <xf numFmtId="177" fontId="27" fillId="0" borderId="110" xfId="19" applyNumberFormat="1" applyFont="1" applyBorder="1" applyAlignment="1" applyProtection="1">
      <alignment horizontal="right" vertical="center" shrinkToFit="1"/>
      <protection locked="0"/>
    </xf>
    <xf numFmtId="177" fontId="27" fillId="0" borderId="111" xfId="19" applyNumberFormat="1" applyFont="1" applyBorder="1" applyAlignment="1" applyProtection="1">
      <alignment horizontal="right" vertical="center" shrinkToFit="1"/>
      <protection locked="0"/>
    </xf>
    <xf numFmtId="0" fontId="27" fillId="0" borderId="109" xfId="19" applyNumberFormat="1" applyFont="1" applyBorder="1" applyAlignment="1" applyProtection="1">
      <alignment horizontal="left" vertical="center" shrinkToFit="1"/>
      <protection locked="0"/>
    </xf>
    <xf numFmtId="0" fontId="27" fillId="0" borderId="110" xfId="19" applyNumberFormat="1" applyFont="1" applyBorder="1" applyAlignment="1" applyProtection="1">
      <alignment horizontal="left" vertical="center" shrinkToFit="1"/>
      <protection locked="0"/>
    </xf>
    <xf numFmtId="0" fontId="27" fillId="0" borderId="116" xfId="19" applyNumberFormat="1" applyFont="1" applyBorder="1" applyAlignment="1" applyProtection="1">
      <alignment horizontal="left" vertical="center" shrinkToFit="1"/>
      <protection locked="0"/>
    </xf>
    <xf numFmtId="0" fontId="27" fillId="8" borderId="47" xfId="16" applyFont="1" applyFill="1" applyBorder="1" applyAlignment="1" applyProtection="1">
      <alignment horizontal="center" vertical="center"/>
      <protection locked="0"/>
    </xf>
    <xf numFmtId="0" fontId="27" fillId="8" borderId="48" xfId="16" applyFont="1" applyFill="1" applyBorder="1" applyAlignment="1" applyProtection="1">
      <alignment horizontal="center" vertical="center"/>
      <protection locked="0"/>
    </xf>
    <xf numFmtId="0" fontId="27" fillId="8" borderId="7" xfId="16" applyFont="1" applyFill="1" applyBorder="1" applyAlignment="1" applyProtection="1">
      <alignment horizontal="center" vertical="center"/>
      <protection locked="0"/>
    </xf>
    <xf numFmtId="0" fontId="27" fillId="8" borderId="107" xfId="16" applyFont="1" applyFill="1" applyBorder="1" applyAlignment="1" applyProtection="1">
      <alignment horizontal="center" vertical="center"/>
      <protection locked="0"/>
    </xf>
    <xf numFmtId="0" fontId="27" fillId="8" borderId="95" xfId="16" applyFont="1" applyFill="1" applyBorder="1" applyAlignment="1" applyProtection="1">
      <alignment horizontal="center" vertical="center"/>
      <protection locked="0"/>
    </xf>
    <xf numFmtId="0" fontId="27" fillId="8" borderId="96" xfId="16" applyFont="1" applyFill="1" applyBorder="1" applyAlignment="1" applyProtection="1">
      <alignment horizontal="center" vertical="center"/>
      <protection locked="0"/>
    </xf>
    <xf numFmtId="0" fontId="27" fillId="8" borderId="67" xfId="16" applyFont="1" applyFill="1" applyBorder="1" applyAlignment="1" applyProtection="1">
      <alignment horizontal="center" vertical="center" wrapText="1"/>
      <protection locked="0"/>
    </xf>
    <xf numFmtId="0" fontId="27" fillId="8" borderId="48" xfId="16" applyFont="1" applyFill="1" applyBorder="1" applyAlignment="1" applyProtection="1">
      <alignment horizontal="center" vertical="center" wrapText="1"/>
      <protection locked="0"/>
    </xf>
    <xf numFmtId="0" fontId="27" fillId="8" borderId="7" xfId="16" applyFont="1" applyFill="1" applyBorder="1" applyAlignment="1" applyProtection="1">
      <alignment horizontal="center" vertical="center" wrapText="1"/>
      <protection locked="0"/>
    </xf>
    <xf numFmtId="0" fontId="27" fillId="8" borderId="94" xfId="16" applyFont="1" applyFill="1" applyBorder="1" applyAlignment="1" applyProtection="1">
      <alignment horizontal="center" vertical="center" wrapText="1"/>
      <protection locked="0"/>
    </xf>
    <xf numFmtId="0" fontId="27" fillId="8" borderId="95" xfId="16" applyFont="1" applyFill="1" applyBorder="1" applyAlignment="1" applyProtection="1">
      <alignment horizontal="center" vertical="center" wrapText="1"/>
      <protection locked="0"/>
    </xf>
    <xf numFmtId="0" fontId="27" fillId="8" borderId="96" xfId="16" applyFont="1" applyFill="1" applyBorder="1" applyAlignment="1" applyProtection="1">
      <alignment horizontal="center" vertical="center" wrapText="1"/>
      <protection locked="0"/>
    </xf>
    <xf numFmtId="0" fontId="27" fillId="8" borderId="67" xfId="16" applyFont="1" applyFill="1" applyBorder="1" applyAlignment="1" applyProtection="1">
      <alignment horizontal="center" vertical="center" wrapText="1" shrinkToFit="1"/>
      <protection locked="0"/>
    </xf>
    <xf numFmtId="0" fontId="27" fillId="8" borderId="48" xfId="16" applyFont="1" applyFill="1" applyBorder="1" applyAlignment="1" applyProtection="1">
      <alignment horizontal="center" vertical="center" shrinkToFit="1"/>
      <protection locked="0"/>
    </xf>
    <xf numFmtId="0" fontId="27" fillId="8" borderId="7" xfId="16" applyFont="1" applyFill="1" applyBorder="1" applyAlignment="1" applyProtection="1">
      <alignment horizontal="center" vertical="center" shrinkToFit="1"/>
      <protection locked="0"/>
    </xf>
    <xf numFmtId="0" fontId="27" fillId="8" borderId="94" xfId="16" applyFont="1" applyFill="1" applyBorder="1" applyAlignment="1" applyProtection="1">
      <alignment horizontal="center" vertical="center" shrinkToFit="1"/>
      <protection locked="0"/>
    </xf>
    <xf numFmtId="0" fontId="27" fillId="8" borderId="95" xfId="16" applyFont="1" applyFill="1" applyBorder="1" applyAlignment="1" applyProtection="1">
      <alignment horizontal="center" vertical="center" shrinkToFit="1"/>
      <protection locked="0"/>
    </xf>
    <xf numFmtId="0" fontId="27" fillId="8" borderId="96" xfId="16" applyFont="1" applyFill="1" applyBorder="1" applyAlignment="1" applyProtection="1">
      <alignment horizontal="center" vertical="center" shrinkToFit="1"/>
      <protection locked="0"/>
    </xf>
    <xf numFmtId="0" fontId="27" fillId="8" borderId="94" xfId="16" applyFont="1" applyFill="1" applyBorder="1" applyAlignment="1" applyProtection="1">
      <alignment horizontal="center" vertical="center"/>
      <protection locked="0"/>
    </xf>
    <xf numFmtId="0" fontId="27" fillId="0" borderId="109" xfId="19" applyFont="1" applyBorder="1" applyAlignment="1" applyProtection="1">
      <alignment horizontal="left" vertical="center" shrinkToFit="1"/>
      <protection locked="0"/>
    </xf>
    <xf numFmtId="0" fontId="27" fillId="0" borderId="110" xfId="19" applyFont="1" applyBorder="1" applyAlignment="1" applyProtection="1">
      <alignment horizontal="left" vertical="center" shrinkToFit="1"/>
      <protection locked="0"/>
    </xf>
    <xf numFmtId="0" fontId="27" fillId="0" borderId="111" xfId="19" applyFont="1" applyBorder="1" applyAlignment="1" applyProtection="1">
      <alignment horizontal="left" vertical="center" shrinkToFit="1"/>
      <protection locked="0"/>
    </xf>
    <xf numFmtId="0" fontId="27" fillId="8" borderId="49" xfId="16" applyFont="1" applyFill="1" applyBorder="1" applyAlignment="1" applyProtection="1">
      <alignment horizontal="center" vertical="center" wrapText="1"/>
      <protection locked="0"/>
    </xf>
    <xf numFmtId="0" fontId="27" fillId="8" borderId="97" xfId="16" applyFont="1" applyFill="1" applyBorder="1" applyAlignment="1" applyProtection="1">
      <alignment horizontal="center" vertical="center" wrapText="1"/>
      <protection locked="0"/>
    </xf>
    <xf numFmtId="177" fontId="27" fillId="5" borderId="144" xfId="17" applyNumberFormat="1" applyFont="1" applyFill="1" applyBorder="1" applyAlignment="1" applyProtection="1">
      <alignment horizontal="right" vertical="center" shrinkToFit="1"/>
      <protection locked="0"/>
    </xf>
    <xf numFmtId="177" fontId="27" fillId="5" borderId="113" xfId="17" applyNumberFormat="1" applyFont="1" applyFill="1" applyBorder="1" applyAlignment="1" applyProtection="1">
      <alignment horizontal="right" vertical="center" shrinkToFit="1"/>
      <protection locked="0"/>
    </xf>
    <xf numFmtId="177" fontId="27" fillId="5" borderId="118" xfId="17" applyNumberFormat="1" applyFont="1" applyFill="1" applyBorder="1" applyAlignment="1" applyProtection="1">
      <alignment horizontal="right" vertical="center" shrinkToFit="1"/>
      <protection locked="0"/>
    </xf>
    <xf numFmtId="177" fontId="27" fillId="5" borderId="117" xfId="17" applyNumberFormat="1" applyFont="1" applyFill="1" applyBorder="1" applyAlignment="1" applyProtection="1">
      <alignment horizontal="right" vertical="center" shrinkToFit="1"/>
      <protection locked="0"/>
    </xf>
    <xf numFmtId="188" fontId="27" fillId="5" borderId="113" xfId="17" applyNumberFormat="1" applyFont="1" applyFill="1" applyBorder="1" applyAlignment="1" applyProtection="1">
      <alignment horizontal="right" vertical="center" shrinkToFit="1"/>
      <protection locked="0"/>
    </xf>
    <xf numFmtId="188" fontId="27" fillId="6" borderId="135" xfId="16" applyNumberFormat="1" applyFont="1" applyFill="1" applyBorder="1" applyAlignment="1" applyProtection="1">
      <alignment horizontal="right" vertical="center" shrinkToFit="1"/>
      <protection locked="0"/>
    </xf>
    <xf numFmtId="177" fontId="27" fillId="6" borderId="6" xfId="16" applyNumberFormat="1" applyFont="1" applyFill="1" applyBorder="1" applyAlignment="1" applyProtection="1">
      <alignment horizontal="right" vertical="center" shrinkToFit="1"/>
      <protection locked="0"/>
    </xf>
    <xf numFmtId="177" fontId="27" fillId="6" borderId="81" xfId="16" applyNumberFormat="1" applyFont="1" applyFill="1" applyBorder="1" applyAlignment="1" applyProtection="1">
      <alignment horizontal="right" vertical="center" shrinkToFit="1"/>
      <protection locked="0"/>
    </xf>
    <xf numFmtId="177" fontId="27" fillId="6" borderId="146" xfId="16" applyNumberFormat="1" applyFont="1" applyFill="1" applyBorder="1" applyAlignment="1" applyProtection="1">
      <alignment horizontal="right" vertical="center" shrinkToFit="1"/>
      <protection locked="0"/>
    </xf>
    <xf numFmtId="177" fontId="27" fillId="6" borderId="132" xfId="16" applyNumberFormat="1" applyFont="1" applyFill="1" applyBorder="1" applyAlignment="1" applyProtection="1">
      <alignment horizontal="right" vertical="center" shrinkToFit="1"/>
      <protection locked="0"/>
    </xf>
    <xf numFmtId="177" fontId="27" fillId="6" borderId="133" xfId="16" applyNumberFormat="1" applyFont="1" applyFill="1" applyBorder="1" applyAlignment="1" applyProtection="1">
      <alignment horizontal="right" vertical="center" shrinkToFit="1"/>
      <protection locked="0"/>
    </xf>
    <xf numFmtId="177" fontId="27" fillId="6" borderId="134" xfId="16" applyNumberFormat="1" applyFont="1" applyFill="1" applyBorder="1" applyAlignment="1" applyProtection="1">
      <alignment horizontal="right" vertical="center" shrinkToFit="1"/>
      <protection locked="0"/>
    </xf>
    <xf numFmtId="0" fontId="30" fillId="5" borderId="113" xfId="17" applyFont="1" applyFill="1" applyBorder="1" applyAlignment="1" applyProtection="1">
      <alignment horizontal="left" vertical="center" shrinkToFit="1"/>
      <protection locked="0"/>
    </xf>
    <xf numFmtId="0" fontId="30" fillId="5" borderId="118" xfId="17" applyFont="1" applyFill="1" applyBorder="1" applyAlignment="1" applyProtection="1">
      <alignment horizontal="left" vertical="center" shrinkToFit="1"/>
      <protection locked="0"/>
    </xf>
    <xf numFmtId="0" fontId="27" fillId="0" borderId="70" xfId="16" applyFont="1" applyBorder="1" applyAlignment="1" applyProtection="1">
      <alignment horizontal="center" vertical="center" shrinkToFit="1"/>
      <protection locked="0"/>
    </xf>
    <xf numFmtId="0" fontId="27" fillId="0" borderId="71" xfId="16" applyFont="1" applyBorder="1" applyAlignment="1" applyProtection="1">
      <alignment horizontal="center" vertical="center"/>
      <protection locked="0"/>
    </xf>
    <xf numFmtId="0" fontId="27" fillId="0" borderId="72" xfId="16" applyFont="1" applyBorder="1" applyAlignment="1" applyProtection="1">
      <alignment horizontal="center" vertical="center"/>
      <protection locked="0"/>
    </xf>
    <xf numFmtId="0" fontId="27" fillId="5" borderId="109" xfId="17" applyFont="1" applyFill="1" applyBorder="1" applyAlignment="1" applyProtection="1">
      <alignment horizontal="left" vertical="center" shrinkToFit="1"/>
      <protection locked="0"/>
    </xf>
    <xf numFmtId="0" fontId="27" fillId="5" borderId="110" xfId="17" applyFont="1" applyFill="1" applyBorder="1" applyAlignment="1" applyProtection="1">
      <alignment horizontal="left" vertical="center" shrinkToFit="1"/>
      <protection locked="0"/>
    </xf>
    <xf numFmtId="0" fontId="27" fillId="5" borderId="111" xfId="17" applyFont="1" applyFill="1" applyBorder="1" applyAlignment="1" applyProtection="1">
      <alignment horizontal="left" vertical="center" shrinkToFit="1"/>
      <protection locked="0"/>
    </xf>
    <xf numFmtId="177" fontId="27" fillId="5" borderId="112" xfId="17" applyNumberFormat="1" applyFont="1" applyFill="1" applyBorder="1" applyAlignment="1" applyProtection="1">
      <alignment horizontal="right" vertical="center" shrinkToFit="1"/>
      <protection locked="0"/>
    </xf>
    <xf numFmtId="177" fontId="27" fillId="5" borderId="114" xfId="17" applyNumberFormat="1" applyFont="1" applyFill="1" applyBorder="1" applyAlignment="1" applyProtection="1">
      <alignment horizontal="right" vertical="center" shrinkToFit="1"/>
      <protection locked="0"/>
    </xf>
    <xf numFmtId="0" fontId="27" fillId="0" borderId="113" xfId="16" applyFont="1" applyBorder="1" applyAlignment="1" applyProtection="1">
      <alignment horizontal="left" vertical="center" shrinkToFit="1"/>
      <protection locked="0"/>
    </xf>
    <xf numFmtId="0" fontId="27" fillId="0" borderId="118" xfId="16" applyFont="1" applyBorder="1" applyAlignment="1" applyProtection="1">
      <alignment horizontal="left" vertical="center" shrinkToFit="1"/>
      <protection locked="0"/>
    </xf>
    <xf numFmtId="0" fontId="27" fillId="0" borderId="109" xfId="18" applyFont="1" applyBorder="1" applyAlignment="1" applyProtection="1">
      <alignment horizontal="left" vertical="center" shrinkToFit="1"/>
      <protection locked="0"/>
    </xf>
    <xf numFmtId="0" fontId="27" fillId="0" borderId="110" xfId="18" applyFont="1" applyBorder="1" applyAlignment="1" applyProtection="1">
      <alignment horizontal="left" vertical="center" shrinkToFit="1"/>
      <protection locked="0"/>
    </xf>
    <xf numFmtId="0" fontId="27" fillId="0" borderId="111" xfId="18" applyFont="1" applyBorder="1" applyAlignment="1" applyProtection="1">
      <alignment horizontal="left" vertical="center" shrinkToFit="1"/>
      <protection locked="0"/>
    </xf>
    <xf numFmtId="177" fontId="27" fillId="0" borderId="144" xfId="18" applyNumberFormat="1" applyFont="1" applyBorder="1" applyAlignment="1" applyProtection="1">
      <alignment horizontal="right" vertical="center" shrinkToFit="1"/>
      <protection locked="0"/>
    </xf>
    <xf numFmtId="177" fontId="27" fillId="0" borderId="113" xfId="18" applyNumberFormat="1" applyFont="1" applyBorder="1" applyAlignment="1" applyProtection="1">
      <alignment horizontal="right" vertical="center" shrinkToFit="1"/>
      <protection locked="0"/>
    </xf>
    <xf numFmtId="177" fontId="27" fillId="0" borderId="118" xfId="18" applyNumberFormat="1" applyFont="1" applyBorder="1" applyAlignment="1" applyProtection="1">
      <alignment horizontal="right" vertical="center" shrinkToFit="1"/>
      <protection locked="0"/>
    </xf>
    <xf numFmtId="188" fontId="27" fillId="0" borderId="113" xfId="16" applyNumberFormat="1" applyFont="1" applyBorder="1" applyAlignment="1" applyProtection="1">
      <alignment horizontal="right" vertical="center" shrinkToFit="1"/>
      <protection locked="0"/>
    </xf>
    <xf numFmtId="177" fontId="27" fillId="0" borderId="112" xfId="18" applyNumberFormat="1" applyFont="1" applyBorder="1" applyAlignment="1" applyProtection="1">
      <alignment horizontal="right" vertical="center" shrinkToFit="1"/>
      <protection locked="0"/>
    </xf>
    <xf numFmtId="177" fontId="27" fillId="0" borderId="114" xfId="18" applyNumberFormat="1" applyFont="1" applyBorder="1" applyAlignment="1" applyProtection="1">
      <alignment horizontal="right" vertical="center" shrinkToFit="1"/>
      <protection locked="0"/>
    </xf>
    <xf numFmtId="177" fontId="27" fillId="0" borderId="138" xfId="16" applyNumberFormat="1" applyFont="1" applyBorder="1" applyAlignment="1" applyProtection="1">
      <alignment horizontal="right" vertical="center" shrinkToFit="1"/>
      <protection locked="0"/>
    </xf>
    <xf numFmtId="188" fontId="27" fillId="0" borderId="138" xfId="16" applyNumberFormat="1" applyFont="1" applyBorder="1" applyAlignment="1" applyProtection="1">
      <alignment horizontal="right" vertical="center" shrinkToFit="1"/>
      <protection locked="0"/>
    </xf>
    <xf numFmtId="0" fontId="27" fillId="0" borderId="138" xfId="16" applyFont="1" applyBorder="1" applyAlignment="1" applyProtection="1">
      <alignment horizontal="left" vertical="center" shrinkToFit="1"/>
      <protection locked="0"/>
    </xf>
    <xf numFmtId="0" fontId="27" fillId="0" borderId="139" xfId="16" applyFont="1" applyBorder="1" applyAlignment="1" applyProtection="1">
      <alignment horizontal="left" vertical="center" shrinkToFit="1"/>
      <protection locked="0"/>
    </xf>
    <xf numFmtId="0" fontId="27" fillId="0" borderId="98" xfId="18" applyFont="1" applyBorder="1" applyAlignment="1" applyProtection="1">
      <alignment horizontal="left" vertical="center" shrinkToFit="1"/>
      <protection locked="0"/>
    </xf>
    <xf numFmtId="0" fontId="27" fillId="0" borderId="99" xfId="18" applyFont="1" applyBorder="1" applyAlignment="1" applyProtection="1">
      <alignment horizontal="left" vertical="center" shrinkToFit="1"/>
      <protection locked="0"/>
    </xf>
    <xf numFmtId="0" fontId="27" fillId="0" borderId="100" xfId="18" applyFont="1" applyBorder="1" applyAlignment="1" applyProtection="1">
      <alignment horizontal="left" vertical="center" shrinkToFit="1"/>
      <protection locked="0"/>
    </xf>
    <xf numFmtId="177" fontId="27" fillId="0" borderId="140" xfId="18" applyNumberFormat="1" applyFont="1" applyBorder="1" applyAlignment="1" applyProtection="1">
      <alignment horizontal="right" vertical="center" shrinkToFit="1"/>
      <protection locked="0"/>
    </xf>
    <xf numFmtId="177" fontId="27" fillId="0" borderId="138" xfId="18" applyNumberFormat="1" applyFont="1" applyBorder="1" applyAlignment="1" applyProtection="1">
      <alignment horizontal="right" vertical="center" shrinkToFit="1"/>
      <protection locked="0"/>
    </xf>
    <xf numFmtId="177" fontId="27" fillId="0" borderId="141" xfId="18" applyNumberFormat="1" applyFont="1" applyBorder="1" applyAlignment="1" applyProtection="1">
      <alignment horizontal="right" vertical="center" shrinkToFit="1"/>
      <protection locked="0"/>
    </xf>
    <xf numFmtId="177" fontId="27" fillId="0" borderId="142" xfId="18" applyNumberFormat="1" applyFont="1" applyBorder="1" applyAlignment="1" applyProtection="1">
      <alignment horizontal="right" vertical="center" shrinkToFit="1"/>
      <protection locked="0"/>
    </xf>
    <xf numFmtId="177" fontId="27" fillId="0" borderId="139" xfId="18" applyNumberFormat="1" applyFont="1" applyBorder="1" applyAlignment="1" applyProtection="1">
      <alignment horizontal="right" vertical="center" shrinkToFit="1"/>
      <protection locked="0"/>
    </xf>
    <xf numFmtId="177" fontId="27" fillId="0" borderId="143" xfId="16" applyNumberFormat="1" applyFont="1" applyBorder="1" applyAlignment="1" applyProtection="1">
      <alignment horizontal="right" vertical="center" shrinkToFit="1"/>
      <protection locked="0"/>
    </xf>
    <xf numFmtId="0" fontId="27" fillId="8" borderId="47" xfId="16" applyFont="1" applyFill="1" applyBorder="1" applyAlignment="1" applyProtection="1">
      <alignment horizontal="center" vertical="center" wrapText="1" shrinkToFit="1"/>
      <protection locked="0"/>
    </xf>
    <xf numFmtId="0" fontId="27" fillId="8" borderId="49" xfId="16" applyFont="1" applyFill="1" applyBorder="1" applyAlignment="1" applyProtection="1">
      <alignment horizontal="center" vertical="center" shrinkToFit="1"/>
      <protection locked="0"/>
    </xf>
    <xf numFmtId="0" fontId="27" fillId="8" borderId="107" xfId="16" applyFont="1" applyFill="1" applyBorder="1" applyAlignment="1" applyProtection="1">
      <alignment horizontal="center" vertical="center" shrinkToFit="1"/>
      <protection locked="0"/>
    </xf>
    <xf numFmtId="0" fontId="27" fillId="8" borderId="97" xfId="16" applyFont="1" applyFill="1" applyBorder="1" applyAlignment="1" applyProtection="1">
      <alignment horizontal="center" vertical="center" shrinkToFit="1"/>
      <protection locked="0"/>
    </xf>
    <xf numFmtId="0" fontId="27" fillId="5" borderId="53" xfId="16" applyFont="1" applyFill="1" applyBorder="1" applyAlignment="1" applyProtection="1">
      <alignment horizontal="left" vertical="center"/>
    </xf>
    <xf numFmtId="0" fontId="27" fillId="5" borderId="48" xfId="16" applyFont="1" applyFill="1" applyBorder="1" applyAlignment="1" applyProtection="1">
      <alignment horizontal="left" vertical="center"/>
    </xf>
    <xf numFmtId="177" fontId="27" fillId="6" borderId="6" xfId="19" applyNumberFormat="1" applyFont="1" applyFill="1" applyBorder="1" applyAlignment="1" applyProtection="1">
      <alignment horizontal="right" vertical="center" shrinkToFit="1"/>
      <protection locked="0"/>
    </xf>
    <xf numFmtId="177" fontId="27" fillId="6" borderId="79" xfId="19" applyNumberFormat="1" applyFont="1" applyFill="1" applyBorder="1" applyAlignment="1" applyProtection="1">
      <alignment horizontal="right" vertical="center" shrinkToFit="1"/>
      <protection locked="0"/>
    </xf>
    <xf numFmtId="177" fontId="27" fillId="6" borderId="81" xfId="19" applyNumberFormat="1" applyFont="1" applyFill="1" applyBorder="1" applyAlignment="1" applyProtection="1">
      <alignment horizontal="right" vertical="center" shrinkToFit="1"/>
      <protection locked="0"/>
    </xf>
    <xf numFmtId="177" fontId="27" fillId="6" borderId="129" xfId="19" applyNumberFormat="1" applyFont="1" applyFill="1" applyBorder="1" applyAlignment="1" applyProtection="1">
      <alignment horizontal="right" vertical="center" shrinkToFit="1"/>
      <protection locked="0"/>
    </xf>
    <xf numFmtId="177" fontId="27" fillId="6" borderId="130" xfId="19" applyNumberFormat="1" applyFont="1" applyFill="1" applyBorder="1" applyAlignment="1" applyProtection="1">
      <alignment horizontal="right" vertical="center" shrinkToFit="1"/>
      <protection locked="0"/>
    </xf>
    <xf numFmtId="177" fontId="27" fillId="6" borderId="131" xfId="19" applyNumberFormat="1" applyFont="1" applyFill="1" applyBorder="1" applyAlignment="1" applyProtection="1">
      <alignment horizontal="right" vertical="center" shrinkToFit="1"/>
      <protection locked="0"/>
    </xf>
    <xf numFmtId="177" fontId="27" fillId="6" borderId="132" xfId="19" applyNumberFormat="1" applyFont="1" applyFill="1" applyBorder="1" applyAlignment="1" applyProtection="1">
      <alignment horizontal="right" vertical="center" shrinkToFit="1"/>
      <protection locked="0"/>
    </xf>
    <xf numFmtId="177" fontId="27" fillId="6" borderId="133" xfId="19" applyNumberFormat="1" applyFont="1" applyFill="1" applyBorder="1" applyAlignment="1" applyProtection="1">
      <alignment horizontal="right" vertical="center" shrinkToFit="1"/>
      <protection locked="0"/>
    </xf>
    <xf numFmtId="177" fontId="27" fillId="6" borderId="134" xfId="19" applyNumberFormat="1" applyFont="1" applyFill="1" applyBorder="1" applyAlignment="1" applyProtection="1">
      <alignment horizontal="right" vertical="center" shrinkToFit="1"/>
      <protection locked="0"/>
    </xf>
    <xf numFmtId="177" fontId="27" fillId="6" borderId="135" xfId="19" applyNumberFormat="1" applyFont="1" applyFill="1" applyBorder="1" applyAlignment="1" applyProtection="1">
      <alignment horizontal="right" vertical="center" shrinkToFit="1"/>
      <protection locked="0"/>
    </xf>
    <xf numFmtId="0" fontId="27" fillId="6" borderId="130" xfId="19" applyNumberFormat="1" applyFont="1" applyFill="1" applyBorder="1" applyAlignment="1" applyProtection="1">
      <alignment horizontal="left" vertical="center" shrinkToFit="1"/>
      <protection locked="0"/>
    </xf>
    <xf numFmtId="0" fontId="27" fillId="6" borderId="133" xfId="19" applyNumberFormat="1" applyFont="1" applyFill="1" applyBorder="1" applyAlignment="1" applyProtection="1">
      <alignment horizontal="left" vertical="center" shrinkToFit="1"/>
      <protection locked="0"/>
    </xf>
    <xf numFmtId="177" fontId="27" fillId="0" borderId="136" xfId="19" applyNumberFormat="1" applyFont="1" applyBorder="1" applyAlignment="1" applyProtection="1">
      <alignment horizontal="right" vertical="center" shrinkToFit="1"/>
      <protection locked="0"/>
    </xf>
    <xf numFmtId="177" fontId="27" fillId="0" borderId="125" xfId="19" applyNumberFormat="1" applyFont="1" applyBorder="1" applyAlignment="1" applyProtection="1">
      <alignment horizontal="right" vertical="center" shrinkToFit="1"/>
      <protection locked="0"/>
    </xf>
    <xf numFmtId="0" fontId="27" fillId="0" borderId="125" xfId="19" applyNumberFormat="1" applyFont="1" applyBorder="1" applyAlignment="1" applyProtection="1">
      <alignment horizontal="left" vertical="center" shrinkToFit="1"/>
      <protection locked="0"/>
    </xf>
    <xf numFmtId="0" fontId="27" fillId="0" borderId="137" xfId="19" applyNumberFormat="1" applyFont="1" applyBorder="1" applyAlignment="1" applyProtection="1">
      <alignment horizontal="left" vertical="center" shrinkToFit="1"/>
      <protection locked="0"/>
    </xf>
    <xf numFmtId="0" fontId="27" fillId="0" borderId="121" xfId="18" applyFont="1" applyBorder="1" applyAlignment="1" applyProtection="1">
      <alignment horizontal="left" vertical="center" shrinkToFit="1"/>
      <protection locked="0"/>
    </xf>
    <xf numFmtId="0" fontId="27" fillId="0" borderId="122" xfId="18" applyFont="1" applyBorder="1" applyAlignment="1" applyProtection="1">
      <alignment horizontal="left" vertical="center" shrinkToFit="1"/>
      <protection locked="0"/>
    </xf>
    <xf numFmtId="0" fontId="27" fillId="0" borderId="123" xfId="18" applyFont="1" applyBorder="1" applyAlignment="1" applyProtection="1">
      <alignment horizontal="left" vertical="center" shrinkToFit="1"/>
      <protection locked="0"/>
    </xf>
    <xf numFmtId="177" fontId="27" fillId="0" borderId="124" xfId="18" applyNumberFormat="1" applyFont="1" applyBorder="1" applyAlignment="1" applyProtection="1">
      <alignment horizontal="right" vertical="center" shrinkToFit="1"/>
      <protection locked="0"/>
    </xf>
    <xf numFmtId="177" fontId="27" fillId="0" borderId="125" xfId="18" applyNumberFormat="1" applyFont="1" applyBorder="1" applyAlignment="1" applyProtection="1">
      <alignment horizontal="right" vertical="center" shrinkToFit="1"/>
      <protection locked="0"/>
    </xf>
    <xf numFmtId="177" fontId="27" fillId="0" borderId="126" xfId="18" applyNumberFormat="1" applyFont="1" applyBorder="1" applyAlignment="1" applyProtection="1">
      <alignment horizontal="right" vertical="center" shrinkToFit="1"/>
      <protection locked="0"/>
    </xf>
    <xf numFmtId="177" fontId="27" fillId="0" borderId="127" xfId="18" applyNumberFormat="1" applyFont="1" applyBorder="1" applyAlignment="1" applyProtection="1">
      <alignment horizontal="right" vertical="center" shrinkToFit="1"/>
      <protection locked="0"/>
    </xf>
    <xf numFmtId="177" fontId="27" fillId="0" borderId="122" xfId="18" applyNumberFormat="1" applyFont="1" applyBorder="1" applyAlignment="1" applyProtection="1">
      <alignment horizontal="right" vertical="center" shrinkToFit="1"/>
      <protection locked="0"/>
    </xf>
    <xf numFmtId="177" fontId="27" fillId="0" borderId="128" xfId="18" applyNumberFormat="1" applyFont="1" applyBorder="1" applyAlignment="1" applyProtection="1">
      <alignment horizontal="right" vertical="center" shrinkToFit="1"/>
      <protection locked="0"/>
    </xf>
    <xf numFmtId="0" fontId="27" fillId="0" borderId="113" xfId="19" applyNumberFormat="1" applyFont="1" applyBorder="1" applyAlignment="1" applyProtection="1">
      <alignment horizontal="left" vertical="center" shrinkToFit="1"/>
      <protection locked="0"/>
    </xf>
    <xf numFmtId="0" fontId="27" fillId="0" borderId="118" xfId="19" applyNumberFormat="1" applyFont="1" applyBorder="1" applyAlignment="1" applyProtection="1">
      <alignment horizontal="left" vertical="center" shrinkToFit="1"/>
      <protection locked="0"/>
    </xf>
    <xf numFmtId="177" fontId="27" fillId="0" borderId="115" xfId="18" applyNumberFormat="1" applyFont="1" applyBorder="1" applyAlignment="1" applyProtection="1">
      <alignment horizontal="right" vertical="center" shrinkToFit="1"/>
      <protection locked="0"/>
    </xf>
    <xf numFmtId="177" fontId="27" fillId="0" borderId="110" xfId="18" applyNumberFormat="1" applyFont="1" applyBorder="1" applyAlignment="1" applyProtection="1">
      <alignment horizontal="right" vertical="center" shrinkToFit="1"/>
      <protection locked="0"/>
    </xf>
    <xf numFmtId="177" fontId="27" fillId="0" borderId="116" xfId="18" applyNumberFormat="1" applyFont="1" applyBorder="1" applyAlignment="1" applyProtection="1">
      <alignment horizontal="right" vertical="center" shrinkToFit="1"/>
      <protection locked="0"/>
    </xf>
    <xf numFmtId="177" fontId="27" fillId="0" borderId="117" xfId="19" applyNumberFormat="1" applyFont="1" applyBorder="1" applyAlignment="1" applyProtection="1">
      <alignment horizontal="right" vertical="center" shrinkToFit="1"/>
      <protection locked="0"/>
    </xf>
    <xf numFmtId="177" fontId="27" fillId="0" borderId="113" xfId="19" applyNumberFormat="1" applyFont="1" applyBorder="1" applyAlignment="1" applyProtection="1">
      <alignment horizontal="right" vertical="center" shrinkToFit="1"/>
      <protection locked="0"/>
    </xf>
    <xf numFmtId="177" fontId="27" fillId="0" borderId="98" xfId="19" applyNumberFormat="1" applyFont="1" applyBorder="1" applyAlignment="1" applyProtection="1">
      <alignment horizontal="right" vertical="center" shrinkToFit="1"/>
      <protection locked="0"/>
    </xf>
    <xf numFmtId="177" fontId="27" fillId="0" borderId="99" xfId="19" applyNumberFormat="1" applyFont="1" applyBorder="1" applyAlignment="1" applyProtection="1">
      <alignment horizontal="right" vertical="center" shrinkToFit="1"/>
      <protection locked="0"/>
    </xf>
    <xf numFmtId="177" fontId="27" fillId="0" borderId="100" xfId="19" applyNumberFormat="1" applyFont="1" applyBorder="1" applyAlignment="1" applyProtection="1">
      <alignment horizontal="right" vertical="center" shrinkToFit="1"/>
      <protection locked="0"/>
    </xf>
    <xf numFmtId="177" fontId="27" fillId="0" borderId="119" xfId="19" applyNumberFormat="1" applyFont="1" applyBorder="1" applyAlignment="1" applyProtection="1">
      <alignment horizontal="right" vertical="center" shrinkToFit="1"/>
      <protection locked="0"/>
    </xf>
    <xf numFmtId="177" fontId="27" fillId="0" borderId="102" xfId="19" applyNumberFormat="1" applyFont="1" applyBorder="1" applyAlignment="1" applyProtection="1">
      <alignment horizontal="right" vertical="center" shrinkToFit="1"/>
      <protection locked="0"/>
    </xf>
    <xf numFmtId="0" fontId="27" fillId="0" borderId="102" xfId="19" applyNumberFormat="1" applyFont="1" applyBorder="1" applyAlignment="1" applyProtection="1">
      <alignment horizontal="left" vertical="center" shrinkToFit="1"/>
      <protection locked="0"/>
    </xf>
    <xf numFmtId="0" fontId="27" fillId="0" borderId="120" xfId="19" applyNumberFormat="1" applyFont="1" applyBorder="1" applyAlignment="1" applyProtection="1">
      <alignment horizontal="left" vertical="center" shrinkToFit="1"/>
      <protection locked="0"/>
    </xf>
    <xf numFmtId="0" fontId="27" fillId="0" borderId="98" xfId="19" applyFont="1" applyBorder="1" applyAlignment="1" applyProtection="1">
      <alignment horizontal="left" vertical="center" shrinkToFit="1"/>
      <protection locked="0"/>
    </xf>
    <xf numFmtId="0" fontId="27" fillId="0" borderId="99" xfId="19" applyFont="1" applyBorder="1" applyAlignment="1" applyProtection="1">
      <alignment horizontal="left" vertical="center" shrinkToFit="1"/>
      <protection locked="0"/>
    </xf>
    <xf numFmtId="0" fontId="27" fillId="0" borderId="100" xfId="19" applyFont="1" applyBorder="1" applyAlignment="1" applyProtection="1">
      <alignment horizontal="left" vertical="center" shrinkToFit="1"/>
      <protection locked="0"/>
    </xf>
    <xf numFmtId="0" fontId="2" fillId="8" borderId="67" xfId="16" applyFont="1" applyFill="1" applyBorder="1" applyAlignment="1" applyProtection="1">
      <alignment horizontal="center" vertical="center" wrapText="1"/>
      <protection locked="0"/>
    </xf>
    <xf numFmtId="0" fontId="2" fillId="8" borderId="48" xfId="16" applyFont="1" applyFill="1" applyBorder="1" applyAlignment="1" applyProtection="1">
      <alignment horizontal="center" vertical="center" wrapText="1"/>
      <protection locked="0"/>
    </xf>
    <xf numFmtId="0" fontId="2" fillId="8" borderId="7" xfId="16" applyFont="1" applyFill="1" applyBorder="1" applyAlignment="1" applyProtection="1">
      <alignment horizontal="center" vertical="center" wrapText="1"/>
      <protection locked="0"/>
    </xf>
    <xf numFmtId="0" fontId="2" fillId="8" borderId="94" xfId="16" applyFont="1" applyFill="1" applyBorder="1" applyAlignment="1" applyProtection="1">
      <alignment horizontal="center" vertical="center" wrapText="1"/>
      <protection locked="0"/>
    </xf>
    <xf numFmtId="0" fontId="2" fillId="8" borderId="95" xfId="16" applyFont="1" applyFill="1" applyBorder="1" applyAlignment="1" applyProtection="1">
      <alignment horizontal="center" vertical="center" wrapText="1"/>
      <protection locked="0"/>
    </xf>
    <xf numFmtId="0" fontId="2" fillId="8" borderId="96" xfId="16" applyFont="1" applyFill="1" applyBorder="1" applyAlignment="1" applyProtection="1">
      <alignment horizontal="center" vertical="center" wrapText="1"/>
      <protection locked="0"/>
    </xf>
    <xf numFmtId="177" fontId="27" fillId="0" borderId="101" xfId="18" applyNumberFormat="1" applyFont="1" applyBorder="1" applyAlignment="1" applyProtection="1">
      <alignment horizontal="right" vertical="center" shrinkToFit="1"/>
      <protection locked="0"/>
    </xf>
    <xf numFmtId="177" fontId="27" fillId="0" borderId="102" xfId="18" applyNumberFormat="1" applyFont="1" applyBorder="1" applyAlignment="1" applyProtection="1">
      <alignment horizontal="right" vertical="center" shrinkToFit="1"/>
      <protection locked="0"/>
    </xf>
    <xf numFmtId="177" fontId="27" fillId="0" borderId="103" xfId="18" applyNumberFormat="1" applyFont="1" applyBorder="1" applyAlignment="1" applyProtection="1">
      <alignment horizontal="right" vertical="center" shrinkToFit="1"/>
      <protection locked="0"/>
    </xf>
    <xf numFmtId="177" fontId="27" fillId="0" borderId="104" xfId="18" applyNumberFormat="1" applyFont="1" applyBorder="1" applyAlignment="1" applyProtection="1">
      <alignment horizontal="right" vertical="center" shrinkToFit="1"/>
      <protection locked="0"/>
    </xf>
    <xf numFmtId="177" fontId="27" fillId="0" borderId="105" xfId="18" applyNumberFormat="1" applyFont="1" applyBorder="1" applyAlignment="1" applyProtection="1">
      <alignment horizontal="right" vertical="center" shrinkToFit="1"/>
      <protection locked="0"/>
    </xf>
    <xf numFmtId="177" fontId="27" fillId="0" borderId="106" xfId="18" applyNumberFormat="1" applyFont="1" applyBorder="1" applyAlignment="1" applyProtection="1">
      <alignment horizontal="right" vertical="center" shrinkToFit="1"/>
      <protection locked="0"/>
    </xf>
    <xf numFmtId="0" fontId="26" fillId="5" borderId="1" xfId="16" applyFont="1" applyFill="1" applyBorder="1" applyAlignment="1" applyProtection="1">
      <alignment horizontal="center" vertical="center"/>
    </xf>
    <xf numFmtId="0" fontId="26" fillId="5" borderId="2" xfId="16" applyFont="1" applyFill="1" applyBorder="1" applyAlignment="1" applyProtection="1">
      <alignment horizontal="center" vertical="center"/>
    </xf>
    <xf numFmtId="0" fontId="26" fillId="5" borderId="3" xfId="16" applyFont="1" applyFill="1" applyBorder="1" applyAlignment="1" applyProtection="1">
      <alignment horizontal="center" vertical="center"/>
    </xf>
    <xf numFmtId="0" fontId="27" fillId="8" borderId="47" xfId="16" applyFont="1" applyFill="1" applyBorder="1" applyAlignment="1" applyProtection="1">
      <alignment horizontal="center" vertical="center" wrapText="1"/>
      <protection locked="0"/>
    </xf>
    <xf numFmtId="0" fontId="27" fillId="8" borderId="107" xfId="16" applyFont="1" applyFill="1" applyBorder="1" applyAlignment="1" applyProtection="1">
      <alignment horizontal="center" vertical="center" wrapText="1"/>
      <protection locked="0"/>
    </xf>
    <xf numFmtId="0" fontId="27" fillId="0" borderId="98" xfId="19" applyNumberFormat="1" applyFont="1" applyBorder="1" applyAlignment="1" applyProtection="1">
      <alignment horizontal="left" vertical="center" shrinkToFit="1"/>
      <protection locked="0"/>
    </xf>
    <xf numFmtId="0" fontId="27" fillId="0" borderId="99" xfId="19" applyNumberFormat="1" applyFont="1" applyBorder="1" applyAlignment="1" applyProtection="1">
      <alignment horizontal="left" vertical="center" shrinkToFit="1"/>
      <protection locked="0"/>
    </xf>
    <xf numFmtId="0" fontId="27" fillId="0" borderId="108" xfId="19" applyNumberFormat="1" applyFont="1" applyBorder="1" applyAlignment="1" applyProtection="1">
      <alignment horizontal="left" vertical="center" shrinkToFit="1"/>
      <protection locked="0"/>
    </xf>
    <xf numFmtId="178" fontId="4" fillId="0" borderId="23" xfId="20" applyNumberFormat="1" applyFont="1" applyFill="1" applyBorder="1" applyAlignment="1">
      <alignment vertical="center" wrapText="1"/>
    </xf>
    <xf numFmtId="178" fontId="4" fillId="0" borderId="33" xfId="20" applyNumberFormat="1" applyFont="1" applyFill="1" applyBorder="1" applyAlignment="1">
      <alignment vertical="center" wrapText="1"/>
    </xf>
    <xf numFmtId="178" fontId="4" fillId="0" borderId="34" xfId="20" applyNumberFormat="1" applyFont="1" applyFill="1" applyBorder="1" applyAlignment="1">
      <alignment vertical="center" wrapText="1"/>
    </xf>
    <xf numFmtId="178" fontId="4" fillId="5" borderId="23" xfId="20" applyNumberFormat="1" applyFont="1" applyFill="1" applyBorder="1" applyAlignment="1">
      <alignment vertical="center" wrapText="1"/>
    </xf>
    <xf numFmtId="178" fontId="4" fillId="5" borderId="33" xfId="20" applyNumberFormat="1" applyFont="1" applyFill="1" applyBorder="1" applyAlignment="1">
      <alignment vertical="center" wrapText="1"/>
    </xf>
    <xf numFmtId="178" fontId="4" fillId="5" borderId="34" xfId="20" applyNumberFormat="1" applyFont="1" applyFill="1" applyBorder="1" applyAlignment="1">
      <alignment vertical="center" wrapText="1"/>
    </xf>
    <xf numFmtId="0" fontId="4" fillId="5" borderId="23" xfId="20" applyFont="1" applyFill="1" applyBorder="1" applyAlignment="1">
      <alignment vertical="center"/>
    </xf>
    <xf numFmtId="0" fontId="4" fillId="5" borderId="33" xfId="20" applyFont="1" applyFill="1" applyBorder="1" applyAlignment="1">
      <alignment vertical="center"/>
    </xf>
    <xf numFmtId="0" fontId="4" fillId="5" borderId="34" xfId="20" applyFont="1" applyFill="1" applyBorder="1" applyAlignment="1">
      <alignment vertical="center"/>
    </xf>
    <xf numFmtId="178" fontId="13" fillId="0" borderId="27" xfId="22" applyNumberFormat="1" applyFont="1" applyBorder="1" applyAlignment="1">
      <alignment horizontal="center" vertical="center" wrapText="1"/>
    </xf>
    <xf numFmtId="178" fontId="13" fillId="0" borderId="26" xfId="22" applyNumberFormat="1" applyFont="1" applyBorder="1" applyAlignment="1">
      <alignment horizontal="center" vertical="center" wrapText="1"/>
    </xf>
    <xf numFmtId="178" fontId="13" fillId="0" borderId="23" xfId="22" applyNumberFormat="1" applyFont="1" applyBorder="1" applyAlignment="1">
      <alignment horizontal="center" vertical="center"/>
    </xf>
    <xf numFmtId="178" fontId="13" fillId="0" borderId="33" xfId="22" applyNumberFormat="1" applyFont="1" applyBorder="1" applyAlignment="1">
      <alignment horizontal="center" vertical="center"/>
    </xf>
    <xf numFmtId="178" fontId="13" fillId="0" borderId="34" xfId="22" applyNumberFormat="1" applyFont="1" applyBorder="1" applyAlignment="1">
      <alignment horizontal="center" vertical="center"/>
    </xf>
    <xf numFmtId="179" fontId="4" fillId="5" borderId="23" xfId="20" applyNumberFormat="1" applyFont="1" applyFill="1" applyBorder="1" applyAlignment="1">
      <alignment vertical="center" wrapText="1"/>
    </xf>
    <xf numFmtId="179" fontId="4" fillId="5" borderId="33" xfId="20" applyNumberFormat="1" applyFont="1" applyFill="1" applyBorder="1" applyAlignment="1">
      <alignment vertical="center" wrapText="1"/>
    </xf>
    <xf numFmtId="179" fontId="4" fillId="5" borderId="34" xfId="20" applyNumberFormat="1" applyFont="1" applyFill="1" applyBorder="1" applyAlignment="1">
      <alignment vertical="center" wrapText="1"/>
    </xf>
    <xf numFmtId="178" fontId="13" fillId="0" borderId="23" xfId="20" applyNumberFormat="1" applyFont="1" applyFill="1" applyBorder="1" applyAlignment="1">
      <alignment vertical="center"/>
    </xf>
    <xf numFmtId="178" fontId="13" fillId="0" borderId="33" xfId="20" applyNumberFormat="1" applyFont="1" applyFill="1" applyBorder="1" applyAlignment="1">
      <alignment vertical="center"/>
    </xf>
    <xf numFmtId="178" fontId="13" fillId="0" borderId="34" xfId="20" applyNumberFormat="1" applyFont="1" applyFill="1" applyBorder="1" applyAlignment="1">
      <alignment vertical="center"/>
    </xf>
    <xf numFmtId="0" fontId="2" fillId="5" borderId="16" xfId="20" applyFont="1" applyFill="1" applyBorder="1" applyAlignment="1">
      <alignment horizontal="center" vertical="center" wrapText="1"/>
    </xf>
    <xf numFmtId="0" fontId="2" fillId="5" borderId="16" xfId="20" applyFont="1" applyFill="1" applyBorder="1" applyAlignment="1">
      <alignment horizontal="center" vertical="center"/>
    </xf>
    <xf numFmtId="0" fontId="6" fillId="0" borderId="48" xfId="6" applyFont="1" applyFill="1" applyBorder="1" applyAlignment="1" applyProtection="1">
      <alignment horizontal="left" vertical="center" wrapText="1"/>
    </xf>
    <xf numFmtId="0" fontId="6" fillId="0" borderId="49" xfId="6" applyFont="1" applyFill="1" applyBorder="1" applyAlignment="1" applyProtection="1">
      <alignment horizontal="left" vertical="center" wrapText="1"/>
    </xf>
    <xf numFmtId="0" fontId="6" fillId="0" borderId="46" xfId="6" applyFont="1" applyFill="1" applyBorder="1" applyAlignment="1" applyProtection="1">
      <alignment horizontal="left" vertical="center"/>
    </xf>
    <xf numFmtId="0" fontId="6" fillId="0" borderId="77" xfId="6" applyFont="1" applyFill="1" applyBorder="1" applyAlignment="1" applyProtection="1">
      <alignment horizontal="left" vertical="center"/>
    </xf>
    <xf numFmtId="0" fontId="6" fillId="0" borderId="79" xfId="6" applyFont="1" applyFill="1" applyBorder="1" applyAlignment="1" applyProtection="1">
      <alignment horizontal="left" vertical="center"/>
    </xf>
    <xf numFmtId="0" fontId="6" fillId="0" borderId="81" xfId="6" applyFont="1" applyFill="1" applyBorder="1" applyAlignment="1" applyProtection="1">
      <alignment horizontal="left" vertical="center"/>
    </xf>
    <xf numFmtId="0" fontId="7" fillId="0" borderId="33" xfId="7" applyFont="1" applyFill="1" applyBorder="1" applyAlignment="1">
      <alignment horizontal="left" vertical="center" wrapText="1"/>
    </xf>
    <xf numFmtId="0" fontId="7" fillId="0" borderId="33" xfId="7" applyFont="1" applyBorder="1" applyAlignment="1">
      <alignment horizontal="left" vertical="center" wrapText="1"/>
    </xf>
    <xf numFmtId="0" fontId="7" fillId="0" borderId="73"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79" xfId="7" applyFont="1" applyBorder="1" applyAlignment="1">
      <alignment horizontal="left" vertical="center" wrapText="1"/>
    </xf>
    <xf numFmtId="0" fontId="7" fillId="0" borderId="81" xfId="7" applyFont="1" applyBorder="1" applyAlignment="1">
      <alignment horizontal="left" vertical="center" wrapText="1"/>
    </xf>
    <xf numFmtId="0" fontId="7" fillId="0" borderId="71" xfId="7" applyFont="1" applyFill="1" applyBorder="1" applyAlignment="1">
      <alignment horizontal="left" vertical="center" wrapText="1"/>
    </xf>
    <xf numFmtId="0" fontId="7" fillId="0" borderId="72" xfId="7" applyFont="1" applyFill="1" applyBorder="1" applyAlignment="1">
      <alignment horizontal="left" vertical="center" wrapText="1"/>
    </xf>
    <xf numFmtId="0" fontId="7" fillId="0" borderId="14" xfId="8" applyFont="1" applyFill="1" applyBorder="1" applyAlignment="1">
      <alignment vertical="center" wrapText="1"/>
    </xf>
    <xf numFmtId="0" fontId="7" fillId="0" borderId="34" xfId="8" applyFont="1" applyFill="1" applyBorder="1" applyAlignment="1">
      <alignment vertical="center" wrapText="1"/>
    </xf>
    <xf numFmtId="0" fontId="7" fillId="0" borderId="33" xfId="8" applyFont="1" applyFill="1" applyBorder="1" applyAlignment="1">
      <alignment vertical="center"/>
    </xf>
    <xf numFmtId="0" fontId="7" fillId="0" borderId="73" xfId="8" applyFont="1" applyFill="1" applyBorder="1" applyAlignment="1">
      <alignment vertical="center"/>
    </xf>
    <xf numFmtId="0" fontId="7" fillId="0" borderId="6" xfId="8" applyFont="1" applyFill="1" applyBorder="1" applyAlignment="1">
      <alignment vertical="center"/>
    </xf>
    <xf numFmtId="0" fontId="7" fillId="0" borderId="80" xfId="8" applyFont="1" applyFill="1" applyBorder="1" applyAlignment="1">
      <alignment vertical="center"/>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47" xfId="8" applyFont="1" applyFill="1" applyBorder="1" applyAlignment="1">
      <alignment vertical="center" wrapText="1"/>
    </xf>
    <xf numFmtId="0" fontId="7" fillId="0" borderId="7" xfId="8" applyFont="1" applyFill="1" applyBorder="1" applyAlignment="1">
      <alignment vertical="center" wrapText="1"/>
    </xf>
    <xf numFmtId="0" fontId="7" fillId="0" borderId="4" xfId="8" applyFont="1" applyFill="1" applyBorder="1" applyAlignment="1">
      <alignment vertical="center" wrapText="1"/>
    </xf>
    <xf numFmtId="0" fontId="7" fillId="0" borderId="62" xfId="8" applyFont="1" applyFill="1" applyBorder="1" applyAlignment="1">
      <alignment vertical="center" wrapText="1"/>
    </xf>
    <xf numFmtId="0" fontId="7" fillId="0" borderId="10" xfId="8" applyFont="1" applyFill="1" applyBorder="1" applyAlignment="1">
      <alignment vertical="center" wrapText="1"/>
    </xf>
    <xf numFmtId="0" fontId="7" fillId="0" borderId="35" xfId="8" applyFont="1" applyFill="1" applyBorder="1" applyAlignment="1">
      <alignment vertical="center" wrapText="1"/>
    </xf>
    <xf numFmtId="0" fontId="7" fillId="0" borderId="71" xfId="8" applyFont="1" applyFill="1" applyBorder="1" applyAlignment="1">
      <alignment vertical="center"/>
    </xf>
    <xf numFmtId="0" fontId="7" fillId="0" borderId="72" xfId="8" applyFont="1" applyFill="1" applyBorder="1" applyAlignment="1">
      <alignment vertical="center"/>
    </xf>
    <xf numFmtId="0" fontId="7" fillId="0" borderId="5" xfId="9" applyFont="1" applyFill="1" applyBorder="1" applyAlignment="1">
      <alignment vertical="center" wrapText="1"/>
    </xf>
    <xf numFmtId="0" fontId="7" fillId="0" borderId="32" xfId="9" applyFont="1" applyFill="1" applyBorder="1" applyAlignment="1">
      <alignment vertical="center" wrapText="1"/>
    </xf>
    <xf numFmtId="0" fontId="7" fillId="0" borderId="4" xfId="9" applyFont="1" applyFill="1" applyBorder="1" applyAlignment="1">
      <alignment vertical="center" wrapText="1"/>
    </xf>
    <xf numFmtId="0" fontId="7" fillId="0" borderId="62" xfId="9" applyFont="1" applyFill="1" applyBorder="1" applyAlignment="1">
      <alignment vertical="center" wrapText="1"/>
    </xf>
    <xf numFmtId="0" fontId="7" fillId="0" borderId="10" xfId="9" applyFont="1" applyFill="1" applyBorder="1" applyAlignment="1">
      <alignment vertical="center" wrapText="1"/>
    </xf>
    <xf numFmtId="0" fontId="7" fillId="0" borderId="35" xfId="9" applyFont="1" applyFill="1" applyBorder="1" applyAlignment="1">
      <alignment vertical="center" wrapText="1"/>
    </xf>
    <xf numFmtId="0" fontId="7" fillId="0" borderId="33" xfId="9" applyFont="1" applyFill="1" applyBorder="1" applyAlignment="1">
      <alignment horizontal="left" vertical="center"/>
    </xf>
    <xf numFmtId="0" fontId="7" fillId="0" borderId="73" xfId="9" applyFont="1" applyFill="1" applyBorder="1" applyAlignment="1">
      <alignment horizontal="left" vertical="center"/>
    </xf>
    <xf numFmtId="0" fontId="7" fillId="0" borderId="6" xfId="9" applyFont="1" applyFill="1" applyBorder="1" applyAlignment="1">
      <alignment vertical="center"/>
    </xf>
    <xf numFmtId="0" fontId="7" fillId="0" borderId="80" xfId="9" applyFont="1" applyFill="1" applyBorder="1" applyAlignment="1">
      <alignment vertical="center"/>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47" xfId="9" applyFont="1" applyFill="1" applyBorder="1" applyAlignment="1">
      <alignment vertical="center" wrapText="1"/>
    </xf>
    <xf numFmtId="0" fontId="7" fillId="0" borderId="7" xfId="9" applyFont="1" applyFill="1" applyBorder="1" applyAlignment="1">
      <alignment vertical="center" wrapText="1"/>
    </xf>
    <xf numFmtId="0" fontId="7" fillId="0" borderId="71" xfId="9" applyFont="1" applyFill="1" applyBorder="1" applyAlignment="1">
      <alignment horizontal="left" vertical="center"/>
    </xf>
    <xf numFmtId="0" fontId="7" fillId="0" borderId="72" xfId="9" applyFont="1" applyFill="1" applyBorder="1" applyAlignment="1">
      <alignment horizontal="left" vertical="center"/>
    </xf>
    <xf numFmtId="0" fontId="7" fillId="0" borderId="33" xfId="10" applyFont="1" applyFill="1" applyBorder="1" applyAlignment="1">
      <alignment horizontal="left" vertical="center"/>
    </xf>
    <xf numFmtId="0" fontId="7" fillId="0" borderId="73" xfId="10" applyFont="1" applyFill="1" applyBorder="1" applyAlignment="1">
      <alignment horizontal="left" vertical="center"/>
    </xf>
    <xf numFmtId="0" fontId="7" fillId="0" borderId="23" xfId="10" applyFont="1" applyFill="1" applyBorder="1" applyAlignment="1">
      <alignment horizontal="center" vertical="center" shrinkToFit="1"/>
    </xf>
    <xf numFmtId="0" fontId="7" fillId="0" borderId="33" xfId="10" applyFont="1" applyFill="1" applyBorder="1" applyAlignment="1">
      <alignment horizontal="center" vertical="center" shrinkToFit="1"/>
    </xf>
    <xf numFmtId="0" fontId="7" fillId="0" borderId="73" xfId="10" applyFont="1" applyFill="1" applyBorder="1" applyAlignment="1">
      <alignment horizontal="center" vertical="center" shrinkToFit="1"/>
    </xf>
    <xf numFmtId="0" fontId="9" fillId="0" borderId="23" xfId="6" applyFont="1" applyFill="1" applyBorder="1" applyAlignment="1" applyProtection="1">
      <alignment horizontal="left" vertical="center" wrapText="1"/>
      <protection locked="0"/>
    </xf>
    <xf numFmtId="0" fontId="9" fillId="0" borderId="33" xfId="6" applyFont="1" applyFill="1" applyBorder="1" applyAlignment="1" applyProtection="1">
      <alignment horizontal="left" vertical="center" wrapText="1"/>
      <protection locked="0"/>
    </xf>
    <xf numFmtId="0" fontId="9" fillId="0" borderId="73" xfId="6" applyFont="1" applyFill="1" applyBorder="1" applyAlignment="1" applyProtection="1">
      <alignment horizontal="left" vertical="center" wrapText="1"/>
      <protection locked="0"/>
    </xf>
    <xf numFmtId="0" fontId="9" fillId="0" borderId="25" xfId="6" applyFont="1" applyFill="1" applyBorder="1" applyAlignment="1" applyProtection="1">
      <alignment horizontal="left" vertical="center" wrapText="1"/>
      <protection locked="0"/>
    </xf>
    <xf numFmtId="0" fontId="9" fillId="0" borderId="79" xfId="6" applyFont="1" applyFill="1" applyBorder="1" applyAlignment="1" applyProtection="1">
      <alignment horizontal="left" vertical="center" wrapText="1"/>
      <protection locked="0"/>
    </xf>
    <xf numFmtId="0" fontId="9" fillId="0" borderId="81" xfId="6" applyFont="1" applyFill="1" applyBorder="1" applyAlignment="1" applyProtection="1">
      <alignment horizontal="left" vertical="center" wrapText="1"/>
      <protection locked="0"/>
    </xf>
    <xf numFmtId="0" fontId="9" fillId="0" borderId="2" xfId="6" applyFont="1" applyFill="1" applyBorder="1" applyAlignment="1" applyProtection="1">
      <alignment horizontal="left" vertical="center"/>
    </xf>
    <xf numFmtId="0" fontId="9" fillId="0" borderId="3" xfId="6" applyFont="1" applyFill="1" applyBorder="1" applyAlignment="1" applyProtection="1">
      <alignment horizontal="left" vertical="center"/>
    </xf>
    <xf numFmtId="0" fontId="9" fillId="0" borderId="48" xfId="6" applyFont="1" applyFill="1" applyBorder="1" applyAlignment="1" applyProtection="1">
      <alignment horizontal="left" vertical="center" wrapText="1"/>
    </xf>
    <xf numFmtId="0" fontId="9" fillId="0" borderId="49" xfId="6" applyFont="1" applyFill="1" applyBorder="1" applyAlignment="1" applyProtection="1">
      <alignment horizontal="left" vertical="center" wrapText="1"/>
    </xf>
    <xf numFmtId="0" fontId="9" fillId="0" borderId="46" xfId="6" applyFont="1" applyFill="1" applyBorder="1" applyAlignment="1" applyProtection="1">
      <alignment horizontal="left" vertical="center"/>
    </xf>
    <xf numFmtId="0" fontId="9" fillId="0" borderId="77" xfId="6" applyFont="1" applyFill="1" applyBorder="1" applyAlignment="1" applyProtection="1">
      <alignment horizontal="left" vertical="center"/>
    </xf>
    <xf numFmtId="0" fontId="9" fillId="0" borderId="33" xfId="6" applyFont="1" applyFill="1" applyBorder="1" applyAlignment="1" applyProtection="1">
      <alignment horizontal="left" vertical="center"/>
    </xf>
    <xf numFmtId="0" fontId="9" fillId="0" borderId="73" xfId="6" applyFont="1" applyFill="1" applyBorder="1" applyAlignment="1" applyProtection="1">
      <alignment horizontal="left" vertical="center"/>
    </xf>
    <xf numFmtId="0" fontId="2" fillId="0" borderId="0" xfId="20" applyFont="1" applyAlignment="1">
      <alignment vertical="center"/>
    </xf>
    <xf numFmtId="0" fontId="2" fillId="0" borderId="61" xfId="20" applyFont="1" applyBorder="1" applyAlignment="1">
      <alignment vertical="center"/>
    </xf>
    <xf numFmtId="0" fontId="2" fillId="0" borderId="62" xfId="20" applyFont="1" applyBorder="1" applyAlignment="1">
      <alignment vertical="center"/>
    </xf>
    <xf numFmtId="180" fontId="2" fillId="0" borderId="0" xfId="20" applyNumberFormat="1" applyFont="1" applyAlignment="1">
      <alignment vertical="center"/>
    </xf>
    <xf numFmtId="0" fontId="2" fillId="0" borderId="35" xfId="20" applyFont="1" applyBorder="1" applyAlignment="1">
      <alignment vertical="center"/>
    </xf>
    <xf numFmtId="0" fontId="2" fillId="0" borderId="38" xfId="20" applyFont="1" applyBorder="1" applyAlignment="1">
      <alignment vertical="center"/>
    </xf>
    <xf numFmtId="0" fontId="2" fillId="0" borderId="22" xfId="20" applyFont="1" applyBorder="1" applyAlignment="1">
      <alignment vertical="center"/>
    </xf>
    <xf numFmtId="0" fontId="34" fillId="0" borderId="0" xfId="25" applyFont="1" applyAlignment="1">
      <alignment vertical="center"/>
    </xf>
    <xf numFmtId="188" fontId="2" fillId="5" borderId="16" xfId="21" applyNumberFormat="1" applyFont="1" applyFill="1" applyBorder="1" applyAlignment="1">
      <alignment horizontal="center" vertical="center"/>
    </xf>
    <xf numFmtId="179" fontId="2" fillId="5" borderId="16" xfId="21" applyNumberFormat="1" applyFont="1" applyFill="1" applyBorder="1" applyAlignment="1">
      <alignment horizontal="center" vertical="center" wrapText="1"/>
    </xf>
    <xf numFmtId="0" fontId="2" fillId="0" borderId="16" xfId="20" applyFont="1" applyBorder="1" applyAlignment="1">
      <alignment horizontal="center" vertical="center"/>
    </xf>
    <xf numFmtId="188" fontId="2" fillId="0" borderId="0" xfId="20" applyNumberFormat="1" applyFont="1" applyAlignment="1">
      <alignment horizontal="center" vertical="center"/>
    </xf>
    <xf numFmtId="178" fontId="12" fillId="0" borderId="0" xfId="20" applyNumberFormat="1" applyAlignment="1">
      <alignment horizontal="center" vertical="center"/>
    </xf>
    <xf numFmtId="0" fontId="2" fillId="0" borderId="0" xfId="20" applyFont="1" applyAlignment="1">
      <alignment horizontal="center" vertical="center"/>
    </xf>
    <xf numFmtId="188" fontId="2" fillId="5" borderId="0" xfId="21" applyNumberFormat="1" applyFont="1" applyFill="1" applyAlignment="1">
      <alignment horizontal="center" vertical="center" wrapText="1"/>
    </xf>
    <xf numFmtId="179" fontId="2" fillId="5" borderId="0" xfId="21" applyNumberFormat="1" applyFont="1" applyFill="1" applyAlignment="1">
      <alignment vertical="center" wrapText="1"/>
    </xf>
    <xf numFmtId="188" fontId="2" fillId="5" borderId="0" xfId="21" applyNumberFormat="1" applyFont="1" applyFill="1" applyAlignment="1">
      <alignment horizontal="center" vertical="center"/>
    </xf>
    <xf numFmtId="179" fontId="2" fillId="5" borderId="0" xfId="21" applyNumberFormat="1" applyFont="1" applyFill="1" applyAlignment="1">
      <alignment horizontal="center" vertical="center" wrapText="1"/>
    </xf>
    <xf numFmtId="0" fontId="2" fillId="0" borderId="34" xfId="20" applyFont="1" applyBorder="1" applyAlignment="1">
      <alignment horizontal="center" vertical="center"/>
    </xf>
    <xf numFmtId="0" fontId="2" fillId="0" borderId="33" xfId="20" applyFont="1" applyBorder="1" applyAlignment="1">
      <alignment horizontal="center" vertical="center"/>
    </xf>
    <xf numFmtId="0" fontId="2" fillId="0" borderId="23" xfId="20" applyFont="1" applyBorder="1" applyAlignment="1">
      <alignment horizontal="center" vertical="center"/>
    </xf>
    <xf numFmtId="49" fontId="2" fillId="5" borderId="0" xfId="21" applyNumberFormat="1" applyFont="1" applyFill="1" applyAlignment="1">
      <alignment horizontal="center" vertical="center"/>
    </xf>
    <xf numFmtId="49" fontId="2" fillId="5" borderId="0" xfId="21" applyNumberFormat="1" applyFont="1" applyFill="1" applyAlignment="1">
      <alignment horizontal="center" vertical="center" wrapText="1"/>
    </xf>
    <xf numFmtId="178" fontId="2" fillId="5" borderId="0" xfId="20" applyNumberFormat="1" applyFont="1" applyFill="1" applyAlignment="1">
      <alignment vertical="center" wrapText="1"/>
    </xf>
    <xf numFmtId="188" fontId="12" fillId="0" borderId="0" xfId="23" applyNumberFormat="1" applyAlignment="1">
      <alignment horizontal="right" vertical="center"/>
    </xf>
    <xf numFmtId="177" fontId="12" fillId="0" borderId="0" xfId="23" applyNumberFormat="1" applyAlignment="1">
      <alignment horizontal="right" vertical="center"/>
    </xf>
    <xf numFmtId="178" fontId="12" fillId="0" borderId="0" xfId="22" applyNumberFormat="1" applyAlignment="1">
      <alignment horizontal="center" vertical="center"/>
    </xf>
    <xf numFmtId="178" fontId="12" fillId="0" borderId="0" xfId="22" applyNumberFormat="1" applyAlignment="1">
      <alignment vertical="center"/>
    </xf>
    <xf numFmtId="0" fontId="2" fillId="0" borderId="35" xfId="20" applyFont="1" applyBorder="1" applyAlignment="1" applyProtection="1">
      <alignment horizontal="left" vertical="top" wrapText="1"/>
      <protection locked="0"/>
    </xf>
    <xf numFmtId="0" fontId="2" fillId="0" borderId="38" xfId="20" applyFont="1" applyBorder="1" applyAlignment="1" applyProtection="1">
      <alignment horizontal="left" vertical="top" wrapText="1"/>
      <protection locked="0"/>
    </xf>
    <xf numFmtId="0" fontId="2" fillId="0" borderId="22" xfId="20" applyFont="1" applyBorder="1" applyAlignment="1" applyProtection="1">
      <alignment horizontal="left" vertical="top" wrapText="1"/>
      <protection locked="0"/>
    </xf>
    <xf numFmtId="0" fontId="2" fillId="0" borderId="62" xfId="20" applyFont="1" applyBorder="1" applyAlignment="1" applyProtection="1">
      <alignment horizontal="left" vertical="top" wrapText="1"/>
      <protection locked="0"/>
    </xf>
    <xf numFmtId="0" fontId="2" fillId="0" borderId="0" xfId="20" applyFont="1" applyAlignment="1" applyProtection="1">
      <alignment horizontal="left" vertical="top" wrapText="1"/>
      <protection locked="0"/>
    </xf>
    <xf numFmtId="0" fontId="2" fillId="0" borderId="61" xfId="20" applyFont="1" applyBorder="1" applyAlignment="1" applyProtection="1">
      <alignment horizontal="left" vertical="top" wrapText="1"/>
      <protection locked="0"/>
    </xf>
    <xf numFmtId="0" fontId="2" fillId="0" borderId="32" xfId="20" applyFont="1" applyBorder="1" applyAlignment="1" applyProtection="1">
      <alignment horizontal="left" vertical="top" wrapText="1"/>
      <protection locked="0"/>
    </xf>
    <xf numFmtId="0" fontId="2" fillId="0" borderId="46" xfId="20" applyFont="1" applyBorder="1" applyAlignment="1" applyProtection="1">
      <alignment horizontal="left" vertical="top" wrapText="1"/>
      <protection locked="0"/>
    </xf>
    <xf numFmtId="0" fontId="2" fillId="0" borderId="24" xfId="20" applyFont="1" applyBorder="1" applyAlignment="1" applyProtection="1">
      <alignment horizontal="left" vertical="top" wrapText="1"/>
      <protection locked="0"/>
    </xf>
    <xf numFmtId="178" fontId="2" fillId="0" borderId="0" xfId="20" applyNumberFormat="1" applyFont="1" applyAlignment="1">
      <alignment vertical="center"/>
    </xf>
    <xf numFmtId="178" fontId="0" fillId="0" borderId="0" xfId="20" applyNumberFormat="1" applyFont="1" applyAlignment="1">
      <alignment vertical="center"/>
    </xf>
    <xf numFmtId="190" fontId="2" fillId="0" borderId="0" xfId="21" applyNumberFormat="1" applyFont="1" applyAlignment="1">
      <alignment vertical="center"/>
    </xf>
    <xf numFmtId="0" fontId="2" fillId="0" borderId="0" xfId="21" applyFont="1" applyAlignment="1">
      <alignment vertical="center"/>
    </xf>
    <xf numFmtId="0" fontId="27" fillId="0" borderId="61" xfId="20" applyFont="1" applyBorder="1" applyAlignment="1">
      <alignment vertical="center"/>
    </xf>
    <xf numFmtId="0" fontId="2" fillId="0" borderId="33" xfId="20" applyFont="1" applyBorder="1" applyAlignment="1">
      <alignment vertical="center"/>
    </xf>
    <xf numFmtId="178" fontId="2" fillId="0" borderId="61" xfId="20" applyNumberFormat="1" applyFont="1" applyBorder="1" applyAlignment="1">
      <alignment vertical="center"/>
    </xf>
    <xf numFmtId="178" fontId="2" fillId="0" borderId="35" xfId="20" applyNumberFormat="1" applyFont="1" applyBorder="1" applyAlignment="1">
      <alignment vertical="center"/>
    </xf>
    <xf numFmtId="190" fontId="2" fillId="0" borderId="38" xfId="20" applyNumberFormat="1" applyFont="1" applyBorder="1" applyAlignment="1">
      <alignment vertical="center"/>
    </xf>
    <xf numFmtId="178" fontId="2" fillId="0" borderId="38" xfId="20" applyNumberFormat="1" applyFont="1" applyBorder="1" applyAlignment="1">
      <alignment vertical="center"/>
    </xf>
    <xf numFmtId="178" fontId="2" fillId="0" borderId="22" xfId="20" applyNumberFormat="1" applyFont="1" applyBorder="1" applyAlignment="1">
      <alignment vertical="center"/>
    </xf>
    <xf numFmtId="178" fontId="2" fillId="0" borderId="62" xfId="20" applyNumberFormat="1" applyFont="1" applyBorder="1" applyAlignment="1">
      <alignment vertical="center"/>
    </xf>
    <xf numFmtId="192" fontId="2" fillId="0" borderId="0" xfId="20" applyNumberFormat="1" applyFont="1" applyAlignment="1">
      <alignment vertical="center"/>
    </xf>
    <xf numFmtId="188" fontId="2" fillId="5" borderId="187" xfId="21" applyNumberFormat="1" applyFont="1" applyFill="1" applyBorder="1" applyAlignment="1">
      <alignment horizontal="center" vertical="center"/>
    </xf>
    <xf numFmtId="179" fontId="2" fillId="0" borderId="0" xfId="21" applyNumberFormat="1" applyFont="1" applyAlignment="1">
      <alignment horizontal="center" vertical="center" wrapText="1"/>
    </xf>
    <xf numFmtId="0" fontId="2" fillId="0" borderId="32" xfId="20" applyFont="1" applyBorder="1" applyAlignment="1">
      <alignment vertical="center"/>
    </xf>
    <xf numFmtId="0" fontId="2" fillId="0" borderId="46" xfId="20" applyFont="1" applyBorder="1" applyAlignment="1">
      <alignment vertical="center"/>
    </xf>
    <xf numFmtId="0" fontId="27" fillId="0" borderId="24" xfId="20" applyFont="1" applyBorder="1" applyAlignment="1">
      <alignment vertical="center"/>
    </xf>
    <xf numFmtId="0" fontId="27" fillId="0" borderId="0" xfId="20" applyFont="1" applyAlignment="1">
      <alignment vertical="center"/>
    </xf>
    <xf numFmtId="190" fontId="2" fillId="0" borderId="46" xfId="20" applyNumberFormat="1" applyFont="1" applyBorder="1" applyAlignment="1">
      <alignment vertical="center"/>
    </xf>
    <xf numFmtId="0" fontId="2" fillId="0" borderId="24" xfId="20" applyFont="1" applyBorder="1" applyAlignment="1">
      <alignment vertical="center"/>
    </xf>
    <xf numFmtId="0" fontId="12" fillId="5" borderId="0" xfId="11" applyFill="1" applyAlignment="1">
      <alignment vertical="center"/>
    </xf>
    <xf numFmtId="0" fontId="12" fillId="5" borderId="0" xfId="11" applyFill="1" applyAlignment="1" applyProtection="1">
      <alignment vertical="center"/>
      <protection hidden="1"/>
    </xf>
    <xf numFmtId="0" fontId="0" fillId="5" borderId="0" xfId="11" applyFont="1" applyFill="1" applyAlignment="1">
      <alignment vertical="center"/>
    </xf>
  </cellXfs>
  <cellStyles count="26">
    <cellStyle name="Comma" xfId="4"/>
    <cellStyle name="Comma [0]" xfId="5"/>
    <cellStyle name="Currency" xfId="2"/>
    <cellStyle name="Currency [0]" xfId="3"/>
    <cellStyle name="Normal" xfId="24"/>
    <cellStyle name="Percent" xfId="1"/>
    <cellStyle name="標準" xfId="0" builtinId="0"/>
    <cellStyle name="標準 2" xfId="11"/>
    <cellStyle name="標準 2 2" xfId="12"/>
    <cellStyle name="標準 3" xfId="15"/>
    <cellStyle name="標準 4" xfId="10"/>
    <cellStyle name="標準 4_APAHO401600" xfId="6"/>
    <cellStyle name="標準 4_APAHO401900" xfId="9"/>
    <cellStyle name="標準 4_ZJ08_022012_青森市_2010" xfId="8"/>
    <cellStyle name="標準 6" xfId="13"/>
    <cellStyle name="標準 6_APAHO401000" xfId="14"/>
    <cellStyle name="標準 6_APAHO401200_O-JJ1016-001-3_財政状況資料集(決算状況カード(各会計・関係団体))(Rev2)2" xfId="19"/>
    <cellStyle name="標準 6_APAHO402200_O-JJ1016-001-3_財政状況資料集(決算状況カード(各会計・関係団体))(Rev2)2" xfId="16"/>
    <cellStyle name="標準 7" xfId="25"/>
    <cellStyle name="標準_【レイアウト】（県）資料３（Ｐ２）　歳出比較分析表" xfId="20"/>
    <cellStyle name="標準_【レイアウト】（市）資料３（Ｐ２）　歳出比較分析表" xfId="21"/>
    <cellStyle name="標準_APAHO251300" xfId="22"/>
    <cellStyle name="標準_APAHO252300" xfId="23"/>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2398-4012-ACF0-0CD1228DE438}"/>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21819</c:v>
                </c:pt>
                <c:pt idx="1">
                  <c:v>22077</c:v>
                </c:pt>
                <c:pt idx="2">
                  <c:v>17420</c:v>
                </c:pt>
                <c:pt idx="3">
                  <c:v>18441</c:v>
                </c:pt>
                <c:pt idx="4">
                  <c:v>19535</c:v>
                </c:pt>
              </c:numCache>
            </c:numRef>
          </c:val>
          <c:smooth val="0"/>
          <c:extLst>
            <c:ext xmlns:c16="http://schemas.microsoft.com/office/drawing/2014/chart" uri="{C3380CC4-5D6E-409C-BE32-E72D297353CC}">
              <c16:uniqueId val="{00000001-2398-4012-ACF0-0CD1228DE438}"/>
            </c:ext>
          </c:extLst>
        </c:ser>
        <c:dLbls>
          <c:showLegendKey val="0"/>
          <c:showVal val="0"/>
          <c:showCatName val="0"/>
          <c:showSerName val="0"/>
          <c:showPercent val="0"/>
          <c:showBubbleSize val="0"/>
        </c:dLbls>
        <c:marker val="1"/>
        <c:smooth val="0"/>
        <c:axId val="32001227"/>
        <c:axId val="19575591"/>
      </c:lineChart>
      <c:catAx>
        <c:axId val="32001227"/>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19575591"/>
        <c:crosses val="autoZero"/>
        <c:auto val="1"/>
        <c:lblAlgn val="ctr"/>
        <c:lblOffset val="100"/>
        <c:tickLblSkip val="1"/>
        <c:noMultiLvlLbl val="0"/>
      </c:catAx>
      <c:valAx>
        <c:axId val="19575591"/>
        <c:scaling>
          <c:orientation val="minMax"/>
          <c:max val="5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2001227"/>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0.26</c:v>
                </c:pt>
                <c:pt idx="1">
                  <c:v>0.56000000000000005</c:v>
                </c:pt>
                <c:pt idx="2">
                  <c:v>0.47</c:v>
                </c:pt>
                <c:pt idx="3">
                  <c:v>0.38</c:v>
                </c:pt>
                <c:pt idx="4">
                  <c:v>0.41</c:v>
                </c:pt>
              </c:numCache>
            </c:numRef>
          </c:val>
          <c:extLst>
            <c:ext xmlns:c16="http://schemas.microsoft.com/office/drawing/2014/chart" uri="{C3380CC4-5D6E-409C-BE32-E72D297353CC}">
              <c16:uniqueId val="{00000000-7FED-4109-8B51-AD6CE57EFD41}"/>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0.57999999999999996</c:v>
                </c:pt>
                <c:pt idx="1">
                  <c:v>1.05</c:v>
                </c:pt>
                <c:pt idx="2">
                  <c:v>1.02</c:v>
                </c:pt>
                <c:pt idx="3">
                  <c:v>1.02</c:v>
                </c:pt>
                <c:pt idx="4">
                  <c:v>1.04</c:v>
                </c:pt>
              </c:numCache>
            </c:numRef>
          </c:val>
          <c:extLst>
            <c:ext xmlns:c16="http://schemas.microsoft.com/office/drawing/2014/chart" uri="{C3380CC4-5D6E-409C-BE32-E72D297353CC}">
              <c16:uniqueId val="{00000001-7FED-4109-8B51-AD6CE57EFD41}"/>
            </c:ext>
          </c:extLst>
        </c:ser>
        <c:dLbls>
          <c:showLegendKey val="0"/>
          <c:showVal val="0"/>
          <c:showCatName val="0"/>
          <c:showSerName val="0"/>
          <c:showPercent val="0"/>
          <c:showBubbleSize val="0"/>
        </c:dLbls>
        <c:gapWidth val="250"/>
        <c:overlap val="100"/>
        <c:axId val="41962596"/>
        <c:axId val="42119052"/>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1.89</c:v>
                </c:pt>
                <c:pt idx="1">
                  <c:v>1.44</c:v>
                </c:pt>
                <c:pt idx="2">
                  <c:v>0.61</c:v>
                </c:pt>
                <c:pt idx="3">
                  <c:v>-0.08</c:v>
                </c:pt>
                <c:pt idx="4">
                  <c:v>1.05</c:v>
                </c:pt>
              </c:numCache>
            </c:numRef>
          </c:val>
          <c:smooth val="0"/>
          <c:extLst>
            <c:ext xmlns:c16="http://schemas.microsoft.com/office/drawing/2014/chart" uri="{C3380CC4-5D6E-409C-BE32-E72D297353CC}">
              <c16:uniqueId val="{00000002-7FED-4109-8B51-AD6CE57EFD41}"/>
            </c:ext>
          </c:extLst>
        </c:ser>
        <c:dLbls>
          <c:showLegendKey val="0"/>
          <c:showVal val="0"/>
          <c:showCatName val="0"/>
          <c:showSerName val="0"/>
          <c:showPercent val="0"/>
          <c:showBubbleSize val="0"/>
        </c:dLbls>
        <c:marker val="1"/>
        <c:smooth val="0"/>
        <c:axId val="41962596"/>
        <c:axId val="42119052"/>
      </c:lineChart>
      <c:catAx>
        <c:axId val="4196259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42119052"/>
        <c:crosses val="autoZero"/>
        <c:auto val="1"/>
        <c:lblAlgn val="ctr"/>
        <c:lblOffset val="100"/>
        <c:tickLblSkip val="1"/>
        <c:noMultiLvlLbl val="0"/>
      </c:catAx>
      <c:valAx>
        <c:axId val="4211905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196259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B0-4455-946F-CE10DE12916C}"/>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B0-4455-946F-CE10DE12916C}"/>
            </c:ext>
          </c:extLst>
        </c:ser>
        <c:ser>
          <c:idx val="2"/>
          <c:order val="2"/>
          <c:tx>
            <c:strRef>
              <c:f>データシート!$A$29</c:f>
              <c:strCache>
                <c:ptCount val="1"/>
                <c:pt idx="0">
                  <c:v>県営住宅事業特別会計</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0.01</c:v>
                </c:pt>
                <c:pt idx="8">
                  <c:v>#N/A</c:v>
                </c:pt>
                <c:pt idx="9">
                  <c:v>0.02</c:v>
                </c:pt>
              </c:numCache>
            </c:numRef>
          </c:val>
          <c:extLst>
            <c:ext xmlns:c16="http://schemas.microsoft.com/office/drawing/2014/chart" uri="{C3380CC4-5D6E-409C-BE32-E72D297353CC}">
              <c16:uniqueId val="{00000002-AEB0-4455-946F-CE10DE12916C}"/>
            </c:ext>
          </c:extLst>
        </c:ser>
        <c:ser>
          <c:idx val="3"/>
          <c:order val="3"/>
          <c:tx>
            <c:strRef>
              <c:f>データシート!$A$30</c:f>
              <c:strCache>
                <c:ptCount val="1"/>
                <c:pt idx="0">
                  <c:v>公営競技事業特別会計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c:v>
                </c:pt>
                <c:pt idx="2">
                  <c:v>#N/A</c:v>
                </c:pt>
                <c:pt idx="3">
                  <c:v>0.5</c:v>
                </c:pt>
                <c:pt idx="4">
                  <c:v>#N/A</c:v>
                </c:pt>
                <c:pt idx="5">
                  <c:v>0.5</c:v>
                </c:pt>
                <c:pt idx="6">
                  <c:v>#N/A</c:v>
                </c:pt>
                <c:pt idx="7">
                  <c:v>0.25</c:v>
                </c:pt>
                <c:pt idx="8">
                  <c:v>#N/A</c:v>
                </c:pt>
                <c:pt idx="9">
                  <c:v>0.27</c:v>
                </c:pt>
              </c:numCache>
            </c:numRef>
          </c:val>
          <c:extLst>
            <c:ext xmlns:c16="http://schemas.microsoft.com/office/drawing/2014/chart" uri="{C3380CC4-5D6E-409C-BE32-E72D297353CC}">
              <c16:uniqueId val="{00000003-AEB0-4455-946F-CE10DE12916C}"/>
            </c:ext>
          </c:extLst>
        </c:ser>
        <c:ser>
          <c:idx val="4"/>
          <c:order val="4"/>
          <c:tx>
            <c:strRef>
              <c:f>データシート!$A$31</c:f>
              <c:strCache>
                <c:ptCount val="1"/>
                <c:pt idx="0">
                  <c:v>一般会計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0.52</c:v>
                </c:pt>
                <c:pt idx="4">
                  <c:v>#N/A</c:v>
                </c:pt>
                <c:pt idx="5">
                  <c:v>0.43</c:v>
                </c:pt>
                <c:pt idx="6">
                  <c:v>#N/A</c:v>
                </c:pt>
                <c:pt idx="7">
                  <c:v>0.35</c:v>
                </c:pt>
                <c:pt idx="8">
                  <c:v>#N/A</c:v>
                </c:pt>
                <c:pt idx="9">
                  <c:v>0.38</c:v>
                </c:pt>
              </c:numCache>
            </c:numRef>
          </c:val>
          <c:extLst>
            <c:ext xmlns:c16="http://schemas.microsoft.com/office/drawing/2014/chart" uri="{C3380CC4-5D6E-409C-BE32-E72D297353CC}">
              <c16:uniqueId val="{00000004-AEB0-4455-946F-CE10DE12916C}"/>
            </c:ext>
          </c:extLst>
        </c:ser>
        <c:ser>
          <c:idx val="5"/>
          <c:order val="5"/>
          <c:tx>
            <c:strRef>
              <c:f>データシート!$A$32</c:f>
              <c:strCache>
                <c:ptCount val="1"/>
                <c:pt idx="0">
                  <c:v>病院事業会計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1.61</c:v>
                </c:pt>
                <c:pt idx="2">
                  <c:v>#N/A</c:v>
                </c:pt>
                <c:pt idx="3">
                  <c:v>1.45</c:v>
                </c:pt>
                <c:pt idx="4">
                  <c:v>#N/A</c:v>
                </c:pt>
                <c:pt idx="5">
                  <c:v>1.37</c:v>
                </c:pt>
                <c:pt idx="6">
                  <c:v>#N/A</c:v>
                </c:pt>
                <c:pt idx="7">
                  <c:v>1.1399999999999999</c:v>
                </c:pt>
                <c:pt idx="8">
                  <c:v>#N/A</c:v>
                </c:pt>
                <c:pt idx="9">
                  <c:v>0.87</c:v>
                </c:pt>
              </c:numCache>
            </c:numRef>
          </c:val>
          <c:extLst>
            <c:ext xmlns:c16="http://schemas.microsoft.com/office/drawing/2014/chart" uri="{C3380CC4-5D6E-409C-BE32-E72D297353CC}">
              <c16:uniqueId val="{00000005-AEB0-4455-946F-CE10DE12916C}"/>
            </c:ext>
          </c:extLst>
        </c:ser>
        <c:ser>
          <c:idx val="6"/>
          <c:order val="6"/>
          <c:tx>
            <c:strRef>
              <c:f>データシート!$A$33</c:f>
              <c:strCache>
                <c:ptCount val="1"/>
                <c:pt idx="0">
                  <c:v>流域下水道事業会計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0.84</c:v>
                </c:pt>
                <c:pt idx="4">
                  <c:v>#N/A</c:v>
                </c:pt>
                <c:pt idx="5">
                  <c:v>0.95</c:v>
                </c:pt>
                <c:pt idx="6">
                  <c:v>#N/A</c:v>
                </c:pt>
                <c:pt idx="7">
                  <c:v>1.1100000000000001</c:v>
                </c:pt>
                <c:pt idx="8">
                  <c:v>#N/A</c:v>
                </c:pt>
                <c:pt idx="9">
                  <c:v>0.89</c:v>
                </c:pt>
              </c:numCache>
            </c:numRef>
          </c:val>
          <c:extLst>
            <c:ext xmlns:c16="http://schemas.microsoft.com/office/drawing/2014/chart" uri="{C3380CC4-5D6E-409C-BE32-E72D297353CC}">
              <c16:uniqueId val="{00000006-AEB0-4455-946F-CE10DE12916C}"/>
            </c:ext>
          </c:extLst>
        </c:ser>
        <c:ser>
          <c:idx val="7"/>
          <c:order val="7"/>
          <c:tx>
            <c:strRef>
              <c:f>データシート!$A$34</c:f>
              <c:strCache>
                <c:ptCount val="1"/>
                <c:pt idx="0">
                  <c:v>工業用水道事業会計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c:v>
                </c:pt>
                <c:pt idx="2">
                  <c:v>#N/A</c:v>
                </c:pt>
                <c:pt idx="3">
                  <c:v>1.05</c:v>
                </c:pt>
                <c:pt idx="4">
                  <c:v>#N/A</c:v>
                </c:pt>
                <c:pt idx="5">
                  <c:v>1.04</c:v>
                </c:pt>
                <c:pt idx="6">
                  <c:v>#N/A</c:v>
                </c:pt>
                <c:pt idx="7">
                  <c:v>1.04</c:v>
                </c:pt>
                <c:pt idx="8">
                  <c:v>#N/A</c:v>
                </c:pt>
                <c:pt idx="9">
                  <c:v>1.07</c:v>
                </c:pt>
              </c:numCache>
            </c:numRef>
          </c:val>
          <c:extLst>
            <c:ext xmlns:c16="http://schemas.microsoft.com/office/drawing/2014/chart" uri="{C3380CC4-5D6E-409C-BE32-E72D297353CC}">
              <c16:uniqueId val="{00000007-AEB0-4455-946F-CE10DE12916C}"/>
            </c:ext>
          </c:extLst>
        </c:ser>
        <c:ser>
          <c:idx val="8"/>
          <c:order val="8"/>
          <c:tx>
            <c:strRef>
              <c:f>データシート!$A$35</c:f>
              <c:strCache>
                <c:ptCount val="1"/>
                <c:pt idx="0">
                  <c:v>水道用水供給事業会計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2.8</c:v>
                </c:pt>
                <c:pt idx="4">
                  <c:v>#N/A</c:v>
                </c:pt>
                <c:pt idx="5">
                  <c:v>3.07</c:v>
                </c:pt>
                <c:pt idx="6">
                  <c:v>#N/A</c:v>
                </c:pt>
                <c:pt idx="7">
                  <c:v>3.37</c:v>
                </c:pt>
                <c:pt idx="8">
                  <c:v>#N/A</c:v>
                </c:pt>
                <c:pt idx="9">
                  <c:v>3.76</c:v>
                </c:pt>
              </c:numCache>
            </c:numRef>
          </c:val>
          <c:extLst>
            <c:ext xmlns:c16="http://schemas.microsoft.com/office/drawing/2014/chart" uri="{C3380CC4-5D6E-409C-BE32-E72D297353CC}">
              <c16:uniqueId val="{00000008-AEB0-4455-946F-CE10DE12916C}"/>
            </c:ext>
          </c:extLst>
        </c:ser>
        <c:ser>
          <c:idx val="9"/>
          <c:order val="9"/>
          <c:tx>
            <c:strRef>
              <c:f>データシート!$A$36</c:f>
              <c:strCache>
                <c:ptCount val="1"/>
                <c:pt idx="0">
                  <c:v>地域整備事業会計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5.22</c:v>
                </c:pt>
                <c:pt idx="2">
                  <c:v>#N/A</c:v>
                </c:pt>
                <c:pt idx="3">
                  <c:v>3.45</c:v>
                </c:pt>
                <c:pt idx="4">
                  <c:v>#N/A</c:v>
                </c:pt>
                <c:pt idx="5">
                  <c:v>4.01</c:v>
                </c:pt>
                <c:pt idx="6">
                  <c:v>#N/A</c:v>
                </c:pt>
                <c:pt idx="7">
                  <c:v>4.29</c:v>
                </c:pt>
                <c:pt idx="8">
                  <c:v>#N/A</c:v>
                </c:pt>
                <c:pt idx="9">
                  <c:v>3.98</c:v>
                </c:pt>
              </c:numCache>
            </c:numRef>
          </c:val>
          <c:extLst>
            <c:ext xmlns:c16="http://schemas.microsoft.com/office/drawing/2014/chart" uri="{C3380CC4-5D6E-409C-BE32-E72D297353CC}">
              <c16:uniqueId val="{00000009-AEB0-4455-946F-CE10DE12916C}"/>
            </c:ext>
          </c:extLst>
        </c:ser>
        <c:dLbls>
          <c:showLegendKey val="0"/>
          <c:showVal val="0"/>
          <c:showCatName val="0"/>
          <c:showSerName val="0"/>
          <c:showPercent val="0"/>
          <c:showBubbleSize val="0"/>
        </c:dLbls>
        <c:gapWidth val="150"/>
        <c:overlap val="100"/>
        <c:axId val="43527150"/>
        <c:axId val="56200037"/>
      </c:barChart>
      <c:catAx>
        <c:axId val="43527150"/>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6200037"/>
        <c:crosses val="autoZero"/>
        <c:auto val="1"/>
        <c:lblAlgn val="ctr"/>
        <c:lblOffset val="100"/>
        <c:tickLblSkip val="1"/>
        <c:noMultiLvlLbl val="0"/>
      </c:catAx>
      <c:valAx>
        <c:axId val="5620003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3527150"/>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99999999999999E-2"/>
          <c:y val="8.7999999999999995E-2"/>
          <c:w val="0.89824999999999999"/>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149399</c:v>
                </c:pt>
                <c:pt idx="5">
                  <c:v>156478</c:v>
                </c:pt>
                <c:pt idx="8">
                  <c:v>164330</c:v>
                </c:pt>
                <c:pt idx="11">
                  <c:v>166152</c:v>
                </c:pt>
                <c:pt idx="14">
                  <c:v>170461</c:v>
                </c:pt>
              </c:numCache>
            </c:numRef>
          </c:val>
          <c:extLst>
            <c:ext xmlns:c16="http://schemas.microsoft.com/office/drawing/2014/chart" uri="{C3380CC4-5D6E-409C-BE32-E72D297353CC}">
              <c16:uniqueId val="{00000000-5E1D-4EC4-9892-039DEA554E56}"/>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4</c:v>
                </c:pt>
                <c:pt idx="6">
                  <c:v>6</c:v>
                </c:pt>
                <c:pt idx="9">
                  <c:v>0</c:v>
                </c:pt>
                <c:pt idx="12">
                  <c:v>0</c:v>
                </c:pt>
              </c:numCache>
            </c:numRef>
          </c:val>
          <c:extLst>
            <c:ext xmlns:c16="http://schemas.microsoft.com/office/drawing/2014/chart" uri="{C3380CC4-5D6E-409C-BE32-E72D297353CC}">
              <c16:uniqueId val="{00000001-5E1D-4EC4-9892-039DEA554E56}"/>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5237</c:v>
                </c:pt>
                <c:pt idx="3">
                  <c:v>4510</c:v>
                </c:pt>
                <c:pt idx="6">
                  <c:v>2846</c:v>
                </c:pt>
                <c:pt idx="9">
                  <c:v>2250</c:v>
                </c:pt>
                <c:pt idx="12">
                  <c:v>1842</c:v>
                </c:pt>
              </c:numCache>
            </c:numRef>
          </c:val>
          <c:extLst>
            <c:ext xmlns:c16="http://schemas.microsoft.com/office/drawing/2014/chart" uri="{C3380CC4-5D6E-409C-BE32-E72D297353CC}">
              <c16:uniqueId val="{00000002-5E1D-4EC4-9892-039DEA554E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1D-4EC4-9892-039DEA554E56}"/>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3717</c:v>
                </c:pt>
                <c:pt idx="3">
                  <c:v>4578</c:v>
                </c:pt>
                <c:pt idx="6">
                  <c:v>4438</c:v>
                </c:pt>
                <c:pt idx="9">
                  <c:v>4509</c:v>
                </c:pt>
                <c:pt idx="12">
                  <c:v>5333</c:v>
                </c:pt>
              </c:numCache>
            </c:numRef>
          </c:val>
          <c:extLst>
            <c:ext xmlns:c16="http://schemas.microsoft.com/office/drawing/2014/chart" uri="{C3380CC4-5D6E-409C-BE32-E72D297353CC}">
              <c16:uniqueId val="{00000004-5E1D-4EC4-9892-039DEA554E56}"/>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138264</c:v>
                </c:pt>
                <c:pt idx="3">
                  <c:v>146863</c:v>
                </c:pt>
                <c:pt idx="6">
                  <c:v>155282</c:v>
                </c:pt>
                <c:pt idx="9">
                  <c:v>161049</c:v>
                </c:pt>
                <c:pt idx="12">
                  <c:v>164965</c:v>
                </c:pt>
              </c:numCache>
            </c:numRef>
          </c:val>
          <c:extLst>
            <c:ext xmlns:c16="http://schemas.microsoft.com/office/drawing/2014/chart" uri="{C3380CC4-5D6E-409C-BE32-E72D297353CC}">
              <c16:uniqueId val="{00000005-5E1D-4EC4-9892-039DEA554E56}"/>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4401</c:v>
                </c:pt>
                <c:pt idx="3">
                  <c:v>0</c:v>
                </c:pt>
                <c:pt idx="6">
                  <c:v>0</c:v>
                </c:pt>
                <c:pt idx="9">
                  <c:v>0</c:v>
                </c:pt>
                <c:pt idx="12">
                  <c:v>0</c:v>
                </c:pt>
              </c:numCache>
            </c:numRef>
          </c:val>
          <c:extLst>
            <c:ext xmlns:c16="http://schemas.microsoft.com/office/drawing/2014/chart" uri="{C3380CC4-5D6E-409C-BE32-E72D297353CC}">
              <c16:uniqueId val="{00000006-5E1D-4EC4-9892-039DEA554E56}"/>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120465</c:v>
                </c:pt>
                <c:pt idx="3">
                  <c:v>120112</c:v>
                </c:pt>
                <c:pt idx="6">
                  <c:v>123666</c:v>
                </c:pt>
                <c:pt idx="9">
                  <c:v>120349</c:v>
                </c:pt>
                <c:pt idx="12">
                  <c:v>115153</c:v>
                </c:pt>
              </c:numCache>
            </c:numRef>
          </c:val>
          <c:extLst>
            <c:ext xmlns:c16="http://schemas.microsoft.com/office/drawing/2014/chart" uri="{C3380CC4-5D6E-409C-BE32-E72D297353CC}">
              <c16:uniqueId val="{00000007-5E1D-4EC4-9892-039DEA554E56}"/>
            </c:ext>
          </c:extLst>
        </c:ser>
        <c:dLbls>
          <c:showLegendKey val="0"/>
          <c:showVal val="0"/>
          <c:showCatName val="0"/>
          <c:showSerName val="0"/>
          <c:showPercent val="0"/>
          <c:showBubbleSize val="0"/>
        </c:dLbls>
        <c:gapWidth val="100"/>
        <c:overlap val="100"/>
        <c:axId val="36038289"/>
        <c:axId val="55909147"/>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122686</c:v>
                </c:pt>
                <c:pt idx="2">
                  <c:v>#N/A</c:v>
                </c:pt>
                <c:pt idx="3">
                  <c:v>#N/A</c:v>
                </c:pt>
                <c:pt idx="4">
                  <c:v>119589</c:v>
                </c:pt>
                <c:pt idx="5">
                  <c:v>#N/A</c:v>
                </c:pt>
                <c:pt idx="6">
                  <c:v>#N/A</c:v>
                </c:pt>
                <c:pt idx="7">
                  <c:v>121908</c:v>
                </c:pt>
                <c:pt idx="8">
                  <c:v>#N/A</c:v>
                </c:pt>
                <c:pt idx="9">
                  <c:v>#N/A</c:v>
                </c:pt>
                <c:pt idx="10">
                  <c:v>122005</c:v>
                </c:pt>
                <c:pt idx="11">
                  <c:v>#N/A</c:v>
                </c:pt>
                <c:pt idx="12">
                  <c:v>#N/A</c:v>
                </c:pt>
                <c:pt idx="13">
                  <c:v>116832</c:v>
                </c:pt>
                <c:pt idx="14">
                  <c:v>#N/A</c:v>
                </c:pt>
              </c:numCache>
            </c:numRef>
          </c:val>
          <c:smooth val="0"/>
          <c:extLst>
            <c:ext xmlns:c16="http://schemas.microsoft.com/office/drawing/2014/chart" uri="{C3380CC4-5D6E-409C-BE32-E72D297353CC}">
              <c16:uniqueId val="{00000008-5E1D-4EC4-9892-039DEA554E56}"/>
            </c:ext>
          </c:extLst>
        </c:ser>
        <c:dLbls>
          <c:showLegendKey val="0"/>
          <c:showVal val="0"/>
          <c:showCatName val="0"/>
          <c:showSerName val="0"/>
          <c:showPercent val="0"/>
          <c:showBubbleSize val="0"/>
        </c:dLbls>
        <c:marker val="1"/>
        <c:smooth val="0"/>
        <c:axId val="36038289"/>
        <c:axId val="55909147"/>
      </c:lineChart>
      <c:catAx>
        <c:axId val="36038289"/>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5909147"/>
        <c:crosses val="autoZero"/>
        <c:auto val="1"/>
        <c:lblAlgn val="ctr"/>
        <c:lblOffset val="100"/>
        <c:tickLblSkip val="1"/>
        <c:noMultiLvlLbl val="0"/>
      </c:catAx>
      <c:valAx>
        <c:axId val="5590914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6038289"/>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50000000000001E-2"/>
          <c:y val="8.6249999999999993E-2"/>
          <c:w val="0.86924999999999997"/>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2040548</c:v>
                </c:pt>
                <c:pt idx="5">
                  <c:v>2143904</c:v>
                </c:pt>
                <c:pt idx="8">
                  <c:v>2189679</c:v>
                </c:pt>
                <c:pt idx="11">
                  <c:v>2213372</c:v>
                </c:pt>
                <c:pt idx="14">
                  <c:v>2240082</c:v>
                </c:pt>
              </c:numCache>
            </c:numRef>
          </c:val>
          <c:extLst>
            <c:ext xmlns:c16="http://schemas.microsoft.com/office/drawing/2014/chart" uri="{C3380CC4-5D6E-409C-BE32-E72D297353CC}">
              <c16:uniqueId val="{00000000-4A64-43DB-BEF5-D28C10B198DD}"/>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65235</c:v>
                </c:pt>
                <c:pt idx="5">
                  <c:v>58011</c:v>
                </c:pt>
                <c:pt idx="8">
                  <c:v>58943</c:v>
                </c:pt>
                <c:pt idx="11">
                  <c:v>56112</c:v>
                </c:pt>
                <c:pt idx="14">
                  <c:v>48698</c:v>
                </c:pt>
              </c:numCache>
            </c:numRef>
          </c:val>
          <c:extLst>
            <c:ext xmlns:c16="http://schemas.microsoft.com/office/drawing/2014/chart" uri="{C3380CC4-5D6E-409C-BE32-E72D297353CC}">
              <c16:uniqueId val="{00000001-4A64-43DB-BEF5-D28C10B198DD}"/>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736123</c:v>
                </c:pt>
                <c:pt idx="5">
                  <c:v>806380</c:v>
                </c:pt>
                <c:pt idx="8">
                  <c:v>858566</c:v>
                </c:pt>
                <c:pt idx="11">
                  <c:v>876499</c:v>
                </c:pt>
                <c:pt idx="14">
                  <c:v>906329</c:v>
                </c:pt>
              </c:numCache>
            </c:numRef>
          </c:val>
          <c:extLst>
            <c:ext xmlns:c16="http://schemas.microsoft.com/office/drawing/2014/chart" uri="{C3380CC4-5D6E-409C-BE32-E72D297353CC}">
              <c16:uniqueId val="{00000002-4A64-43DB-BEF5-D28C10B198DD}"/>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64-43DB-BEF5-D28C10B198DD}"/>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64-43DB-BEF5-D28C10B198DD}"/>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45717</c:v>
                </c:pt>
                <c:pt idx="3">
                  <c:v>14506</c:v>
                </c:pt>
                <c:pt idx="6">
                  <c:v>13975</c:v>
                </c:pt>
                <c:pt idx="9">
                  <c:v>14526</c:v>
                </c:pt>
                <c:pt idx="12">
                  <c:v>14583</c:v>
                </c:pt>
              </c:numCache>
            </c:numRef>
          </c:val>
          <c:extLst>
            <c:ext xmlns:c16="http://schemas.microsoft.com/office/drawing/2014/chart" uri="{C3380CC4-5D6E-409C-BE32-E72D297353CC}">
              <c16:uniqueId val="{00000005-4A64-43DB-BEF5-D28C10B198DD}"/>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527923</c:v>
                </c:pt>
                <c:pt idx="3">
                  <c:v>477860</c:v>
                </c:pt>
                <c:pt idx="6">
                  <c:v>456092</c:v>
                </c:pt>
                <c:pt idx="9">
                  <c:v>437619</c:v>
                </c:pt>
                <c:pt idx="12">
                  <c:v>376631</c:v>
                </c:pt>
              </c:numCache>
            </c:numRef>
          </c:val>
          <c:extLst>
            <c:ext xmlns:c16="http://schemas.microsoft.com/office/drawing/2014/chart" uri="{C3380CC4-5D6E-409C-BE32-E72D297353CC}">
              <c16:uniqueId val="{00000006-4A64-43DB-BEF5-D28C10B198DD}"/>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64-43DB-BEF5-D28C10B198DD}"/>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61436</c:v>
                </c:pt>
                <c:pt idx="3">
                  <c:v>67250</c:v>
                </c:pt>
                <c:pt idx="6">
                  <c:v>71395</c:v>
                </c:pt>
                <c:pt idx="9">
                  <c:v>86612</c:v>
                </c:pt>
                <c:pt idx="12">
                  <c:v>83834</c:v>
                </c:pt>
              </c:numCache>
            </c:numRef>
          </c:val>
          <c:extLst>
            <c:ext xmlns:c16="http://schemas.microsoft.com/office/drawing/2014/chart" uri="{C3380CC4-5D6E-409C-BE32-E72D297353CC}">
              <c16:uniqueId val="{00000008-4A64-43DB-BEF5-D28C10B198DD}"/>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14849</c:v>
                </c:pt>
                <c:pt idx="3">
                  <c:v>12554</c:v>
                </c:pt>
                <c:pt idx="6">
                  <c:v>11320</c:v>
                </c:pt>
                <c:pt idx="9">
                  <c:v>10091</c:v>
                </c:pt>
                <c:pt idx="12">
                  <c:v>9118</c:v>
                </c:pt>
              </c:numCache>
            </c:numRef>
          </c:val>
          <c:extLst>
            <c:ext xmlns:c16="http://schemas.microsoft.com/office/drawing/2014/chart" uri="{C3380CC4-5D6E-409C-BE32-E72D297353CC}">
              <c16:uniqueId val="{00000009-4A64-43DB-BEF5-D28C10B198DD}"/>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4296522</c:v>
                </c:pt>
                <c:pt idx="3">
                  <c:v>4474747</c:v>
                </c:pt>
                <c:pt idx="6">
                  <c:v>4541613</c:v>
                </c:pt>
                <c:pt idx="9">
                  <c:v>4587756</c:v>
                </c:pt>
                <c:pt idx="12">
                  <c:v>4650429</c:v>
                </c:pt>
              </c:numCache>
            </c:numRef>
          </c:val>
          <c:extLst>
            <c:ext xmlns:c16="http://schemas.microsoft.com/office/drawing/2014/chart" uri="{C3380CC4-5D6E-409C-BE32-E72D297353CC}">
              <c16:uniqueId val="{0000000A-4A64-43DB-BEF5-D28C10B198DD}"/>
            </c:ext>
          </c:extLst>
        </c:ser>
        <c:dLbls>
          <c:showLegendKey val="0"/>
          <c:showVal val="0"/>
          <c:showCatName val="0"/>
          <c:showSerName val="0"/>
          <c:showPercent val="0"/>
          <c:showBubbleSize val="0"/>
        </c:dLbls>
        <c:gapWidth val="100"/>
        <c:overlap val="100"/>
        <c:axId val="33420276"/>
        <c:axId val="32347029"/>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2104542</c:v>
                </c:pt>
                <c:pt idx="2">
                  <c:v>#N/A</c:v>
                </c:pt>
                <c:pt idx="3">
                  <c:v>#N/A</c:v>
                </c:pt>
                <c:pt idx="4">
                  <c:v>2038622</c:v>
                </c:pt>
                <c:pt idx="5">
                  <c:v>#N/A</c:v>
                </c:pt>
                <c:pt idx="6">
                  <c:v>#N/A</c:v>
                </c:pt>
                <c:pt idx="7">
                  <c:v>1987207</c:v>
                </c:pt>
                <c:pt idx="8">
                  <c:v>#N/A</c:v>
                </c:pt>
                <c:pt idx="9">
                  <c:v>#N/A</c:v>
                </c:pt>
                <c:pt idx="10">
                  <c:v>1990620</c:v>
                </c:pt>
                <c:pt idx="11">
                  <c:v>#N/A</c:v>
                </c:pt>
                <c:pt idx="12">
                  <c:v>#N/A</c:v>
                </c:pt>
                <c:pt idx="13">
                  <c:v>1939488</c:v>
                </c:pt>
                <c:pt idx="14">
                  <c:v>#N/A</c:v>
                </c:pt>
              </c:numCache>
            </c:numRef>
          </c:val>
          <c:smooth val="0"/>
          <c:extLst>
            <c:ext xmlns:c16="http://schemas.microsoft.com/office/drawing/2014/chart" uri="{C3380CC4-5D6E-409C-BE32-E72D297353CC}">
              <c16:uniqueId val="{0000000B-4A64-43DB-BEF5-D28C10B198DD}"/>
            </c:ext>
          </c:extLst>
        </c:ser>
        <c:dLbls>
          <c:showLegendKey val="0"/>
          <c:showVal val="0"/>
          <c:showCatName val="0"/>
          <c:showSerName val="0"/>
          <c:showPercent val="0"/>
          <c:showBubbleSize val="0"/>
        </c:dLbls>
        <c:marker val="1"/>
        <c:smooth val="0"/>
        <c:axId val="33420276"/>
        <c:axId val="32347029"/>
      </c:lineChart>
      <c:catAx>
        <c:axId val="3342027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347029"/>
        <c:crosses val="autoZero"/>
        <c:auto val="1"/>
        <c:lblAlgn val="ctr"/>
        <c:lblOffset val="100"/>
        <c:tickLblSkip val="1"/>
        <c:noMultiLvlLbl val="0"/>
      </c:catAx>
      <c:valAx>
        <c:axId val="32347029"/>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342027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12066</c:v>
                </c:pt>
                <c:pt idx="1">
                  <c:v>12119</c:v>
                </c:pt>
                <c:pt idx="2">
                  <c:v>12169</c:v>
                </c:pt>
              </c:numCache>
            </c:numRef>
          </c:val>
          <c:extLst>
            <c:ext xmlns:c16="http://schemas.microsoft.com/office/drawing/2014/chart" uri="{C3380CC4-5D6E-409C-BE32-E72D297353CC}">
              <c16:uniqueId val="{00000000-CFA1-42F8-8F53-3A23391968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69242</c:v>
                </c:pt>
                <c:pt idx="1">
                  <c:v>56305</c:v>
                </c:pt>
                <c:pt idx="2">
                  <c:v>50225</c:v>
                </c:pt>
              </c:numCache>
            </c:numRef>
          </c:val>
          <c:extLst>
            <c:ext xmlns:c16="http://schemas.microsoft.com/office/drawing/2014/chart" uri="{C3380CC4-5D6E-409C-BE32-E72D297353CC}">
              <c16:uniqueId val="{00000001-CFA1-42F8-8F53-3A23391968DD}"/>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92879</c:v>
                </c:pt>
                <c:pt idx="1">
                  <c:v>100973</c:v>
                </c:pt>
                <c:pt idx="2">
                  <c:v>106809</c:v>
                </c:pt>
              </c:numCache>
            </c:numRef>
          </c:val>
          <c:extLst>
            <c:ext xmlns:c16="http://schemas.microsoft.com/office/drawing/2014/chart" uri="{C3380CC4-5D6E-409C-BE32-E72D297353CC}">
              <c16:uniqueId val="{00000002-CFA1-42F8-8F53-3A23391968DD}"/>
            </c:ext>
          </c:extLst>
        </c:ser>
        <c:dLbls>
          <c:showLegendKey val="0"/>
          <c:showVal val="0"/>
          <c:showCatName val="0"/>
          <c:showSerName val="0"/>
          <c:showPercent val="0"/>
          <c:showBubbleSize val="0"/>
        </c:dLbls>
        <c:gapWidth val="120"/>
        <c:overlap val="100"/>
        <c:axId val="22687807"/>
        <c:axId val="2863675"/>
      </c:barChart>
      <c:catAx>
        <c:axId val="22687807"/>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2863675"/>
        <c:crosses val="autoZero"/>
        <c:auto val="1"/>
        <c:lblAlgn val="ctr"/>
        <c:lblOffset val="100"/>
        <c:tickLblSkip val="1"/>
        <c:noMultiLvlLbl val="0"/>
      </c:catAx>
      <c:valAx>
        <c:axId val="2863675"/>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22687807"/>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{16911959-531E-47DA-AB89-80049DB4FB7F}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651-45DB-A5F7-D3D3196386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{47E62A55-C64E-4445-9651-C140AE2A69E9}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51-45DB-A5F7-D3D3196386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{1E207D3C-4B36-467B-9502-CAD4E11F9DB9}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51-45DB-A5F7-D3D3196386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{5902AA73-E834-407E-AEFA-601BD31AFF90}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51-45DB-A5F7-D3D3196386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{870DA0BD-6FB1-49F8-A42A-8B5E1A204E0D}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51-45DB-A5F7-D3D3196386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{10A60E82-9346-4DC6-8C93-20B095B2BBF2}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651-45DB-A5F7-D3D3196386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{30BB7D8F-D1D7-4E3B-A57E-69CFC6BA723A}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651-45DB-A5F7-D3D3196386B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{C18B91DB-69DC-4445-B4A6-F4D135ABEE16}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651-45DB-A5F7-D3D3196386B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{C3E9F48B-1652-48B2-BF95-85A8732C23BA}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651-45DB-A5F7-D3D3196386B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56.8</c:v>
                </c:pt>
                <c:pt idx="32">
                  <c:v>58.1</c:v>
                </c:pt>
              </c:numCache>
            </c:numRef>
          </c:xVal>
          <c:yVal>
            <c:numRef>
              <c:f>公会計指標分析・財政指標組合せ分析表!$BP$51:$DC$51</c:f>
              <c:numCache>
                <c:formatCode>#,##0.0;"▲ "#,##0.0</c:formatCode>
                <c:ptCount val="40"/>
                <c:pt idx="24">
                  <c:v>192.3</c:v>
                </c:pt>
                <c:pt idx="32">
                  <c:v>191</c:v>
                </c:pt>
              </c:numCache>
            </c:numRef>
          </c:yVal>
          <c:smooth val="0"/>
          <c:extLst>
            <c:ext xmlns:c16="http://schemas.microsoft.com/office/drawing/2014/chart" uri="{C3380CC4-5D6E-409C-BE32-E72D297353CC}">
              <c16:uniqueId val="{00000009-D651-45DB-A5F7-D3D3196386B7}"/>
            </c:ext>
          </c:extLst>
        </c:ser>
        <c:ser>
          <c:idx val="1"/>
          <c:order val="1"/>
          <c:tx>
            <c:strRef>
              <c:f>公会計指標分析・財政指標組合せ分析表!$AN$55</c:f>
              <c:strCache>
                <c:ptCount val="1"/>
                <c:pt idx="0">
                  <c:v>グループ内平均値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{8651F154-0415-4DA3-981A-D525889C1DAE}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651-45DB-A5F7-D3D3196386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{662BCD60-7017-44D8-AF25-CF83B4B0D2CB}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51-45DB-A5F7-D3D3196386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{B41161EF-440E-4580-B512-711515C2EE56}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51-45DB-A5F7-D3D3196386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{6717DF7A-CCD5-4F55-9F60-2B4BE6A92411}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51-45DB-A5F7-D3D3196386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{E88AFE8A-7700-4CE1-87CC-06C7F611EC40}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51-45DB-A5F7-D3D3196386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{C9E1E2B5-1E12-4937-8DE1-C748687804EE}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651-45DB-A5F7-D3D3196386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{5131A6F8-9C93-487E-B757-FA8EC89A26E8}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651-45DB-A5F7-D3D3196386B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{A775C721-E878-455C-B375-72C5F4808A4C}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651-45DB-A5F7-D3D3196386B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{6449F7D0-2B2F-4498-9C97-F5D1BF0F414B}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651-45DB-A5F7-D3D3196386B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D651-45DB-A5F7-D3D3196386B7}"/>
            </c:ext>
          </c:extLst>
        </c:ser>
        <c:dLbls>
          <c:showLegendKey val="0"/>
          <c:showVal val="0"/>
          <c:showCatName val="0"/>
          <c:showSerName val="0"/>
          <c:showPercent val="0"/>
          <c:showBubbleSize val="0"/>
        </c:dLbls>
        <c:axId val="34948909"/>
        <c:axId val="46104728"/>
      </c:scatterChart>
      <c:valAx>
        <c:axId val="34948909"/>
        <c:scaling>
          <c:orientation val="minMax"/>
          <c:max val="60.3"/>
          <c:min val="56.6"/>
        </c:scaling>
        <c:delete val="0"/>
        <c:axPos val="b"/>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46104728"/>
        <c:crosses val="autoZero"/>
        <c:crossBetween val="midCat"/>
      </c:valAx>
      <c:valAx>
        <c:axId val="46104728"/>
        <c:scaling>
          <c:orientation val="minMax"/>
          <c:max val="199.2"/>
          <c:min val="190.1"/>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34948909"/>
        <c:crosses val="autoZero"/>
        <c:crossBetween val="midCat"/>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{95B0FFCA-F221-43B2-866B-07A46F5C7E4E}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AEA-4AE5-A6E0-18F9C767E9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{3F712762-E57B-4A7F-B722-FF5E9CDD6B7E}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A-4AE5-A6E0-18F9C767E9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{2EE51234-4EA0-4822-8083-D5A1F4AF371F}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A-4AE5-A6E0-18F9C767E9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{6DA47632-5BD2-4474-9FEC-18D95B8FB4C0}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A-4AE5-A6E0-18F9C767E9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{1EA3D003-1236-4FAF-95A6-EA7C48D7FD59}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A-4AE5-A6E0-18F9C767E9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{6D4AB4BA-74EF-4EED-8653-D0B486D8292A}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AEA-4AE5-A6E0-18F9C767E9D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{F8781DDE-0B8E-47C3-BD24-1418D2AB8C04}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AEA-4AE5-A6E0-18F9C767E9D5}"/>
                </c:ext>
              </c:extLst>
            </c:dLbl>
            <c:dLbl>
              <c:idx val="24"/>
              <c:layout>
                <c:manualLayout>
                  <c:x val="-3.125E-2"/>
                  <c:y val="-6.22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{7FCEA669-A099-40D9-A3F8-021437E8133B}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AEA-4AE5-A6E0-18F9C767E9D5}"/>
                </c:ext>
              </c:extLst>
            </c:dLbl>
            <c:dLbl>
              <c:idx val="32"/>
              <c:layout>
                <c:manualLayout>
                  <c:x val="-3.175E-2"/>
                  <c:y val="-6.22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{8B338E63-7C49-46D8-AD2B-F36B3BC2F964}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AEA-4AE5-A6E0-18F9C767E9D5}"/>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12.3</c:v>
                </c:pt>
                <c:pt idx="16">
                  <c:v>12</c:v>
                </c:pt>
                <c:pt idx="24">
                  <c:v>11.8</c:v>
                </c:pt>
                <c:pt idx="32">
                  <c:v>11.7</c:v>
                </c:pt>
              </c:numCache>
            </c:numRef>
          </c:xVal>
          <c:yVal>
            <c:numRef>
              <c:f>公会計指標分析・財政指標組合せ分析表!$BP$73:$DC$73</c:f>
              <c:numCache>
                <c:formatCode>#,##0.0;"▲ "#,##0.0</c:formatCode>
                <c:ptCount val="40"/>
                <c:pt idx="0">
                  <c:v>213</c:v>
                </c:pt>
                <c:pt idx="8">
                  <c:v>203.5</c:v>
                </c:pt>
                <c:pt idx="16">
                  <c:v>192.9</c:v>
                </c:pt>
                <c:pt idx="24">
                  <c:v>192.3</c:v>
                </c:pt>
                <c:pt idx="32">
                  <c:v>191</c:v>
                </c:pt>
              </c:numCache>
            </c:numRef>
          </c:yVal>
          <c:smooth val="0"/>
          <c:extLst>
            <c:ext xmlns:c16="http://schemas.microsoft.com/office/drawing/2014/chart" uri="{C3380CC4-5D6E-409C-BE32-E72D297353CC}">
              <c16:uniqueId val="{00000009-2AEA-4AE5-A6E0-18F9C767E9D5}"/>
            </c:ext>
          </c:extLst>
        </c:ser>
        <c:ser>
          <c:idx val="1"/>
          <c:order val="1"/>
          <c:tx>
            <c:strRef>
              <c:f>公会計指標分析・財政指標組合せ分析表!$AN$77</c:f>
              <c:strCache>
                <c:ptCount val="1"/>
                <c:pt idx="0">
                  <c:v>グループ内平均値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{416801EB-0991-496F-B246-65DF62FD80D7}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AEA-4AE5-A6E0-18F9C767E9D5}"/>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{DBF6EF65-B8B0-4C5D-B9D8-DAA6FBE38D3F}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A-4AE5-A6E0-18F9C767E9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{D523195F-D568-4B19-8E5E-90DCF4C37472}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A-4AE5-A6E0-18F9C767E9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{83C9D49A-0144-454F-87CC-D3CC4CC00CB0}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A-4AE5-A6E0-18F9C767E9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{E9E30CA4-B015-4155-9B8F-A0C9EAC7066C}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A-4AE5-A6E0-18F9C767E9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{BB5D655C-161F-4F10-A7F8-81E4E4E23B25}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AEA-4AE5-A6E0-18F9C767E9D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{734396D5-62A7-4D93-B77A-883A0CD87E16}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AEA-4AE5-A6E0-18F9C767E9D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{E3EA70E4-6810-4742-B7E6-442E9506A03A}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AEA-4AE5-A6E0-18F9C767E9D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{0478B440-04EB-4A1C-ACAE-E9500333CCF6}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AEA-4AE5-A6E0-18F9C767E9D5}"/>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2AEA-4AE5-A6E0-18F9C767E9D5}"/>
            </c:ext>
          </c:extLst>
        </c:ser>
        <c:dLbls>
          <c:showLegendKey val="0"/>
          <c:showVal val="0"/>
          <c:showCatName val="0"/>
          <c:showSerName val="0"/>
          <c:showPercent val="0"/>
          <c:showBubbleSize val="0"/>
        </c:dLbls>
        <c:axId val="12289376"/>
        <c:axId val="43495525"/>
      </c:scatterChart>
      <c:valAx>
        <c:axId val="12289376"/>
        <c:scaling>
          <c:orientation val="minMax"/>
          <c:max val="14.7"/>
          <c:min val="11.5"/>
        </c:scaling>
        <c:delete val="0"/>
        <c:axPos val="b"/>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43495525"/>
        <c:crosses val="autoZero"/>
        <c:crossBetween val="midCat"/>
      </c:valAx>
      <c:valAx>
        <c:axId val="43495525"/>
        <c:scaling>
          <c:orientation val="minMax"/>
          <c:max val="230"/>
          <c:min val="187"/>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12289376"/>
        <c:crosses val="autoZero"/>
        <c:crossBetween val="midCat"/>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610225" y="5600700"/>
          <a:ext cx="314325" cy="361950"/>
        </a:xfrm>
        <a:prstGeom prst="bracketPair">
          <a:avLst>
            <a:gd name="adj" fmla="val 16667"/>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400" b="1" i="0" u="none" baseline="0">
              <a:solidFill>
                <a:srgbClr val="000000"/>
              </a:solidFill>
              <a:latin typeface="ＭＳ ゴシック"/>
              <a:ea typeface="ＭＳ ゴシック"/>
            </a:rPr>
            <a:t>（</a:t>
          </a:r>
          <a:r>
            <a:rPr lang="en-US" altLang="ja-JP" sz="2400" b="1" i="0" u="none" baseline="0">
              <a:solidFill>
                <a:srgbClr val="000000"/>
              </a:solidFill>
              <a:latin typeface="ＭＳ ゴシック"/>
              <a:ea typeface="ＭＳ ゴシック"/>
            </a:rPr>
            <a:t>9</a:t>
          </a:r>
          <a:r>
            <a:rPr lang="ja-JP" altLang="en-US" sz="2400" b="1" i="0" u="non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xdr:cNvSpPr>
          <a:spLocks noChangeArrowheads="1"/>
        </xdr:cNvSpPr>
      </xdr:nvSpPr>
      <xdr:spPr bwMode="auto">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xdr:cNvSpPr>
          <a:spLocks noChangeArrowheads="1"/>
        </xdr:cNvSpPr>
      </xdr:nvSpPr>
      <xdr:spPr bwMode="auto">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400">
              <a:solidFill>
                <a:schemeClr val="tx1"/>
              </a:solidFill>
              <a:latin typeface="ＭＳ Ｐゴシック" panose="020B0600070205080204" pitchFamily="50" charset="-128"/>
              <a:ea typeface="ＭＳ Ｐゴシック" panose="020B0600070205080204" pitchFamily="50" charset="-128"/>
              <a:cs typeface="+mn-cs"/>
            </a:rPr>
            <a:t>臨時財政対策債や減収補塡債を除いた県で発行をコントロールできる県債残高については減少しているが、臨時財政対策債の発行により全体の県債残高は増加している。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本件では、残高の増加要因となっている臨時財政対策債の大部分を満期一括償還方式により起債しており、毎年度発行額の３０分の１を償還のために減債基金に積み立てることとしているため、満期一括償還地方債に係る年度割相当額が増加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また、基準財政需要額に算入される臨時財政対策債の元利償還金が増加したため、算入公債費等が増加している。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endParaRPr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xdr:cNvSpPr>
          <a:spLocks noChangeArrowheads="1"/>
        </xdr:cNvSpPr>
      </xdr:nvSpPr>
      <xdr:spPr bwMode="auto">
        <a:xfrm>
          <a:off x="142875" y="142875"/>
          <a:ext cx="9229725" cy="638175"/>
        </a:xfrm>
        <a:prstGeom prst="rect">
          <a:avLst/>
        </a:prstGeom>
        <a:noFill/>
        <a:ln w="9525">
          <a:noFill/>
          <a:miter lim="800000"/>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xdr:cNvSpPr txBox="1"/>
      </xdr:nvSpPr>
      <xdr:spPr>
        <a:xfrm>
          <a:off x="13125450" y="7972425"/>
          <a:ext cx="4371975" cy="4371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400">
              <a:solidFill>
                <a:schemeClr val="tx1"/>
              </a:solidFill>
              <a:latin typeface="ＭＳ Ｐゴシック" panose="020B0600070205080204" pitchFamily="50" charset="-128"/>
              <a:ea typeface="ＭＳ Ｐゴシック" panose="020B0600070205080204" pitchFamily="50" charset="-128"/>
              <a:cs typeface="+mn-cs"/>
            </a:rPr>
            <a:t>平成</a:t>
          </a:r>
          <a:r>
            <a:rPr lang="en-US" altLang="ja-JP" sz="14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400">
              <a:solidFill>
                <a:schemeClr val="tx1"/>
              </a:solidFill>
              <a:latin typeface="ＭＳ Ｐゴシック" panose="020B0600070205080204" pitchFamily="50" charset="-128"/>
              <a:ea typeface="ＭＳ Ｐゴシック" panose="020B0600070205080204" pitchFamily="50" charset="-128"/>
              <a:cs typeface="+mn-cs"/>
            </a:rPr>
            <a:t>年度の将来負担比率の分子は、平成</a:t>
          </a:r>
          <a:r>
            <a:rPr lang="en-US" altLang="ja-JP" sz="140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400">
              <a:solidFill>
                <a:schemeClr val="tx1"/>
              </a:solidFill>
              <a:latin typeface="ＭＳ Ｐゴシック" panose="020B0600070205080204" pitchFamily="50" charset="-128"/>
              <a:ea typeface="ＭＳ Ｐゴシック" panose="020B0600070205080204" pitchFamily="50" charset="-128"/>
              <a:cs typeface="+mn-cs"/>
            </a:rPr>
            <a:t>年度と比較して減少している。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これは、一般会計等に係る地方債現在高が増加した一方で、退職手当負担見込額が減少したことや将来負担額から差し引かれる充当可能基金等が増加したことなどによる。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一般会計等に係る地方債の現在高が将来負担額の約９割を占めており、将来負担比率に大きな影響を与えているため、今後も県でコントロール可能な県債残高の適切な管理に努めていく。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endParaRPr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xdr:cNvSpPr>
          <a:spLocks noChangeArrowheads="1"/>
        </xdr:cNvSpPr>
      </xdr:nvSpPr>
      <xdr:spPr bwMode="auto">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xdr:cNvSpPr>
          <a:spLocks noChangeArrowheads="1"/>
        </xdr:cNvSpPr>
      </xdr:nvSpPr>
      <xdr:spPr bwMode="auto">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bwMode="auto">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xdr:cNvSpPr>
          <a:spLocks noChangeArrowheads="1"/>
        </xdr:cNvSpPr>
      </xdr:nvSpPr>
      <xdr:spPr bwMode="auto">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xdr:cNvSpPr>
          <a:spLocks noChangeArrowheads="1"/>
        </xdr:cNvSpPr>
      </xdr:nvSpPr>
      <xdr:spPr bwMode="auto">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埼玉県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xdr:cNvSpPr txBox="1">
          <a:spLocks noChangeArrowheads="1"/>
        </xdr:cNvSpPr>
      </xdr:nvSpPr>
      <xdr:spPr bwMode="auto">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xdr:cNvSpPr>
          <a:spLocks noChangeArrowheads="1"/>
        </xdr:cNvSpPr>
      </xdr:nvSpPr>
      <xdr:spPr bwMode="auto">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600" b="0" i="0" baseline="0">
              <a:solidFill>
                <a:schemeClr val="tx1"/>
              </a:solidFill>
              <a:latin typeface="ＭＳ Ｐゴシック" panose="020B0600070205080204" pitchFamily="50" charset="-128"/>
              <a:ea typeface="ＭＳ Ｐゴシック" panose="020B0600070205080204" pitchFamily="50" charset="-128"/>
              <a:cs typeface="+mn-cs"/>
            </a:rPr>
            <a:t>・</a:t>
          </a:r>
          <a:r>
            <a:rPr lang="ja-JP" altLang="ja-JP" sz="1600" b="0" i="0" baseline="0">
              <a:solidFill>
                <a:schemeClr val="tx1"/>
              </a:solidFill>
              <a:latin typeface="ＭＳ Ｐゴシック" panose="020B0600070205080204" pitchFamily="50" charset="-128"/>
              <a:ea typeface="ＭＳ Ｐゴシック" panose="020B0600070205080204" pitchFamily="50" charset="-128"/>
              <a:cs typeface="+mn-cs"/>
            </a:rPr>
            <a:t>「埼玉県国民健康保険財政安定化基金」に約１１３億円</a:t>
          </a:r>
          <a:r>
            <a:rPr lang="ja-JP" altLang="en-US" sz="1600" b="0" i="0" baseline="0">
              <a:solidFill>
                <a:schemeClr val="tx1"/>
              </a:solidFill>
              <a:latin typeface="ＭＳ Ｐゴシック" panose="020B0600070205080204" pitchFamily="50" charset="-128"/>
              <a:ea typeface="ＭＳ Ｐゴシック" panose="020B0600070205080204" pitchFamily="50" charset="-128"/>
              <a:cs typeface="+mn-cs"/>
            </a:rPr>
            <a:t>を</a:t>
          </a:r>
          <a:r>
            <a:rPr lang="ja-JP" altLang="ja-JP" sz="1600" b="0" i="0" baseline="0">
              <a:solidFill>
                <a:schemeClr val="tx1"/>
              </a:solidFill>
              <a:latin typeface="ＭＳ Ｐゴシック" panose="020B0600070205080204" pitchFamily="50" charset="-128"/>
              <a:ea typeface="ＭＳ Ｐゴシック" panose="020B0600070205080204" pitchFamily="50" charset="-128"/>
              <a:cs typeface="+mn-cs"/>
            </a:rPr>
            <a:t>積み立てた一方、財政状況を鑑み</a:t>
          </a:r>
          <a:r>
            <a:rPr lang="ja-JP" altLang="ja-JP" sz="1600">
              <a:solidFill>
                <a:schemeClr val="tx1"/>
              </a:solidFill>
              <a:latin typeface="ＭＳ Ｐゴシック" panose="020B0600070205080204" pitchFamily="50" charset="-128"/>
              <a:ea typeface="ＭＳ Ｐゴシック" panose="020B0600070205080204" pitchFamily="50" charset="-128"/>
              <a:cs typeface="+mn-cs"/>
            </a:rPr>
            <a:t>県債管理基金を約６３億円取り崩したこと、「シラコバト長寿社会福祉基金」から</a:t>
          </a:r>
          <a:r>
            <a:rPr lang="ja-JP" altLang="ja-JP" sz="1600" b="0" i="0" baseline="0">
              <a:solidFill>
                <a:schemeClr val="tx1"/>
              </a:solidFill>
              <a:latin typeface="ＭＳ Ｐゴシック" panose="020B0600070205080204" pitchFamily="50" charset="-128"/>
              <a:ea typeface="ＭＳ Ｐゴシック" panose="020B0600070205080204" pitchFamily="50" charset="-128"/>
              <a:cs typeface="+mn-cs"/>
            </a:rPr>
            <a:t>保育所整備に関する事業のため</a:t>
          </a:r>
          <a:r>
            <a:rPr lang="ja-JP" altLang="ja-JP" sz="1600">
              <a:solidFill>
                <a:schemeClr val="tx1"/>
              </a:solidFill>
              <a:latin typeface="ＭＳ Ｐゴシック" panose="020B0600070205080204" pitchFamily="50" charset="-128"/>
              <a:ea typeface="ＭＳ Ｐゴシック" panose="020B0600070205080204" pitchFamily="50" charset="-128"/>
              <a:cs typeface="+mn-cs"/>
            </a:rPr>
            <a:t>約２６億円取り崩したこと及び「産業振興・雇用機会創出基金」から先端産業関連の事業のため約２０億円取り崩したこと等により、基金全体としては約２億円の減となった。</a:t>
          </a:r>
          <a:endParaRPr lang="en-US" altLang="ja-JP" sz="1600">
            <a:solidFill>
              <a:schemeClr val="tx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endParaRPr lang="en-US" altLang="ja-JP" sz="1600">
            <a:solidFill>
              <a:schemeClr val="tx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6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ja-JP" sz="1600" b="0" i="0" baseline="0">
              <a:solidFill>
                <a:schemeClr val="tx1"/>
              </a:solidFill>
              <a:latin typeface="+mn-lt"/>
              <a:ea typeface="+mn-ea"/>
              <a:cs typeface="+mn-cs"/>
            </a:rPr>
            <a:t>・短期的には国の施策に連動し増減を見込める基金があるものの、中長期的には傾向を見出すのが困難な状況であるが、引き続き適正な積立てと取り崩しに努めていく。</a:t>
          </a:r>
          <a:endParaRPr lang="ja-JP" altLang="ja-JP" sz="1600">
            <a:solidFill>
              <a:srgbClr val="000000"/>
            </a:solidFill>
          </a:endParaRPr>
        </a:p>
        <a:p>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xdr:cNvSpPr>
          <a:spLocks noChangeArrowheads="1"/>
        </xdr:cNvSpPr>
      </xdr:nvSpPr>
      <xdr:spPr bwMode="auto">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xdr:cNvSpPr>
          <a:spLocks noChangeArrowheads="1"/>
        </xdr:cNvSpPr>
      </xdr:nvSpPr>
      <xdr:spPr bwMode="auto">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ja-JP" sz="1600">
              <a:solidFill>
                <a:schemeClr val="tx1"/>
              </a:solidFill>
              <a:latin typeface="+mn-lt"/>
              <a:ea typeface="+mn-ea"/>
              <a:cs typeface="+mn-cs"/>
            </a:rPr>
            <a:t>（基金の使途）</a:t>
          </a:r>
          <a:endParaRPr lang="ja-JP" altLang="ja-JP" sz="1600">
            <a:solidFill>
              <a:srgbClr val="000000"/>
            </a:solidFill>
          </a:endParaRPr>
        </a:p>
        <a:p>
          <a:r>
            <a:rPr lang="ja-JP" altLang="ja-JP" sz="1600" b="0" i="0" baseline="0">
              <a:solidFill>
                <a:schemeClr val="tx1"/>
              </a:solidFill>
              <a:latin typeface="+mn-lt"/>
              <a:ea typeface="+mn-ea"/>
              <a:cs typeface="+mn-cs"/>
            </a:rPr>
            <a:t>・</a:t>
          </a:r>
          <a:r>
            <a:rPr lang="ja-JP" altLang="ja-JP" sz="1600">
              <a:solidFill>
                <a:schemeClr val="tx1"/>
              </a:solidFill>
              <a:latin typeface="+mn-lt"/>
              <a:ea typeface="+mn-ea"/>
              <a:cs typeface="+mn-cs"/>
            </a:rPr>
            <a:t>公共施設長寿命化等推進基金</a:t>
          </a:r>
          <a:r>
            <a:rPr lang="ja-JP" altLang="ja-JP" sz="1600" b="0" i="0" baseline="0">
              <a:solidFill>
                <a:schemeClr val="tx1"/>
              </a:solidFill>
              <a:latin typeface="+mn-lt"/>
              <a:ea typeface="+mn-ea"/>
              <a:cs typeface="+mn-cs"/>
            </a:rPr>
            <a:t>：</a:t>
          </a:r>
          <a:r>
            <a:rPr lang="ja-JP" altLang="ja-JP" sz="1600">
              <a:solidFill>
                <a:schemeClr val="tx1"/>
              </a:solidFill>
              <a:latin typeface="+mn-lt"/>
              <a:ea typeface="+mn-ea"/>
              <a:cs typeface="+mn-cs"/>
            </a:rPr>
            <a:t>公共施設等の長寿命化等の計画的な推進</a:t>
          </a:r>
          <a:endParaRPr lang="ja-JP" altLang="ja-JP" sz="1600">
            <a:solidFill>
              <a:srgbClr val="000000"/>
            </a:solidFill>
          </a:endParaRPr>
        </a:p>
        <a:p>
          <a:r>
            <a:rPr lang="ja-JP" altLang="ja-JP" sz="1600" b="0" i="0" baseline="0">
              <a:solidFill>
                <a:schemeClr val="tx1"/>
              </a:solidFill>
              <a:latin typeface="+mn-lt"/>
              <a:ea typeface="+mn-ea"/>
              <a:cs typeface="+mn-cs"/>
            </a:rPr>
            <a:t>・産業振興・雇用機会創出基金：</a:t>
          </a:r>
          <a:r>
            <a:rPr lang="ja-JP" altLang="ja-JP" sz="1600">
              <a:solidFill>
                <a:schemeClr val="tx1"/>
              </a:solidFill>
              <a:latin typeface="+mn-lt"/>
              <a:ea typeface="+mn-ea"/>
              <a:cs typeface="+mn-cs"/>
            </a:rPr>
            <a:t>県内の産業の振興及び雇用機会の創出を図るために実施する事業の推進</a:t>
          </a:r>
          <a:endParaRPr lang="ja-JP" altLang="ja-JP" sz="1600">
            <a:solidFill>
              <a:srgbClr val="000000"/>
            </a:solidFill>
          </a:endParaRPr>
        </a:p>
        <a:p>
          <a:r>
            <a:rPr lang="ja-JP" altLang="ja-JP" sz="1600">
              <a:solidFill>
                <a:schemeClr val="tx1"/>
              </a:solidFill>
              <a:latin typeface="+mn-lt"/>
              <a:ea typeface="+mn-ea"/>
              <a:cs typeface="+mn-cs"/>
            </a:rPr>
            <a:t>・彩の国みどりの基金：地球温暖化の防止、水源のかん養その他の森林の有する公益的機能の維持増進、生活に潤いと安らぎをもたらす身近な緑の保全及び創出、環境教育の推進</a:t>
          </a:r>
          <a:endParaRPr lang="en-US" altLang="ja-JP" sz="1600">
            <a:solidFill>
              <a:schemeClr val="tx1"/>
            </a:solidFill>
            <a:latin typeface="+mn-lt"/>
            <a:ea typeface="+mn-ea"/>
            <a:cs typeface="+mn-cs"/>
          </a:endParaRPr>
        </a:p>
        <a:p>
          <a:endParaRPr lang="ja-JP" altLang="ja-JP" sz="1600">
            <a:solidFill>
              <a:srgbClr val="000000"/>
            </a:solidFill>
          </a:endParaRPr>
        </a:p>
        <a:p>
          <a:r>
            <a:rPr lang="ja-JP" altLang="ja-JP" sz="1600">
              <a:solidFill>
                <a:schemeClr val="tx1"/>
              </a:solidFill>
              <a:latin typeface="+mn-lt"/>
              <a:ea typeface="+mn-ea"/>
              <a:cs typeface="+mn-cs"/>
            </a:rPr>
            <a:t>（増減理由）</a:t>
          </a:r>
          <a:endParaRPr lang="ja-JP" altLang="ja-JP" sz="1600">
            <a:solidFill>
              <a:srgbClr val="000000"/>
            </a:solidFill>
          </a:endParaRPr>
        </a:p>
        <a:p>
          <a:r>
            <a:rPr lang="ja-JP" altLang="ja-JP" sz="1600" b="0" i="0" baseline="0">
              <a:solidFill>
                <a:schemeClr val="tx1"/>
              </a:solidFill>
              <a:latin typeface="+mn-lt"/>
              <a:ea typeface="+mn-ea"/>
              <a:cs typeface="+mn-cs"/>
            </a:rPr>
            <a:t>・国民健康保険財政安定化基金：国の補助金約１１３億円を積み立てたことによる増加</a:t>
          </a:r>
          <a:endParaRPr lang="ja-JP" altLang="ja-JP" sz="1600">
            <a:solidFill>
              <a:srgbClr val="000000"/>
            </a:solidFill>
          </a:endParaRPr>
        </a:p>
        <a:p>
          <a:r>
            <a:rPr lang="ja-JP" altLang="ja-JP" sz="1600" b="0" i="0" baseline="0">
              <a:solidFill>
                <a:schemeClr val="tx1"/>
              </a:solidFill>
              <a:latin typeface="+mn-lt"/>
              <a:ea typeface="+mn-ea"/>
              <a:cs typeface="+mn-cs"/>
            </a:rPr>
            <a:t>・</a:t>
          </a:r>
          <a:r>
            <a:rPr lang="ja-JP" altLang="ja-JP" sz="1600">
              <a:solidFill>
                <a:schemeClr val="tx1"/>
              </a:solidFill>
              <a:latin typeface="+mn-lt"/>
              <a:ea typeface="+mn-ea"/>
              <a:cs typeface="+mn-cs"/>
            </a:rPr>
            <a:t>シラコバト長寿社会福祉基金：</a:t>
          </a:r>
          <a:r>
            <a:rPr lang="ja-JP" altLang="ja-JP" sz="1600" b="0" i="0" baseline="0">
              <a:solidFill>
                <a:schemeClr val="tx1"/>
              </a:solidFill>
              <a:latin typeface="+mn-lt"/>
              <a:ea typeface="+mn-ea"/>
              <a:cs typeface="+mn-cs"/>
            </a:rPr>
            <a:t>保育所整備に関する事業のため</a:t>
          </a:r>
          <a:r>
            <a:rPr lang="ja-JP" altLang="ja-JP" sz="1600">
              <a:solidFill>
                <a:schemeClr val="tx1"/>
              </a:solidFill>
              <a:latin typeface="+mn-lt"/>
              <a:ea typeface="+mn-ea"/>
              <a:cs typeface="+mn-cs"/>
            </a:rPr>
            <a:t>約２６億円取り崩したことによる減</a:t>
          </a:r>
          <a:endParaRPr lang="ja-JP" altLang="ja-JP" sz="1600">
            <a:solidFill>
              <a:srgbClr val="000000"/>
            </a:solidFill>
          </a:endParaRPr>
        </a:p>
        <a:p>
          <a:r>
            <a:rPr lang="ja-JP" altLang="ja-JP" sz="1600">
              <a:solidFill>
                <a:schemeClr val="tx1"/>
              </a:solidFill>
              <a:latin typeface="+mn-lt"/>
              <a:ea typeface="+mn-ea"/>
              <a:cs typeface="+mn-cs"/>
            </a:rPr>
            <a:t>・産業振興・雇用機会創出基金：先端産業関連の事業のため約２０億円取り崩したことによる減</a:t>
          </a:r>
          <a:endParaRPr lang="en-US" altLang="ja-JP" sz="1600">
            <a:solidFill>
              <a:schemeClr val="tx1"/>
            </a:solidFill>
            <a:latin typeface="+mn-lt"/>
            <a:ea typeface="+mn-ea"/>
            <a:cs typeface="+mn-cs"/>
          </a:endParaRPr>
        </a:p>
        <a:p>
          <a:endParaRPr lang="ja-JP" altLang="ja-JP" sz="1600">
            <a:solidFill>
              <a:srgbClr val="000000"/>
            </a:solidFill>
          </a:endParaRPr>
        </a:p>
        <a:p>
          <a:r>
            <a:rPr lang="ja-JP" altLang="ja-JP" sz="1600">
              <a:solidFill>
                <a:schemeClr val="tx1"/>
              </a:solidFill>
              <a:latin typeface="+mn-lt"/>
              <a:ea typeface="+mn-ea"/>
              <a:cs typeface="+mn-cs"/>
            </a:rPr>
            <a:t>（今後の方針）</a:t>
          </a:r>
          <a:endParaRPr lang="ja-JP" altLang="ja-JP" sz="1600">
            <a:solidFill>
              <a:srgbClr val="000000"/>
            </a:solidFill>
          </a:endParaRPr>
        </a:p>
        <a:p>
          <a:r>
            <a:rPr lang="ja-JP" altLang="ja-JP" sz="1600" b="0" i="0" baseline="0">
              <a:solidFill>
                <a:schemeClr val="tx1"/>
              </a:solidFill>
              <a:latin typeface="+mn-lt"/>
              <a:ea typeface="+mn-ea"/>
              <a:cs typeface="+mn-cs"/>
            </a:rPr>
            <a:t>・短期的には国の施策に連動し増減を見込める基金があるものの、中長期的には傾向を見出すのが困難な状況であるが、引き続き使途を明確化するとともに適正な積立てと取り崩しに努めていく。</a:t>
          </a:r>
          <a:endParaRPr lang="ja-JP" altLang="ja-JP" sz="1600">
            <a:solidFill>
              <a:srgbClr val="000000"/>
            </a:solidFill>
          </a:endParaRPr>
        </a:p>
        <a:p>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xdr:cNvSpPr>
          <a:spLocks noChangeArrowheads="1"/>
        </xdr:cNvSpPr>
      </xdr:nvSpPr>
      <xdr:spPr bwMode="auto">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xdr:cNvSpPr>
          <a:spLocks noChangeArrowheads="1"/>
        </xdr:cNvSpPr>
      </xdr:nvSpPr>
      <xdr:spPr bwMode="auto">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r>
            <a:rPr lang="ja-JP" altLang="ja-JP" sz="1600" b="0" i="0" baseline="0">
              <a:solidFill>
                <a:schemeClr val="tx1"/>
              </a:solidFill>
              <a:latin typeface="+mn-lt"/>
              <a:ea typeface="+mn-ea"/>
              <a:cs typeface="+mn-cs"/>
            </a:rPr>
            <a:t>以下の事由に対応するため積み立てを行ったことによる増加</a:t>
          </a:r>
          <a:endParaRPr lang="ja-JP" altLang="ja-JP" sz="1600">
            <a:solidFill>
              <a:srgbClr val="000000"/>
            </a:solidFill>
          </a:endParaRPr>
        </a:p>
        <a:p>
          <a:r>
            <a:rPr lang="ja-JP" altLang="ja-JP" sz="1600" b="0" i="0" baseline="0">
              <a:solidFill>
                <a:schemeClr val="tx1"/>
              </a:solidFill>
              <a:latin typeface="+mn-lt"/>
              <a:ea typeface="+mn-ea"/>
              <a:cs typeface="+mn-cs"/>
            </a:rPr>
            <a:t>・景気の動向による法人関係税等の変動</a:t>
          </a:r>
          <a:endParaRPr lang="ja-JP" altLang="ja-JP" sz="1600">
            <a:solidFill>
              <a:srgbClr val="000000"/>
            </a:solidFill>
          </a:endParaRPr>
        </a:p>
        <a:p>
          <a:r>
            <a:rPr lang="ja-JP" altLang="ja-JP" sz="1600" b="0" i="0" baseline="0">
              <a:solidFill>
                <a:schemeClr val="tx1"/>
              </a:solidFill>
              <a:latin typeface="+mn-lt"/>
              <a:ea typeface="+mn-ea"/>
              <a:cs typeface="+mn-cs"/>
            </a:rPr>
            <a:t>・社会保障関連経費の増大</a:t>
          </a:r>
          <a:endParaRPr lang="ja-JP" altLang="ja-JP" sz="1600">
            <a:solidFill>
              <a:srgbClr val="000000"/>
            </a:solidFill>
          </a:endParaRPr>
        </a:p>
        <a:p>
          <a:r>
            <a:rPr lang="ja-JP" altLang="ja-JP" sz="1600">
              <a:solidFill>
                <a:schemeClr val="tx1"/>
              </a:solidFill>
              <a:latin typeface="+mn-lt"/>
              <a:ea typeface="+mn-ea"/>
              <a:cs typeface="+mn-cs"/>
            </a:rPr>
            <a:t>・災害</a:t>
          </a:r>
          <a:endParaRPr lang="ja-JP" altLang="ja-JP" sz="1600">
            <a:solidFill>
              <a:srgbClr val="000000"/>
            </a:solidFill>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6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ja-JP" sz="1600">
              <a:solidFill>
                <a:schemeClr val="tx1"/>
              </a:solidFill>
              <a:latin typeface="ＭＳ Ｐゴシック" panose="020B0600070205080204" pitchFamily="50" charset="-128"/>
              <a:ea typeface="ＭＳ Ｐゴシック" panose="020B0600070205080204" pitchFamily="50" charset="-128"/>
              <a:cs typeface="+mn-cs"/>
            </a:rPr>
            <a:t>・財政調整のための基金について、税収確保や執行節減等により適正な基金残高を確保していきたい。</a:t>
          </a:r>
          <a:endParaRPr lang="ja-JP" altLang="ja-JP" sz="1600">
            <a:solidFill>
              <a:srgbClr val="000000"/>
            </a:solidFill>
            <a:latin typeface="ＭＳ Ｐゴシック" panose="020B0600070205080204" pitchFamily="50" charset="-128"/>
            <a:ea typeface="ＭＳ Ｐゴシック" panose="020B0600070205080204" pitchFamily="50" charset="-128"/>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xdr:cNvSpPr>
          <a:spLocks noChangeArrowheads="1"/>
        </xdr:cNvSpPr>
      </xdr:nvSpPr>
      <xdr:spPr bwMode="auto">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xdr:cNvSpPr>
          <a:spLocks noChangeArrowheads="1"/>
        </xdr:cNvSpPr>
      </xdr:nvSpPr>
      <xdr:spPr bwMode="auto">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ja-JP" sz="1600">
              <a:solidFill>
                <a:schemeClr val="tx1"/>
              </a:solidFill>
              <a:latin typeface="+mn-lt"/>
              <a:ea typeface="+mn-ea"/>
              <a:cs typeface="+mn-cs"/>
            </a:rPr>
            <a:t>・財政状況を鑑み約６３億円取り崩したことによる減少</a:t>
          </a:r>
          <a:endParaRPr lang="ja-JP" altLang="ja-JP" sz="1600">
            <a:solidFill>
              <a:srgbClr val="000000"/>
            </a:solidFill>
          </a:endParaRPr>
        </a:p>
        <a:p>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6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ja-JP" sz="1600">
              <a:solidFill>
                <a:schemeClr val="tx1"/>
              </a:solidFill>
              <a:latin typeface="+mn-lt"/>
              <a:ea typeface="+mn-ea"/>
              <a:cs typeface="+mn-cs"/>
            </a:rPr>
            <a:t>・財政調整のための基金について、税収確保や執行節減等により適正な基金残高を確保していきたい。</a:t>
          </a:r>
          <a:endParaRPr lang="ja-JP" altLang="ja-JP" sz="1600">
            <a:solidFill>
              <a:srgbClr val="000000"/>
            </a:solidFill>
          </a:endParaRPr>
        </a:p>
        <a:p>
          <a:endParaRPr lang="en-US" altLang="ja-JP" sz="16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xdr:cNvSpPr>
          <a:spLocks noChangeArrowheads="1"/>
        </xdr:cNvSpPr>
      </xdr:nvSpPr>
      <xdr:spPr bwMode="auto">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fLocksText="0">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fLocksText="0">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fLocksText="0">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fLocksText="0">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fLocksText="0">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fLocksText="0">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fLocksText="0">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57150</xdr:rowOff>
    </xdr:from>
    <xdr:ext cx="4610100" cy="257175"/>
    <xdr:sp macro="" textlink="">
      <xdr:nvSpPr>
        <xdr:cNvPr id="31" name="テキスト ボックス 30"/>
        <xdr:cNvSpPr txBox="1"/>
      </xdr:nvSpPr>
      <xdr:spPr>
        <a:xfrm>
          <a:off x="419100" y="2068830"/>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1550" cy="257175"/>
    <xdr:sp macro="" textlink="">
      <xdr:nvSpPr>
        <xdr:cNvPr id="32" name="テキスト ボックス 31"/>
        <xdr:cNvSpPr txBox="1"/>
      </xdr:nvSpPr>
      <xdr:spPr>
        <a:xfrm>
          <a:off x="419100" y="2322195"/>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fLocksText="0">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0</xdr:col>
      <xdr:colOff>419100</xdr:colOff>
      <xdr:row>15</xdr:row>
      <xdr:rowOff>57150</xdr:rowOff>
    </xdr:from>
    <xdr:ext cx="9705975" cy="257175"/>
    <xdr:sp macro="" textlink="">
      <xdr:nvSpPr>
        <xdr:cNvPr id="34" name="テキスト ボックス 33"/>
        <xdr:cNvSpPr txBox="1"/>
      </xdr:nvSpPr>
      <xdr:spPr>
        <a:xfrm>
          <a:off x="419100" y="2571750"/>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133350</xdr:rowOff>
    </xdr:from>
    <xdr:ext cx="8296275" cy="257175"/>
    <xdr:sp macro="" textlink="">
      <xdr:nvSpPr>
        <xdr:cNvPr id="35" name="テキスト ボックス 34"/>
        <xdr:cNvSpPr txBox="1"/>
      </xdr:nvSpPr>
      <xdr:spPr>
        <a:xfrm>
          <a:off x="419100" y="281559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[ 58.1</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fLocksText="0">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fLocksText="0">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　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年度は平成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年度から</a:t>
          </a:r>
          <a:r>
            <a:rPr lang="en-US" altLang="ja-JP" sz="1100">
              <a:latin typeface="ＭＳ Ｐゴシック" panose="020B0600070205080204" pitchFamily="50" charset="-128"/>
              <a:ea typeface="ＭＳ Ｐゴシック" panose="020B0600070205080204" pitchFamily="50" charset="-128"/>
            </a:rPr>
            <a:t>1.3</a:t>
          </a:r>
          <a:r>
            <a:rPr lang="ja-JP" altLang="en-US" sz="1100">
              <a:latin typeface="ＭＳ Ｐゴシック" panose="020B0600070205080204" pitchFamily="50" charset="-128"/>
              <a:ea typeface="ＭＳ Ｐゴシック" panose="020B0600070205080204" pitchFamily="50" charset="-128"/>
            </a:rPr>
            <a:t>ポイント上昇しているが、類似団体グループ内では中間に位置している。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ファシリティマネジメントの観点から既存施設の有効活用や適切な維持管理による長寿命化を進めているが、省令の耐用年数により減価償却が進んでいくため、有形固定資産減価償却率は今後も上昇していくと考えられる。</a:t>
          </a:r>
        </a:p>
      </xdr:txBody>
    </xdr:sp>
    <xdr:clientData/>
  </xdr:twoCellAnchor>
  <xdr:oneCellAnchor>
    <xdr:from>
      <xdr:col>4</xdr:col>
      <xdr:colOff>171450</xdr:colOff>
      <xdr:row>23</xdr:row>
      <xdr:rowOff>47625</xdr:rowOff>
    </xdr:from>
    <xdr:ext cx="352425" cy="228600"/>
    <xdr:sp macro="" textlink="">
      <xdr:nvSpPr>
        <xdr:cNvPr id="47" name="テキスト ボックス 46"/>
        <xdr:cNvSpPr txBox="1"/>
      </xdr:nvSpPr>
      <xdr:spPr>
        <a:xfrm>
          <a:off x="1101090" y="390334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36</xdr:row>
      <xdr:rowOff>76200</xdr:rowOff>
    </xdr:from>
    <xdr:ext cx="361950" cy="228600"/>
    <xdr:sp macro="" textlink="">
      <xdr:nvSpPr>
        <xdr:cNvPr id="49" name="テキスト ボックス 48"/>
        <xdr:cNvSpPr txBox="1"/>
      </xdr:nvSpPr>
      <xdr:spPr>
        <a:xfrm>
          <a:off x="763905" y="611124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33</xdr:row>
      <xdr:rowOff>152400</xdr:rowOff>
    </xdr:from>
    <xdr:ext cx="361950" cy="228600"/>
    <xdr:sp macro="" textlink="">
      <xdr:nvSpPr>
        <xdr:cNvPr id="51" name="テキスト ボックス 50"/>
        <xdr:cNvSpPr txBox="1"/>
      </xdr:nvSpPr>
      <xdr:spPr>
        <a:xfrm>
          <a:off x="763905" y="568452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66675</xdr:rowOff>
    </xdr:from>
    <xdr:ext cx="361950" cy="228600"/>
    <xdr:sp macro="" textlink="">
      <xdr:nvSpPr>
        <xdr:cNvPr id="53" name="テキスト ボックス 52"/>
        <xdr:cNvSpPr txBox="1"/>
      </xdr:nvSpPr>
      <xdr:spPr>
        <a:xfrm>
          <a:off x="763905" y="526351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50.0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28</xdr:row>
      <xdr:rowOff>152400</xdr:rowOff>
    </xdr:from>
    <xdr:ext cx="361950" cy="228600"/>
    <xdr:sp macro="" textlink="">
      <xdr:nvSpPr>
        <xdr:cNvPr id="55" name="テキスト ボックス 54"/>
        <xdr:cNvSpPr txBox="1"/>
      </xdr:nvSpPr>
      <xdr:spPr>
        <a:xfrm>
          <a:off x="763905" y="484632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26</xdr:row>
      <xdr:rowOff>57150</xdr:rowOff>
    </xdr:from>
    <xdr:ext cx="361950" cy="228600"/>
    <xdr:sp macro="" textlink="">
      <xdr:nvSpPr>
        <xdr:cNvPr id="57" name="テキスト ボックス 56"/>
        <xdr:cNvSpPr txBox="1"/>
      </xdr:nvSpPr>
      <xdr:spPr>
        <a:xfrm>
          <a:off x="763905" y="441579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70.0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59" name="テキスト ボックス 58"/>
        <xdr:cNvSpPr txBox="1"/>
      </xdr:nvSpPr>
      <xdr:spPr>
        <a:xfrm>
          <a:off x="763905" y="399859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33</xdr:row>
      <xdr:rowOff>28575</xdr:rowOff>
    </xdr:from>
    <xdr:ext cx="409575" cy="257175"/>
    <xdr:sp macro="" textlink="">
      <xdr:nvSpPr>
        <xdr:cNvPr id="62" name="有形固定資産減価償却率最小値テキスト"/>
        <xdr:cNvSpPr txBox="1"/>
      </xdr:nvSpPr>
      <xdr:spPr>
        <a:xfrm>
          <a:off x="4255770" y="55606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57150</xdr:rowOff>
    </xdr:from>
    <xdr:ext cx="409575" cy="257175"/>
    <xdr:sp macro="" textlink="">
      <xdr:nvSpPr>
        <xdr:cNvPr id="64" name="有形固定資産減価償却率最大値テキスト"/>
        <xdr:cNvSpPr txBox="1"/>
      </xdr:nvSpPr>
      <xdr:spPr>
        <a:xfrm>
          <a:off x="4255770" y="4248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28</xdr:row>
      <xdr:rowOff>47625</xdr:rowOff>
    </xdr:from>
    <xdr:ext cx="409575" cy="257175"/>
    <xdr:sp macro="" textlink="">
      <xdr:nvSpPr>
        <xdr:cNvPr id="66" name="有形固定資産減価償却率平均値テキスト"/>
        <xdr:cNvSpPr txBox="1"/>
      </xdr:nvSpPr>
      <xdr:spPr>
        <a:xfrm>
          <a:off x="4255770" y="474154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fLocksText="0">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fLocksText="0">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fLocksText="0">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0" name="テキスト ボックス 69"/>
        <xdr:cNvSpPr txBox="1"/>
      </xdr:nvSpPr>
      <xdr:spPr>
        <a:xfrm>
          <a:off x="4050030"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1" name="テキスト ボックス 70"/>
        <xdr:cNvSpPr txBox="1"/>
      </xdr:nvSpPr>
      <xdr:spPr>
        <a:xfrm>
          <a:off x="342709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72" name="テキスト ボックス 71"/>
        <xdr:cNvSpPr txBox="1"/>
      </xdr:nvSpPr>
      <xdr:spPr>
        <a:xfrm>
          <a:off x="275653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73" name="テキスト ボックス 72"/>
        <xdr:cNvSpPr txBox="1"/>
      </xdr:nvSpPr>
      <xdr:spPr>
        <a:xfrm>
          <a:off x="208597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H26</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74" name="テキスト ボックス 73"/>
        <xdr:cNvSpPr txBox="1"/>
      </xdr:nvSpPr>
      <xdr:spPr>
        <a:xfrm>
          <a:off x="141541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H25</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fLocksText="0">
      <xdr:nvSpPr>
        <xdr:cNvPr id="75" name="楕円 74"/>
        <xdr:cNvSpPr/>
      </xdr:nvSpPr>
      <xdr:spPr>
        <a:xfrm>
          <a:off x="4157345" y="4965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29</xdr:row>
      <xdr:rowOff>85725</xdr:rowOff>
    </xdr:from>
    <xdr:ext cx="409575" cy="257175"/>
    <xdr:sp macro="" textlink="">
      <xdr:nvSpPr>
        <xdr:cNvPr id="76" name="有形固定資産減価償却率該当値テキスト"/>
        <xdr:cNvSpPr txBox="1"/>
      </xdr:nvSpPr>
      <xdr:spPr>
        <a:xfrm>
          <a:off x="4255770" y="49472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fLocksText="0">
      <xdr:nvSpPr>
        <xdr:cNvPr id="77" name="楕円 76"/>
        <xdr:cNvSpPr/>
      </xdr:nvSpPr>
      <xdr:spPr>
        <a:xfrm>
          <a:off x="3537585" y="5021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29</xdr:row>
      <xdr:rowOff>155067</xdr:rowOff>
    </xdr:from>
    <xdr:to>
      <xdr:col>23</xdr:col>
      <xdr:colOff>85725</xdr:colOff>
      <xdr:row>30</xdr:row>
      <xdr:rowOff>39751</xdr:rowOff>
    </xdr:to>
    <xdr:cxnSp macro="">
      <xdr:nvCxnSpPr>
        <xdr:cNvPr id="78" name="直線コネクタ 77"/>
        <xdr:cNvCxnSpPr/>
      </xdr:nvCxnSpPr>
      <xdr:spPr>
        <a:xfrm flipV="1">
          <a:off x="3588385" y="5016627"/>
          <a:ext cx="6197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28</xdr:row>
      <xdr:rowOff>85725</xdr:rowOff>
    </xdr:from>
    <xdr:ext cx="409575" cy="257175"/>
    <xdr:sp macro="" textlink="">
      <xdr:nvSpPr>
        <xdr:cNvPr id="79" name="n_1aveValue有形固定資産減価償却率"/>
        <xdr:cNvSpPr txBox="1"/>
      </xdr:nvSpPr>
      <xdr:spPr>
        <a:xfrm>
          <a:off x="3388995" y="47796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28</xdr:row>
      <xdr:rowOff>133350</xdr:rowOff>
    </xdr:from>
    <xdr:ext cx="409575" cy="257175"/>
    <xdr:sp macro="" textlink="">
      <xdr:nvSpPr>
        <xdr:cNvPr id="80" name="n_2aveValue有形固定資産減価償却率"/>
        <xdr:cNvSpPr txBox="1"/>
      </xdr:nvSpPr>
      <xdr:spPr>
        <a:xfrm>
          <a:off x="2737485" y="48272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30</xdr:row>
      <xdr:rowOff>85725</xdr:rowOff>
    </xdr:from>
    <xdr:ext cx="409575" cy="257175"/>
    <xdr:sp macro="" textlink="">
      <xdr:nvSpPr>
        <xdr:cNvPr id="81" name="n_1mainValue有形固定資産減価償却率"/>
        <xdr:cNvSpPr txBox="1"/>
      </xdr:nvSpPr>
      <xdr:spPr>
        <a:xfrm>
          <a:off x="3388995" y="5114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参考</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fLocksText="0">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fLocksText="0">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[ 15.7</a:t>
          </a:r>
          <a:r>
            <a:rPr lang="ja-JP" altLang="en-US" sz="1300" b="1">
              <a:solidFill>
                <a:srgbClr val="FF0000"/>
              </a:solidFill>
              <a:latin typeface="ＭＳ Ｐゴシック" panose="020B0600070205080204" pitchFamily="50" charset="-128"/>
              <a:ea typeface="ＭＳ Ｐゴシック" panose="020B0600070205080204" pitchFamily="50" charset="-128"/>
            </a:rPr>
            <a:t>年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fLocksText="0">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fLocksText="0">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債務償還可能年数は</a:t>
          </a:r>
          <a:r>
            <a:rPr lang="en-US" altLang="ja-JP" sz="1100">
              <a:latin typeface="ＭＳ Ｐゴシック" panose="020B0600070205080204" pitchFamily="50" charset="-128"/>
              <a:ea typeface="ＭＳ Ｐゴシック" panose="020B0600070205080204" pitchFamily="50" charset="-128"/>
            </a:rPr>
            <a:t>15.7</a:t>
          </a:r>
          <a:r>
            <a:rPr lang="ja-JP" altLang="en-US" sz="1100">
              <a:latin typeface="ＭＳ Ｐゴシック" panose="020B0600070205080204" pitchFamily="50" charset="-128"/>
              <a:ea typeface="ＭＳ Ｐゴシック" panose="020B0600070205080204" pitchFamily="50" charset="-128"/>
            </a:rPr>
            <a:t>年であり、類似団体平均値</a:t>
          </a:r>
          <a:r>
            <a:rPr lang="en-US" altLang="ja-JP" sz="1100">
              <a:latin typeface="ＭＳ Ｐゴシック" panose="020B0600070205080204" pitchFamily="50" charset="-128"/>
              <a:ea typeface="ＭＳ Ｐゴシック" panose="020B0600070205080204" pitchFamily="50" charset="-128"/>
            </a:rPr>
            <a:t>15.1</a:t>
          </a:r>
          <a:r>
            <a:rPr lang="ja-JP" altLang="en-US" sz="1100">
              <a:latin typeface="ＭＳ Ｐゴシック" panose="020B0600070205080204" pitchFamily="50" charset="-128"/>
              <a:ea typeface="ＭＳ Ｐゴシック" panose="020B0600070205080204" pitchFamily="50" charset="-128"/>
            </a:rPr>
            <a:t>年と比べると長くなっているが、これは臨時財政対策債の発行額が</a:t>
          </a:r>
          <a:r>
            <a:rPr lang="en-US" altLang="ja-JP" sz="1100">
              <a:latin typeface="ＭＳ Ｐゴシック" panose="020B0600070205080204" pitchFamily="50" charset="-128"/>
              <a:ea typeface="ＭＳ Ｐゴシック" panose="020B0600070205080204" pitchFamily="50" charset="-128"/>
            </a:rPr>
            <a:t>1,333</a:t>
          </a:r>
          <a:r>
            <a:rPr lang="ja-JP" altLang="en-US" sz="1100">
              <a:latin typeface="ＭＳ Ｐゴシック" panose="020B0600070205080204" pitchFamily="50" charset="-128"/>
              <a:ea typeface="ＭＳ Ｐゴシック" panose="020B0600070205080204" pitchFamily="50" charset="-128"/>
            </a:rPr>
            <a:t>億円と平成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年度発行総額の</a:t>
          </a:r>
          <a:r>
            <a:rPr lang="en-US" altLang="ja-JP" sz="1100">
              <a:latin typeface="ＭＳ Ｐゴシック" panose="020B0600070205080204" pitchFamily="50" charset="-128"/>
              <a:ea typeface="ＭＳ Ｐゴシック" panose="020B0600070205080204" pitchFamily="50" charset="-128"/>
            </a:rPr>
            <a:t>52.8</a:t>
          </a:r>
          <a:r>
            <a:rPr lang="ja-JP" altLang="en-US" sz="1100">
              <a:latin typeface="ＭＳ Ｐゴシック" panose="020B0600070205080204" pitchFamily="50" charset="-128"/>
              <a:ea typeface="ＭＳ Ｐゴシック" panose="020B0600070205080204" pitchFamily="50" charset="-128"/>
            </a:rPr>
            <a:t>％を占め、依然として高い水準にあることが影響している。なお、臨時財政対策債等を除く負債については、平成</a:t>
          </a:r>
          <a:r>
            <a:rPr lang="en-US" altLang="ja-JP" sz="1100">
              <a:latin typeface="ＭＳ Ｐゴシック" panose="020B0600070205080204" pitchFamily="50" charset="-128"/>
              <a:ea typeface="ＭＳ Ｐゴシック" panose="020B0600070205080204" pitchFamily="50" charset="-128"/>
            </a:rPr>
            <a:t>14</a:t>
          </a:r>
          <a:r>
            <a:rPr lang="ja-JP" altLang="en-US" sz="1100">
              <a:latin typeface="ＭＳ Ｐゴシック" panose="020B0600070205080204" pitchFamily="50" charset="-128"/>
              <a:ea typeface="ＭＳ Ｐゴシック" panose="020B0600070205080204" pitchFamily="50" charset="-128"/>
            </a:rPr>
            <a:t>年度以降減少させてきているため、今後も県債の適切な管理に努めていく。</a:t>
          </a:r>
        </a:p>
      </xdr:txBody>
    </xdr:sp>
    <xdr:clientData/>
  </xdr:twoCellAnchor>
  <xdr:oneCellAnchor>
    <xdr:from>
      <xdr:col>57</xdr:col>
      <xdr:colOff>104775</xdr:colOff>
      <xdr:row>23</xdr:row>
      <xdr:rowOff>47625</xdr:rowOff>
    </xdr:from>
    <xdr:ext cx="352425" cy="228600"/>
    <xdr:sp macro="" textlink="">
      <xdr:nvSpPr>
        <xdr:cNvPr id="93" name="テキスト ボックス 92"/>
        <xdr:cNvSpPr txBox="1"/>
      </xdr:nvSpPr>
      <xdr:spPr>
        <a:xfrm>
          <a:off x="9926955" y="390334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年</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36</xdr:row>
      <xdr:rowOff>76200</xdr:rowOff>
    </xdr:from>
    <xdr:ext cx="304800" cy="228600"/>
    <xdr:sp macro="" textlink="">
      <xdr:nvSpPr>
        <xdr:cNvPr id="95" name="テキスト ボックス 94"/>
        <xdr:cNvSpPr txBox="1"/>
      </xdr:nvSpPr>
      <xdr:spPr>
        <a:xfrm>
          <a:off x="9639300" y="6111240"/>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34</xdr:row>
      <xdr:rowOff>104775</xdr:rowOff>
    </xdr:from>
    <xdr:ext cx="361950" cy="228600"/>
    <xdr:sp macro="" textlink="">
      <xdr:nvSpPr>
        <xdr:cNvPr id="97" name="テキスト ボックス 96"/>
        <xdr:cNvSpPr txBox="1"/>
      </xdr:nvSpPr>
      <xdr:spPr>
        <a:xfrm>
          <a:off x="9591675" y="580453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32</xdr:row>
      <xdr:rowOff>142875</xdr:rowOff>
    </xdr:from>
    <xdr:ext cx="361950" cy="228600"/>
    <xdr:sp macro="" textlink="">
      <xdr:nvSpPr>
        <xdr:cNvPr id="99" name="テキスト ボックス 98"/>
        <xdr:cNvSpPr txBox="1"/>
      </xdr:nvSpPr>
      <xdr:spPr>
        <a:xfrm>
          <a:off x="9591675" y="550735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31</xdr:row>
      <xdr:rowOff>9525</xdr:rowOff>
    </xdr:from>
    <xdr:ext cx="361950" cy="228600"/>
    <xdr:sp macro="" textlink="">
      <xdr:nvSpPr>
        <xdr:cNvPr id="101" name="テキスト ボックス 100"/>
        <xdr:cNvSpPr txBox="1"/>
      </xdr:nvSpPr>
      <xdr:spPr>
        <a:xfrm>
          <a:off x="9591675" y="520636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14.0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29</xdr:row>
      <xdr:rowOff>38100</xdr:rowOff>
    </xdr:from>
    <xdr:ext cx="361950" cy="228600"/>
    <xdr:sp macro="" textlink="">
      <xdr:nvSpPr>
        <xdr:cNvPr id="103" name="テキスト ボックス 102"/>
        <xdr:cNvSpPr txBox="1"/>
      </xdr:nvSpPr>
      <xdr:spPr>
        <a:xfrm>
          <a:off x="9591675" y="489966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16.0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27</xdr:row>
      <xdr:rowOff>76200</xdr:rowOff>
    </xdr:from>
    <xdr:ext cx="361950" cy="228600"/>
    <xdr:sp macro="" textlink="">
      <xdr:nvSpPr>
        <xdr:cNvPr id="105" name="テキスト ボックス 104"/>
        <xdr:cNvSpPr txBox="1"/>
      </xdr:nvSpPr>
      <xdr:spPr>
        <a:xfrm>
          <a:off x="9591675" y="460248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18.0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25</xdr:row>
      <xdr:rowOff>114300</xdr:rowOff>
    </xdr:from>
    <xdr:ext cx="361950" cy="228600"/>
    <xdr:sp macro="" textlink="">
      <xdr:nvSpPr>
        <xdr:cNvPr id="107" name="テキスト ボックス 106"/>
        <xdr:cNvSpPr txBox="1"/>
      </xdr:nvSpPr>
      <xdr:spPr>
        <a:xfrm>
          <a:off x="9591675" y="43053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104775</xdr:colOff>
      <xdr:row>23</xdr:row>
      <xdr:rowOff>142875</xdr:rowOff>
    </xdr:from>
    <xdr:ext cx="361950" cy="228600"/>
    <xdr:sp macro="" textlink="">
      <xdr:nvSpPr>
        <xdr:cNvPr id="109" name="テキスト ボックス 108"/>
        <xdr:cNvSpPr txBox="1"/>
      </xdr:nvSpPr>
      <xdr:spPr>
        <a:xfrm>
          <a:off x="9591675" y="399859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22.0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fLocksText="0">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34</xdr:row>
      <xdr:rowOff>133350</xdr:rowOff>
    </xdr:from>
    <xdr:ext cx="409575" cy="257175"/>
    <xdr:sp macro="" textlink="">
      <xdr:nvSpPr>
        <xdr:cNvPr id="112" name="債務償還可能年数最小値テキスト"/>
        <xdr:cNvSpPr txBox="1"/>
      </xdr:nvSpPr>
      <xdr:spPr>
        <a:xfrm>
          <a:off x="13074015" y="58331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25</xdr:row>
      <xdr:rowOff>57150</xdr:rowOff>
    </xdr:from>
    <xdr:ext cx="409575" cy="257175"/>
    <xdr:sp macro="" textlink="">
      <xdr:nvSpPr>
        <xdr:cNvPr id="114" name="債務償還可能年数最大値テキスト"/>
        <xdr:cNvSpPr txBox="1"/>
      </xdr:nvSpPr>
      <xdr:spPr>
        <a:xfrm>
          <a:off x="13074015" y="4248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30</xdr:row>
      <xdr:rowOff>28575</xdr:rowOff>
    </xdr:from>
    <xdr:ext cx="409575" cy="257175"/>
    <xdr:sp macro="" textlink="">
      <xdr:nvSpPr>
        <xdr:cNvPr id="116" name="債務償還可能年数平均値テキスト"/>
        <xdr:cNvSpPr txBox="1"/>
      </xdr:nvSpPr>
      <xdr:spPr>
        <a:xfrm>
          <a:off x="13074015" y="50577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fLocksText="0">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18" name="テキスト ボックス 117"/>
        <xdr:cNvSpPr txBox="1"/>
      </xdr:nvSpPr>
      <xdr:spPr>
        <a:xfrm>
          <a:off x="1286827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19" name="テキスト ボックス 118"/>
        <xdr:cNvSpPr txBox="1"/>
      </xdr:nvSpPr>
      <xdr:spPr>
        <a:xfrm>
          <a:off x="1225486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20" name="テキスト ボックス 119"/>
        <xdr:cNvSpPr txBox="1"/>
      </xdr:nvSpPr>
      <xdr:spPr>
        <a:xfrm>
          <a:off x="1158430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21" name="テキスト ボックス 120"/>
        <xdr:cNvSpPr txBox="1"/>
      </xdr:nvSpPr>
      <xdr:spPr>
        <a:xfrm>
          <a:off x="1091374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H26</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22" name="テキスト ボックス 121"/>
        <xdr:cNvSpPr txBox="1"/>
      </xdr:nvSpPr>
      <xdr:spPr>
        <a:xfrm>
          <a:off x="10243185" y="624078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H25</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fLocksText="0">
      <xdr:nvSpPr>
        <xdr:cNvPr id="123" name="楕円 122"/>
        <xdr:cNvSpPr/>
      </xdr:nvSpPr>
      <xdr:spPr>
        <a:xfrm>
          <a:off x="13001625" y="4991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28</xdr:row>
      <xdr:rowOff>152400</xdr:rowOff>
    </xdr:from>
    <xdr:ext cx="409575" cy="257175"/>
    <xdr:sp macro="" textlink="">
      <xdr:nvSpPr>
        <xdr:cNvPr id="124" name="債務償還可能年数該当値テキスト"/>
        <xdr:cNvSpPr txBox="1"/>
      </xdr:nvSpPr>
      <xdr:spPr>
        <a:xfrm>
          <a:off x="13074015" y="48463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27" name="テキスト ボックス 126"/>
        <xdr:cNvSpPr txBox="1"/>
      </xdr:nvSpPr>
      <xdr:spPr>
        <a:xfrm>
          <a:off x="817245" y="727519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28" name="テキスト ボックス 127"/>
        <xdr:cNvSpPr txBox="1"/>
      </xdr:nvSpPr>
      <xdr:spPr>
        <a:xfrm>
          <a:off x="6153150" y="988504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29" name="テキスト ボックス 128"/>
        <xdr:cNvSpPr txBox="1"/>
      </xdr:nvSpPr>
      <xdr:spPr>
        <a:xfrm>
          <a:off x="817245" y="10925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30" name="テキスト ボックス 129"/>
        <xdr:cNvSpPr txBox="1"/>
      </xdr:nvSpPr>
      <xdr:spPr>
        <a:xfrm>
          <a:off x="6153150" y="1361694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4610100" cy="257175"/>
    <xdr:sp macro="" textlink="">
      <xdr:nvSpPr>
        <xdr:cNvPr id="29" name="テキスト ボックス 28"/>
        <xdr:cNvSpPr txBox="1"/>
      </xdr:nvSpPr>
      <xdr:spPr>
        <a:xfrm>
          <a:off x="626745" y="272986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fLocksText="0">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123825</xdr:colOff>
      <xdr:row>17</xdr:row>
      <xdr:rowOff>133350</xdr:rowOff>
    </xdr:from>
    <xdr:ext cx="8591550" cy="257175"/>
    <xdr:sp macro="" textlink="">
      <xdr:nvSpPr>
        <xdr:cNvPr id="31" name="テキスト ボックス 30"/>
        <xdr:cNvSpPr txBox="1"/>
      </xdr:nvSpPr>
      <xdr:spPr>
        <a:xfrm>
          <a:off x="626745" y="2983230"/>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123825</xdr:colOff>
      <xdr:row>19</xdr:row>
      <xdr:rowOff>47625</xdr:rowOff>
    </xdr:from>
    <xdr:ext cx="9705975" cy="257175"/>
    <xdr:sp macro="" textlink="">
      <xdr:nvSpPr>
        <xdr:cNvPr id="32" name="テキスト ボックス 31"/>
        <xdr:cNvSpPr txBox="1"/>
      </xdr:nvSpPr>
      <xdr:spPr>
        <a:xfrm>
          <a:off x="626745" y="3232785"/>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123825</xdr:colOff>
      <xdr:row>20</xdr:row>
      <xdr:rowOff>123825</xdr:rowOff>
    </xdr:from>
    <xdr:ext cx="8210550" cy="257175"/>
    <xdr:sp macro="" textlink="">
      <xdr:nvSpPr>
        <xdr:cNvPr id="33" name="テキスト ボックス 32"/>
        <xdr:cNvSpPr txBox="1"/>
      </xdr:nvSpPr>
      <xdr:spPr>
        <a:xfrm>
          <a:off x="626745" y="34766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fLocksText="0">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fLocksText="0">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fLocksText="0">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fLocksText="0">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0" name="テキスト ボックス 39"/>
        <xdr:cNvSpPr txBox="1"/>
      </xdr:nvSpPr>
      <xdr:spPr>
        <a:xfrm>
          <a:off x="65532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43</xdr:row>
      <xdr:rowOff>104775</xdr:rowOff>
    </xdr:from>
    <xdr:ext cx="400050" cy="257175"/>
    <xdr:sp macro="" textlink="">
      <xdr:nvSpPr>
        <xdr:cNvPr id="42" name="テキスト ボックス 41"/>
        <xdr:cNvSpPr txBox="1"/>
      </xdr:nvSpPr>
      <xdr:spPr>
        <a:xfrm>
          <a:off x="329565" y="73132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41</xdr:row>
      <xdr:rowOff>123825</xdr:rowOff>
    </xdr:from>
    <xdr:ext cx="400050" cy="257175"/>
    <xdr:sp macro="" textlink="">
      <xdr:nvSpPr>
        <xdr:cNvPr id="44" name="テキスト ボックス 43"/>
        <xdr:cNvSpPr txBox="1"/>
      </xdr:nvSpPr>
      <xdr:spPr>
        <a:xfrm>
          <a:off x="329565" y="69970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6" name="テキスト ボックス 45"/>
        <xdr:cNvSpPr txBox="1"/>
      </xdr:nvSpPr>
      <xdr:spPr>
        <a:xfrm>
          <a:off x="329565" y="66713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8" name="テキスト ボックス 47"/>
        <xdr:cNvSpPr txBox="1"/>
      </xdr:nvSpPr>
      <xdr:spPr>
        <a:xfrm>
          <a:off x="329565" y="63550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0" name="テキスト ボックス 49"/>
        <xdr:cNvSpPr txBox="1"/>
      </xdr:nvSpPr>
      <xdr:spPr>
        <a:xfrm>
          <a:off x="329565" y="60312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2" name="テキスト ボックス 51"/>
        <xdr:cNvSpPr txBox="1"/>
      </xdr:nvSpPr>
      <xdr:spPr>
        <a:xfrm>
          <a:off x="329565" y="57188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32</xdr:row>
      <xdr:rowOff>28575</xdr:rowOff>
    </xdr:from>
    <xdr:ext cx="400050" cy="257175"/>
    <xdr:sp macro="" textlink="">
      <xdr:nvSpPr>
        <xdr:cNvPr id="54" name="テキスト ボックス 53"/>
        <xdr:cNvSpPr txBox="1"/>
      </xdr:nvSpPr>
      <xdr:spPr>
        <a:xfrm>
          <a:off x="329565" y="539305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30</xdr:row>
      <xdr:rowOff>47625</xdr:rowOff>
    </xdr:from>
    <xdr:ext cx="400050" cy="257175"/>
    <xdr:sp macro="" textlink="">
      <xdr:nvSpPr>
        <xdr:cNvPr id="56" name="テキスト ボックス 55"/>
        <xdr:cNvSpPr txBox="1"/>
      </xdr:nvSpPr>
      <xdr:spPr>
        <a:xfrm>
          <a:off x="329565" y="50768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7" name="【道路】_x000a_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47625</xdr:rowOff>
    </xdr:from>
    <xdr:ext cx="409575" cy="257175"/>
    <xdr:sp macro="" textlink="">
      <xdr:nvSpPr>
        <xdr:cNvPr id="59" name="【道路】_x000a_有形固定資産減価償却率最小値テキスト"/>
        <xdr:cNvSpPr txBox="1"/>
      </xdr:nvSpPr>
      <xdr:spPr>
        <a:xfrm>
          <a:off x="4137660" y="69208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123825</xdr:rowOff>
    </xdr:from>
    <xdr:ext cx="409575" cy="257175"/>
    <xdr:sp macro="" textlink="">
      <xdr:nvSpPr>
        <xdr:cNvPr id="61" name="【道路】_x000a_有形固定資産減価償却率最大値テキスト"/>
        <xdr:cNvSpPr txBox="1"/>
      </xdr:nvSpPr>
      <xdr:spPr>
        <a:xfrm>
          <a:off x="4137660" y="53206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9525</xdr:rowOff>
    </xdr:from>
    <xdr:ext cx="409575" cy="257175"/>
    <xdr:sp macro="" textlink="">
      <xdr:nvSpPr>
        <xdr:cNvPr id="63" name="【道路】_x000a_有形固定資産減価償却率平均値テキスト"/>
        <xdr:cNvSpPr txBox="1"/>
      </xdr:nvSpPr>
      <xdr:spPr>
        <a:xfrm>
          <a:off x="4137660" y="604456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fLocksText="0">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fLocksText="0">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fLocksText="0">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7" name="テキスト ボックス 66"/>
        <xdr:cNvSpPr txBox="1"/>
      </xdr:nvSpPr>
      <xdr:spPr>
        <a:xfrm>
          <a:off x="39128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8" name="テキスト ボックス 67"/>
        <xdr:cNvSpPr txBox="1"/>
      </xdr:nvSpPr>
      <xdr:spPr>
        <a:xfrm>
          <a:off x="31813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69" name="テキスト ボックス 68"/>
        <xdr:cNvSpPr txBox="1"/>
      </xdr:nvSpPr>
      <xdr:spPr>
        <a:xfrm>
          <a:off x="2394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0" name="テキスト ボックス 69"/>
        <xdr:cNvSpPr txBox="1"/>
      </xdr:nvSpPr>
      <xdr:spPr>
        <a:xfrm>
          <a:off x="16230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1" name="テキスト ボックス 70"/>
        <xdr:cNvSpPr txBox="1"/>
      </xdr:nvSpPr>
      <xdr:spPr>
        <a:xfrm>
          <a:off x="8343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fLocksText="0">
      <xdr:nvSpPr>
        <xdr:cNvPr id="72" name="楕円 71"/>
        <xdr:cNvSpPr/>
      </xdr:nvSpPr>
      <xdr:spPr>
        <a:xfrm>
          <a:off x="4036060" y="62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37</xdr:row>
      <xdr:rowOff>19050</xdr:rowOff>
    </xdr:from>
    <xdr:ext cx="409575" cy="257175"/>
    <xdr:sp macro="" textlink="">
      <xdr:nvSpPr>
        <xdr:cNvPr id="73" name="【道路】_x000a_有形固定資産減価償却率該当値テキスト"/>
        <xdr:cNvSpPr txBox="1"/>
      </xdr:nvSpPr>
      <xdr:spPr>
        <a:xfrm>
          <a:off x="4137660" y="62217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fLocksText="0">
      <xdr:nvSpPr>
        <xdr:cNvPr id="74" name="楕円 73"/>
        <xdr:cNvSpPr/>
      </xdr:nvSpPr>
      <xdr:spPr>
        <a:xfrm>
          <a:off x="3312160" y="6298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37</xdr:row>
      <xdr:rowOff>90896</xdr:rowOff>
    </xdr:from>
    <xdr:to>
      <xdr:col>24</xdr:col>
      <xdr:colOff>63500</xdr:colOff>
      <xdr:row>37</xdr:row>
      <xdr:rowOff>146413</xdr:rowOff>
    </xdr:to>
    <xdr:cxnSp macro="">
      <xdr:nvCxnSpPr>
        <xdr:cNvPr id="75" name="直線コネクタ 74"/>
        <xdr:cNvCxnSpPr/>
      </xdr:nvCxnSpPr>
      <xdr:spPr>
        <a:xfrm flipV="1">
          <a:off x="3355340" y="6293576"/>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38</xdr:row>
      <xdr:rowOff>19050</xdr:rowOff>
    </xdr:from>
    <xdr:ext cx="409575" cy="257175"/>
    <xdr:sp macro="" textlink="">
      <xdr:nvSpPr>
        <xdr:cNvPr id="76" name="n_1aveValue【道路】_x000a_有形固定資産減価償却率"/>
        <xdr:cNvSpPr txBox="1"/>
      </xdr:nvSpPr>
      <xdr:spPr>
        <a:xfrm>
          <a:off x="3169920" y="63893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36</xdr:row>
      <xdr:rowOff>28575</xdr:rowOff>
    </xdr:from>
    <xdr:ext cx="409575" cy="257175"/>
    <xdr:sp macro="" textlink="">
      <xdr:nvSpPr>
        <xdr:cNvPr id="77" name="n_2aveValue【道路】_x000a_有形固定資産減価償却率"/>
        <xdr:cNvSpPr txBox="1"/>
      </xdr:nvSpPr>
      <xdr:spPr>
        <a:xfrm>
          <a:off x="2385060" y="60636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36</xdr:row>
      <xdr:rowOff>38100</xdr:rowOff>
    </xdr:from>
    <xdr:ext cx="409575" cy="257175"/>
    <xdr:sp macro="" textlink="">
      <xdr:nvSpPr>
        <xdr:cNvPr id="78" name="n_1mainValue【道路】_x000a_有形固定資産減価償却率"/>
        <xdr:cNvSpPr txBox="1"/>
      </xdr:nvSpPr>
      <xdr:spPr>
        <a:xfrm>
          <a:off x="3169920" y="60731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fLocksText="0">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fLocksText="0">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fLocksText="0">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fLocksText="0">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23850" cy="228600"/>
    <xdr:sp macro="" textlink="">
      <xdr:nvSpPr>
        <xdr:cNvPr id="85" name="テキスト ボックス 84"/>
        <xdr:cNvSpPr txBox="1"/>
      </xdr:nvSpPr>
      <xdr:spPr>
        <a:xfrm>
          <a:off x="5785485" y="5029200"/>
          <a:ext cx="3238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(m)</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47625</xdr:rowOff>
    </xdr:from>
    <xdr:ext cx="466725" cy="257175"/>
    <xdr:sp macro="" textlink="">
      <xdr:nvSpPr>
        <xdr:cNvPr id="88" name="テキスト ボックス 87"/>
        <xdr:cNvSpPr txBox="1"/>
      </xdr:nvSpPr>
      <xdr:spPr>
        <a:xfrm>
          <a:off x="5402580" y="675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161925</xdr:rowOff>
    </xdr:from>
    <xdr:ext cx="466725" cy="257175"/>
    <xdr:sp macro="" textlink="">
      <xdr:nvSpPr>
        <xdr:cNvPr id="90" name="テキスト ボックス 89"/>
        <xdr:cNvSpPr txBox="1"/>
      </xdr:nvSpPr>
      <xdr:spPr>
        <a:xfrm>
          <a:off x="5402580" y="61969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33</xdr:row>
      <xdr:rowOff>104775</xdr:rowOff>
    </xdr:from>
    <xdr:ext cx="466725" cy="257175"/>
    <xdr:sp macro="" textlink="">
      <xdr:nvSpPr>
        <xdr:cNvPr id="92" name="テキスト ボックス 91"/>
        <xdr:cNvSpPr txBox="1"/>
      </xdr:nvSpPr>
      <xdr:spPr>
        <a:xfrm>
          <a:off x="5402580" y="56368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94" name="テキスト ボックス 93"/>
        <xdr:cNvSpPr txBox="1"/>
      </xdr:nvSpPr>
      <xdr:spPr>
        <a:xfrm>
          <a:off x="5402580" y="5076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95" name="【道路】_x000a_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40</xdr:row>
      <xdr:rowOff>114300</xdr:rowOff>
    </xdr:from>
    <xdr:ext cx="466725" cy="257175"/>
    <xdr:sp macro="" textlink="">
      <xdr:nvSpPr>
        <xdr:cNvPr id="97" name="【道路】_x000a_一人当たり延長最小値テキスト"/>
        <xdr:cNvSpPr txBox="1"/>
      </xdr:nvSpPr>
      <xdr:spPr>
        <a:xfrm>
          <a:off x="9267825" y="681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104775</xdr:rowOff>
    </xdr:from>
    <xdr:ext cx="466725" cy="257175"/>
    <xdr:sp macro="" textlink="">
      <xdr:nvSpPr>
        <xdr:cNvPr id="99" name="【道路】_x000a_一人当たり延長最大値テキスト"/>
        <xdr:cNvSpPr txBox="1"/>
      </xdr:nvSpPr>
      <xdr:spPr>
        <a:xfrm>
          <a:off x="9267825" y="54692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2.149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37</xdr:row>
      <xdr:rowOff>152400</xdr:rowOff>
    </xdr:from>
    <xdr:ext cx="466725" cy="257175"/>
    <xdr:sp macro="" textlink="">
      <xdr:nvSpPr>
        <xdr:cNvPr id="101" name="【道路】_x000a_一人当たり延長平均値テキスト"/>
        <xdr:cNvSpPr txBox="1"/>
      </xdr:nvSpPr>
      <xdr:spPr>
        <a:xfrm>
          <a:off x="9267825" y="635508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fLocksText="0">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fLocksText="0">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fLocksText="0">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05" name="テキスト ボックス 104"/>
        <xdr:cNvSpPr txBox="1"/>
      </xdr:nvSpPr>
      <xdr:spPr>
        <a:xfrm>
          <a:off x="90525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06" name="テキスト ボックス 105"/>
        <xdr:cNvSpPr txBox="1"/>
      </xdr:nvSpPr>
      <xdr:spPr>
        <a:xfrm>
          <a:off x="83286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07" name="テキスト ボックス 106"/>
        <xdr:cNvSpPr txBox="1"/>
      </xdr:nvSpPr>
      <xdr:spPr>
        <a:xfrm>
          <a:off x="75399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08" name="テキスト ボックス 107"/>
        <xdr:cNvSpPr txBox="1"/>
      </xdr:nvSpPr>
      <xdr:spPr>
        <a:xfrm>
          <a:off x="67532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09" name="テキスト ボックス 108"/>
        <xdr:cNvSpPr txBox="1"/>
      </xdr:nvSpPr>
      <xdr:spPr>
        <a:xfrm>
          <a:off x="59817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93408</xdr:rowOff>
    </xdr:from>
    <xdr:to>
      <xdr:col>55</xdr:col>
      <xdr:colOff>50800</xdr:colOff>
      <xdr:row>40</xdr:row>
      <xdr:rowOff>23558</xdr:rowOff>
    </xdr:to>
    <xdr:sp macro="" textlink="" fLocksText="0">
      <xdr:nvSpPr>
        <xdr:cNvPr id="110" name="楕円 109"/>
        <xdr:cNvSpPr/>
      </xdr:nvSpPr>
      <xdr:spPr>
        <a:xfrm>
          <a:off x="9192260" y="6631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39</xdr:row>
      <xdr:rowOff>76200</xdr:rowOff>
    </xdr:from>
    <xdr:ext cx="466725" cy="257175"/>
    <xdr:sp macro="" textlink="">
      <xdr:nvSpPr>
        <xdr:cNvPr id="111" name="【道路】_x000a_一人当たり延長該当値テキスト"/>
        <xdr:cNvSpPr txBox="1"/>
      </xdr:nvSpPr>
      <xdr:spPr>
        <a:xfrm>
          <a:off x="9267825" y="66141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92837</xdr:rowOff>
    </xdr:from>
    <xdr:to>
      <xdr:col>50</xdr:col>
      <xdr:colOff>165100</xdr:colOff>
      <xdr:row>40</xdr:row>
      <xdr:rowOff>22987</xdr:rowOff>
    </xdr:to>
    <xdr:sp macro="" textlink="" fLocksText="0">
      <xdr:nvSpPr>
        <xdr:cNvPr id="112" name="楕円 111"/>
        <xdr:cNvSpPr/>
      </xdr:nvSpPr>
      <xdr:spPr>
        <a:xfrm>
          <a:off x="8445500" y="6630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39</xdr:row>
      <xdr:rowOff>143637</xdr:rowOff>
    </xdr:from>
    <xdr:to>
      <xdr:col>55</xdr:col>
      <xdr:colOff>0</xdr:colOff>
      <xdr:row>39</xdr:row>
      <xdr:rowOff>144208</xdr:rowOff>
    </xdr:to>
    <xdr:cxnSp macro="">
      <xdr:nvCxnSpPr>
        <xdr:cNvPr id="113" name="直線コネクタ 112"/>
        <xdr:cNvCxnSpPr/>
      </xdr:nvCxnSpPr>
      <xdr:spPr>
        <a:xfrm>
          <a:off x="8496300" y="6681597"/>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47625</xdr:rowOff>
    </xdr:from>
    <xdr:ext cx="466725" cy="257175"/>
    <xdr:sp macro="" textlink="">
      <xdr:nvSpPr>
        <xdr:cNvPr id="114" name="n_1aveValue【道路】_x000a_一人当たり延長"/>
        <xdr:cNvSpPr txBox="1"/>
      </xdr:nvSpPr>
      <xdr:spPr>
        <a:xfrm>
          <a:off x="8271510" y="62503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37</xdr:row>
      <xdr:rowOff>57150</xdr:rowOff>
    </xdr:from>
    <xdr:ext cx="466725" cy="257175"/>
    <xdr:sp macro="" textlink="">
      <xdr:nvSpPr>
        <xdr:cNvPr id="115" name="n_2aveValue【道路】_x000a_一人当たり延長"/>
        <xdr:cNvSpPr txBox="1"/>
      </xdr:nvSpPr>
      <xdr:spPr>
        <a:xfrm>
          <a:off x="7509510" y="62598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40</xdr:row>
      <xdr:rowOff>9525</xdr:rowOff>
    </xdr:from>
    <xdr:ext cx="466725" cy="257175"/>
    <xdr:sp macro="" textlink="">
      <xdr:nvSpPr>
        <xdr:cNvPr id="116" name="n_1mainValue【道路】_x000a_一人当たり延長"/>
        <xdr:cNvSpPr txBox="1"/>
      </xdr:nvSpPr>
      <xdr:spPr>
        <a:xfrm>
          <a:off x="827151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fLocksText="0">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fLocksText="0">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fLocksText="0">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fLocksText="0">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23" name="テキスト ボックス 122"/>
        <xdr:cNvSpPr txBox="1"/>
      </xdr:nvSpPr>
      <xdr:spPr>
        <a:xfrm>
          <a:off x="65532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65</xdr:row>
      <xdr:rowOff>142875</xdr:rowOff>
    </xdr:from>
    <xdr:ext cx="400050" cy="257175"/>
    <xdr:sp macro="" textlink="">
      <xdr:nvSpPr>
        <xdr:cNvPr id="125" name="テキスト ボックス 124"/>
        <xdr:cNvSpPr txBox="1"/>
      </xdr:nvSpPr>
      <xdr:spPr>
        <a:xfrm>
          <a:off x="329565" y="110394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63</xdr:row>
      <xdr:rowOff>28575</xdr:rowOff>
    </xdr:from>
    <xdr:ext cx="400050" cy="257175"/>
    <xdr:sp macro="" textlink="">
      <xdr:nvSpPr>
        <xdr:cNvPr id="127" name="テキスト ボックス 126"/>
        <xdr:cNvSpPr txBox="1"/>
      </xdr:nvSpPr>
      <xdr:spPr>
        <a:xfrm>
          <a:off x="329565" y="105898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85725</xdr:rowOff>
    </xdr:from>
    <xdr:ext cx="400050" cy="257175"/>
    <xdr:sp macro="" textlink="">
      <xdr:nvSpPr>
        <xdr:cNvPr id="129" name="テキスト ボックス 128"/>
        <xdr:cNvSpPr txBox="1"/>
      </xdr:nvSpPr>
      <xdr:spPr>
        <a:xfrm>
          <a:off x="32956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57</xdr:row>
      <xdr:rowOff>142875</xdr:rowOff>
    </xdr:from>
    <xdr:ext cx="400050" cy="257175"/>
    <xdr:sp macro="" textlink="">
      <xdr:nvSpPr>
        <xdr:cNvPr id="131" name="テキスト ボックス 130"/>
        <xdr:cNvSpPr txBox="1"/>
      </xdr:nvSpPr>
      <xdr:spPr>
        <a:xfrm>
          <a:off x="329565" y="969835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55</xdr:row>
      <xdr:rowOff>28575</xdr:rowOff>
    </xdr:from>
    <xdr:ext cx="400050" cy="257175"/>
    <xdr:sp macro="" textlink="">
      <xdr:nvSpPr>
        <xdr:cNvPr id="133" name="テキスト ボックス 132"/>
        <xdr:cNvSpPr txBox="1"/>
      </xdr:nvSpPr>
      <xdr:spPr>
        <a:xfrm>
          <a:off x="329565" y="92487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52</xdr:row>
      <xdr:rowOff>85725</xdr:rowOff>
    </xdr:from>
    <xdr:ext cx="400050" cy="257175"/>
    <xdr:sp macro="" textlink="">
      <xdr:nvSpPr>
        <xdr:cNvPr id="135" name="テキスト ボックス 134"/>
        <xdr:cNvSpPr txBox="1"/>
      </xdr:nvSpPr>
      <xdr:spPr>
        <a:xfrm>
          <a:off x="329565" y="88030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36" name="【橋りょう・トンネル】_x000a_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161925</xdr:rowOff>
    </xdr:from>
    <xdr:ext cx="409575" cy="257175"/>
    <xdr:sp macro="" textlink="">
      <xdr:nvSpPr>
        <xdr:cNvPr id="138" name="【橋りょう・トンネル】_x000a_有形固定資産減価償却率最小値テキスト"/>
        <xdr:cNvSpPr txBox="1"/>
      </xdr:nvSpPr>
      <xdr:spPr>
        <a:xfrm>
          <a:off x="4137660" y="105556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95250</xdr:rowOff>
    </xdr:from>
    <xdr:ext cx="409575" cy="257175"/>
    <xdr:sp macro="" textlink="">
      <xdr:nvSpPr>
        <xdr:cNvPr id="140" name="【橋りょう・トンネル】_x000a_有形固定資産減価償却率最大値テキスト"/>
        <xdr:cNvSpPr txBox="1"/>
      </xdr:nvSpPr>
      <xdr:spPr>
        <a:xfrm>
          <a:off x="4137660" y="91478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409575" cy="257175"/>
    <xdr:sp macro="" textlink="">
      <xdr:nvSpPr>
        <xdr:cNvPr id="142" name="【橋りょう・トンネル】_x000a_有形固定資産減価償却率平均値テキスト"/>
        <xdr:cNvSpPr txBox="1"/>
      </xdr:nvSpPr>
      <xdr:spPr>
        <a:xfrm>
          <a:off x="4137660" y="990028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fLocksText="0">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fLocksText="0">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fLocksText="0">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46" name="テキスト ボックス 145"/>
        <xdr:cNvSpPr txBox="1"/>
      </xdr:nvSpPr>
      <xdr:spPr>
        <a:xfrm>
          <a:off x="39128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47" name="テキスト ボックス 146"/>
        <xdr:cNvSpPr txBox="1"/>
      </xdr:nvSpPr>
      <xdr:spPr>
        <a:xfrm>
          <a:off x="31813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48" name="テキスト ボックス 147"/>
        <xdr:cNvSpPr txBox="1"/>
      </xdr:nvSpPr>
      <xdr:spPr>
        <a:xfrm>
          <a:off x="2394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49" name="テキスト ボックス 148"/>
        <xdr:cNvSpPr txBox="1"/>
      </xdr:nvSpPr>
      <xdr:spPr>
        <a:xfrm>
          <a:off x="16230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50" name="テキスト ボックス 149"/>
        <xdr:cNvSpPr txBox="1"/>
      </xdr:nvSpPr>
      <xdr:spPr>
        <a:xfrm>
          <a:off x="8343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fLocksText="0">
      <xdr:nvSpPr>
        <xdr:cNvPr id="151" name="楕円 150"/>
        <xdr:cNvSpPr/>
      </xdr:nvSpPr>
      <xdr:spPr>
        <a:xfrm>
          <a:off x="403606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57</xdr:row>
      <xdr:rowOff>47625</xdr:rowOff>
    </xdr:from>
    <xdr:ext cx="409575" cy="257175"/>
    <xdr:sp macro="" textlink="">
      <xdr:nvSpPr>
        <xdr:cNvPr id="152" name="【橋りょう・トンネル】_x000a_有形固定資産減価償却率該当値テキスト"/>
        <xdr:cNvSpPr txBox="1"/>
      </xdr:nvSpPr>
      <xdr:spPr>
        <a:xfrm>
          <a:off x="4137660" y="9603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fLocksText="0">
      <xdr:nvSpPr>
        <xdr:cNvPr id="153" name="楕円 152"/>
        <xdr:cNvSpPr/>
      </xdr:nvSpPr>
      <xdr:spPr>
        <a:xfrm>
          <a:off x="3312160" y="980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58</xdr:row>
      <xdr:rowOff>73152</xdr:rowOff>
    </xdr:from>
    <xdr:to>
      <xdr:col>24</xdr:col>
      <xdr:colOff>63500</xdr:colOff>
      <xdr:row>58</xdr:row>
      <xdr:rowOff>137160</xdr:rowOff>
    </xdr:to>
    <xdr:cxnSp macro="">
      <xdr:nvCxnSpPr>
        <xdr:cNvPr id="154" name="直線コネクタ 153"/>
        <xdr:cNvCxnSpPr/>
      </xdr:nvCxnSpPr>
      <xdr:spPr>
        <a:xfrm flipV="1">
          <a:off x="3355340" y="9796272"/>
          <a:ext cx="7315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59</xdr:row>
      <xdr:rowOff>152400</xdr:rowOff>
    </xdr:from>
    <xdr:ext cx="409575" cy="257175"/>
    <xdr:sp macro="" textlink="">
      <xdr:nvSpPr>
        <xdr:cNvPr id="155" name="n_1aveValue【橋りょう・トンネル】_x000a_有形固定資産減価償却率"/>
        <xdr:cNvSpPr txBox="1"/>
      </xdr:nvSpPr>
      <xdr:spPr>
        <a:xfrm>
          <a:off x="3169920" y="100431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133350</xdr:rowOff>
    </xdr:from>
    <xdr:ext cx="409575" cy="257175"/>
    <xdr:sp macro="" textlink="">
      <xdr:nvSpPr>
        <xdr:cNvPr id="156" name="n_2aveValue【橋りょう・トンネル】_x000a_有形固定資産減価償却率"/>
        <xdr:cNvSpPr txBox="1"/>
      </xdr:nvSpPr>
      <xdr:spPr>
        <a:xfrm>
          <a:off x="2385060" y="9856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57</xdr:row>
      <xdr:rowOff>28575</xdr:rowOff>
    </xdr:from>
    <xdr:ext cx="409575" cy="257175"/>
    <xdr:sp macro="" textlink="">
      <xdr:nvSpPr>
        <xdr:cNvPr id="157" name="n_1mainValue【橋りょう・トンネル】_x000a_有形固定資産減価償却率"/>
        <xdr:cNvSpPr txBox="1"/>
      </xdr:nvSpPr>
      <xdr:spPr>
        <a:xfrm>
          <a:off x="3169920" y="95840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fLocksText="0">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fLocksText="0">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fLocksText="0">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fLocksText="0">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64" name="テキスト ボックス 163"/>
        <xdr:cNvSpPr txBox="1"/>
      </xdr:nvSpPr>
      <xdr:spPr>
        <a:xfrm>
          <a:off x="5785485"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28575</xdr:rowOff>
    </xdr:from>
    <xdr:ext cx="247650" cy="257175"/>
    <xdr:sp macro="" textlink="">
      <xdr:nvSpPr>
        <xdr:cNvPr id="167" name="テキスト ボックス 166"/>
        <xdr:cNvSpPr txBox="1"/>
      </xdr:nvSpPr>
      <xdr:spPr>
        <a:xfrm>
          <a:off x="5598795" y="1058989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60</xdr:row>
      <xdr:rowOff>85725</xdr:rowOff>
    </xdr:from>
    <xdr:ext cx="600075" cy="257175"/>
    <xdr:sp macro="" textlink="">
      <xdr:nvSpPr>
        <xdr:cNvPr id="169" name="テキスト ボックス 168"/>
        <xdr:cNvSpPr txBox="1"/>
      </xdr:nvSpPr>
      <xdr:spPr>
        <a:xfrm>
          <a:off x="5292090" y="1014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57</xdr:row>
      <xdr:rowOff>142875</xdr:rowOff>
    </xdr:from>
    <xdr:ext cx="600075" cy="257175"/>
    <xdr:sp macro="" textlink="">
      <xdr:nvSpPr>
        <xdr:cNvPr id="171" name="テキスト ボックス 170"/>
        <xdr:cNvSpPr txBox="1"/>
      </xdr:nvSpPr>
      <xdr:spPr>
        <a:xfrm>
          <a:off x="5292090" y="969835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55</xdr:row>
      <xdr:rowOff>28575</xdr:rowOff>
    </xdr:from>
    <xdr:ext cx="600075" cy="257175"/>
    <xdr:sp macro="" textlink="">
      <xdr:nvSpPr>
        <xdr:cNvPr id="173" name="テキスト ボックス 172"/>
        <xdr:cNvSpPr txBox="1"/>
      </xdr:nvSpPr>
      <xdr:spPr>
        <a:xfrm>
          <a:off x="5292090" y="92487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52</xdr:row>
      <xdr:rowOff>85725</xdr:rowOff>
    </xdr:from>
    <xdr:ext cx="600075" cy="257175"/>
    <xdr:sp macro="" textlink="">
      <xdr:nvSpPr>
        <xdr:cNvPr id="175" name="テキスト ボックス 174"/>
        <xdr:cNvSpPr txBox="1"/>
      </xdr:nvSpPr>
      <xdr:spPr>
        <a:xfrm>
          <a:off x="5292090" y="880300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176" name="【橋りょう・トンネル】_x000a_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62</xdr:row>
      <xdr:rowOff>171450</xdr:rowOff>
    </xdr:from>
    <xdr:ext cx="533400" cy="257175"/>
    <xdr:sp macro="" textlink="">
      <xdr:nvSpPr>
        <xdr:cNvPr id="178" name="【橋りょう・トンネル】_x000a_一人当たり有形固定資産（償却資産）額最小値テキスト"/>
        <xdr:cNvSpPr txBox="1"/>
      </xdr:nvSpPr>
      <xdr:spPr>
        <a:xfrm>
          <a:off x="9267825" y="105575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39,161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55</xdr:row>
      <xdr:rowOff>66675</xdr:rowOff>
    </xdr:from>
    <xdr:ext cx="600075" cy="257175"/>
    <xdr:sp macro="" textlink="">
      <xdr:nvSpPr>
        <xdr:cNvPr id="180" name="【橋りょう・トンネル】_x000a_一人当たり有形固定資産（償却資産）額最大値テキスト"/>
        <xdr:cNvSpPr txBox="1"/>
      </xdr:nvSpPr>
      <xdr:spPr>
        <a:xfrm>
          <a:off x="9267825" y="9286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274,609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123825</xdr:rowOff>
    </xdr:from>
    <xdr:ext cx="600075" cy="257175"/>
    <xdr:sp macro="" textlink="">
      <xdr:nvSpPr>
        <xdr:cNvPr id="182" name="【橋りょう・トンネル】_x000a_一人当たり有形固定資産（償却資産）額平均値テキスト"/>
        <xdr:cNvSpPr txBox="1"/>
      </xdr:nvSpPr>
      <xdr:spPr>
        <a:xfrm>
          <a:off x="9267825" y="1001458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fLocksText="0">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fLocksText="0">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fLocksText="0">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186" name="テキスト ボックス 185"/>
        <xdr:cNvSpPr txBox="1"/>
      </xdr:nvSpPr>
      <xdr:spPr>
        <a:xfrm>
          <a:off x="90525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187" name="テキスト ボックス 186"/>
        <xdr:cNvSpPr txBox="1"/>
      </xdr:nvSpPr>
      <xdr:spPr>
        <a:xfrm>
          <a:off x="83286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188" name="テキスト ボックス 187"/>
        <xdr:cNvSpPr txBox="1"/>
      </xdr:nvSpPr>
      <xdr:spPr>
        <a:xfrm>
          <a:off x="75399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189" name="テキスト ボックス 188"/>
        <xdr:cNvSpPr txBox="1"/>
      </xdr:nvSpPr>
      <xdr:spPr>
        <a:xfrm>
          <a:off x="67532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190" name="テキスト ボックス 189"/>
        <xdr:cNvSpPr txBox="1"/>
      </xdr:nvSpPr>
      <xdr:spPr>
        <a:xfrm>
          <a:off x="59817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132496</xdr:rowOff>
    </xdr:from>
    <xdr:to>
      <xdr:col>55</xdr:col>
      <xdr:colOff>50800</xdr:colOff>
      <xdr:row>61</xdr:row>
      <xdr:rowOff>62646</xdr:rowOff>
    </xdr:to>
    <xdr:sp macro="" textlink="" fLocksText="0">
      <xdr:nvSpPr>
        <xdr:cNvPr id="191" name="楕円 190"/>
        <xdr:cNvSpPr/>
      </xdr:nvSpPr>
      <xdr:spPr>
        <a:xfrm>
          <a:off x="9192260" y="10190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60</xdr:row>
      <xdr:rowOff>114300</xdr:rowOff>
    </xdr:from>
    <xdr:ext cx="600075" cy="257175"/>
    <xdr:sp macro="" textlink="">
      <xdr:nvSpPr>
        <xdr:cNvPr id="192" name="【橋りょう・トンネル】_x000a_一人当たり有形固定資産（償却資産）額該当値テキスト"/>
        <xdr:cNvSpPr txBox="1"/>
      </xdr:nvSpPr>
      <xdr:spPr>
        <a:xfrm>
          <a:off x="9267825" y="10172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109,909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130973</xdr:rowOff>
    </xdr:from>
    <xdr:to>
      <xdr:col>50</xdr:col>
      <xdr:colOff>165100</xdr:colOff>
      <xdr:row>61</xdr:row>
      <xdr:rowOff>61123</xdr:rowOff>
    </xdr:to>
    <xdr:sp macro="" textlink="" fLocksText="0">
      <xdr:nvSpPr>
        <xdr:cNvPr id="193" name="楕円 192"/>
        <xdr:cNvSpPr/>
      </xdr:nvSpPr>
      <xdr:spPr>
        <a:xfrm>
          <a:off x="8445500" y="10189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61</xdr:row>
      <xdr:rowOff>10323</xdr:rowOff>
    </xdr:from>
    <xdr:to>
      <xdr:col>55</xdr:col>
      <xdr:colOff>0</xdr:colOff>
      <xdr:row>61</xdr:row>
      <xdr:rowOff>11846</xdr:rowOff>
    </xdr:to>
    <xdr:cxnSp macro="">
      <xdr:nvCxnSpPr>
        <xdr:cNvPr id="194" name="直線コネクタ 193"/>
        <xdr:cNvCxnSpPr/>
      </xdr:nvCxnSpPr>
      <xdr:spPr>
        <a:xfrm>
          <a:off x="8496300" y="10236363"/>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59</xdr:row>
      <xdr:rowOff>9525</xdr:rowOff>
    </xdr:from>
    <xdr:ext cx="600075" cy="257175"/>
    <xdr:sp macro="" textlink="">
      <xdr:nvSpPr>
        <xdr:cNvPr id="195" name="n_1aveValue【橋りょう・トンネル】_x000a_一人当たり有形固定資産（償却資産）額"/>
        <xdr:cNvSpPr txBox="1"/>
      </xdr:nvSpPr>
      <xdr:spPr>
        <a:xfrm>
          <a:off x="8212455" y="990028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58</xdr:row>
      <xdr:rowOff>114300</xdr:rowOff>
    </xdr:from>
    <xdr:ext cx="600075" cy="257175"/>
    <xdr:sp macro="" textlink="">
      <xdr:nvSpPr>
        <xdr:cNvPr id="196" name="n_2aveValue【橋りょう・トンネル】_x000a_一人当たり有形固定資産（償却資産）額"/>
        <xdr:cNvSpPr txBox="1"/>
      </xdr:nvSpPr>
      <xdr:spPr>
        <a:xfrm>
          <a:off x="7442835" y="983742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180975</xdr:colOff>
      <xdr:row>61</xdr:row>
      <xdr:rowOff>47625</xdr:rowOff>
    </xdr:from>
    <xdr:ext cx="600075" cy="257175"/>
    <xdr:sp macro="" textlink="">
      <xdr:nvSpPr>
        <xdr:cNvPr id="197" name="n_1mainValue【橋りょう・トンネル】_x000a_一人当たり有形固定資産（償却資産）額"/>
        <xdr:cNvSpPr txBox="1"/>
      </xdr:nvSpPr>
      <xdr:spPr>
        <a:xfrm>
          <a:off x="8212455" y="1027366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110,242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fLocksText="0">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fLocksText="0">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fLocksText="0">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fLocksText="0">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04" name="テキスト ボックス 203"/>
        <xdr:cNvSpPr txBox="1"/>
      </xdr:nvSpPr>
      <xdr:spPr>
        <a:xfrm>
          <a:off x="65532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88</xdr:row>
      <xdr:rowOff>9525</xdr:rowOff>
    </xdr:from>
    <xdr:ext cx="400050" cy="257175"/>
    <xdr:sp macro="" textlink="">
      <xdr:nvSpPr>
        <xdr:cNvPr id="206" name="テキスト ボックス 205"/>
        <xdr:cNvSpPr txBox="1"/>
      </xdr:nvSpPr>
      <xdr:spPr>
        <a:xfrm>
          <a:off x="329565" y="147618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86</xdr:row>
      <xdr:rowOff>28575</xdr:rowOff>
    </xdr:from>
    <xdr:ext cx="400050" cy="257175"/>
    <xdr:sp macro="" textlink="">
      <xdr:nvSpPr>
        <xdr:cNvPr id="208" name="テキスト ボックス 207"/>
        <xdr:cNvSpPr txBox="1"/>
      </xdr:nvSpPr>
      <xdr:spPr>
        <a:xfrm>
          <a:off x="329565" y="144456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38100</xdr:rowOff>
    </xdr:from>
    <xdr:ext cx="400050" cy="257175"/>
    <xdr:sp macro="" textlink="">
      <xdr:nvSpPr>
        <xdr:cNvPr id="210" name="テキスト ボックス 209"/>
        <xdr:cNvSpPr txBox="1"/>
      </xdr:nvSpPr>
      <xdr:spPr>
        <a:xfrm>
          <a:off x="329565" y="1411986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57150</xdr:rowOff>
    </xdr:from>
    <xdr:ext cx="400050" cy="257175"/>
    <xdr:sp macro="" textlink="">
      <xdr:nvSpPr>
        <xdr:cNvPr id="212" name="テキスト ボックス 211"/>
        <xdr:cNvSpPr txBox="1"/>
      </xdr:nvSpPr>
      <xdr:spPr>
        <a:xfrm>
          <a:off x="329565" y="138036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76200</xdr:rowOff>
    </xdr:from>
    <xdr:ext cx="400050" cy="257175"/>
    <xdr:sp macro="" textlink="">
      <xdr:nvSpPr>
        <xdr:cNvPr id="214" name="テキスト ボックス 213"/>
        <xdr:cNvSpPr txBox="1"/>
      </xdr:nvSpPr>
      <xdr:spPr>
        <a:xfrm>
          <a:off x="329565" y="134874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95250</xdr:rowOff>
    </xdr:from>
    <xdr:ext cx="400050" cy="257175"/>
    <xdr:sp macro="" textlink="">
      <xdr:nvSpPr>
        <xdr:cNvPr id="216" name="テキスト ボックス 215"/>
        <xdr:cNvSpPr txBox="1"/>
      </xdr:nvSpPr>
      <xdr:spPr>
        <a:xfrm>
          <a:off x="329565" y="1317117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104775</xdr:rowOff>
    </xdr:from>
    <xdr:ext cx="400050" cy="257175"/>
    <xdr:sp macro="" textlink="">
      <xdr:nvSpPr>
        <xdr:cNvPr id="218" name="テキスト ボックス 217"/>
        <xdr:cNvSpPr txBox="1"/>
      </xdr:nvSpPr>
      <xdr:spPr>
        <a:xfrm>
          <a:off x="329565" y="128454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74</xdr:row>
      <xdr:rowOff>123825</xdr:rowOff>
    </xdr:from>
    <xdr:ext cx="400050" cy="257175"/>
    <xdr:sp macro="" textlink="">
      <xdr:nvSpPr>
        <xdr:cNvPr id="220" name="テキスト ボックス 219"/>
        <xdr:cNvSpPr txBox="1"/>
      </xdr:nvSpPr>
      <xdr:spPr>
        <a:xfrm>
          <a:off x="329565" y="125291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21" name="【公営住宅】_x000a_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57150</xdr:rowOff>
    </xdr:from>
    <xdr:ext cx="409575" cy="257175"/>
    <xdr:sp macro="" textlink="">
      <xdr:nvSpPr>
        <xdr:cNvPr id="223" name="【公営住宅】_x000a_有形固定資産減価償却率最小値テキスト"/>
        <xdr:cNvSpPr txBox="1"/>
      </xdr:nvSpPr>
      <xdr:spPr>
        <a:xfrm>
          <a:off x="4137660" y="144741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57150</xdr:rowOff>
    </xdr:from>
    <xdr:ext cx="409575" cy="257175"/>
    <xdr:sp macro="" textlink="">
      <xdr:nvSpPr>
        <xdr:cNvPr id="225" name="【公営住宅】_x000a_有形固定資産減価償却率最大値テキスト"/>
        <xdr:cNvSpPr txBox="1"/>
      </xdr:nvSpPr>
      <xdr:spPr>
        <a:xfrm>
          <a:off x="4137660" y="127977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161925</xdr:rowOff>
    </xdr:from>
    <xdr:ext cx="409575" cy="257175"/>
    <xdr:sp macro="" textlink="">
      <xdr:nvSpPr>
        <xdr:cNvPr id="227" name="【公営住宅】_x000a_有形固定資産減価償却率平均値テキスト"/>
        <xdr:cNvSpPr txBox="1"/>
      </xdr:nvSpPr>
      <xdr:spPr>
        <a:xfrm>
          <a:off x="4137660" y="1340548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fLocksText="0">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fLocksText="0">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fLocksText="0">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31" name="テキスト ボックス 230"/>
        <xdr:cNvSpPr txBox="1"/>
      </xdr:nvSpPr>
      <xdr:spPr>
        <a:xfrm>
          <a:off x="39128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32" name="テキスト ボックス 231"/>
        <xdr:cNvSpPr txBox="1"/>
      </xdr:nvSpPr>
      <xdr:spPr>
        <a:xfrm>
          <a:off x="31813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33" name="テキスト ボックス 232"/>
        <xdr:cNvSpPr txBox="1"/>
      </xdr:nvSpPr>
      <xdr:spPr>
        <a:xfrm>
          <a:off x="2394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34" name="テキスト ボックス 233"/>
        <xdr:cNvSpPr txBox="1"/>
      </xdr:nvSpPr>
      <xdr:spPr>
        <a:xfrm>
          <a:off x="16230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35" name="テキスト ボックス 234"/>
        <xdr:cNvSpPr txBox="1"/>
      </xdr:nvSpPr>
      <xdr:spPr>
        <a:xfrm>
          <a:off x="8343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65677</xdr:rowOff>
    </xdr:from>
    <xdr:to>
      <xdr:col>24</xdr:col>
      <xdr:colOff>114300</xdr:colOff>
      <xdr:row>82</xdr:row>
      <xdr:rowOff>167277</xdr:rowOff>
    </xdr:to>
    <xdr:sp macro="" textlink="" fLocksText="0">
      <xdr:nvSpPr>
        <xdr:cNvPr id="236" name="楕円 235"/>
        <xdr:cNvSpPr/>
      </xdr:nvSpPr>
      <xdr:spPr>
        <a:xfrm>
          <a:off x="4036060" y="138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82</xdr:row>
      <xdr:rowOff>47625</xdr:rowOff>
    </xdr:from>
    <xdr:ext cx="409575" cy="257175"/>
    <xdr:sp macro="" textlink="">
      <xdr:nvSpPr>
        <xdr:cNvPr id="237" name="【公営住宅】_x000a_有形固定資産減価償却率該当値テキスト"/>
        <xdr:cNvSpPr txBox="1"/>
      </xdr:nvSpPr>
      <xdr:spPr>
        <a:xfrm>
          <a:off x="4137660" y="13794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fLocksText="0">
      <xdr:nvSpPr>
        <xdr:cNvPr id="238" name="楕円 237"/>
        <xdr:cNvSpPr/>
      </xdr:nvSpPr>
      <xdr:spPr>
        <a:xfrm>
          <a:off x="3312160" y="13854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82</xdr:row>
      <xdr:rowOff>116477</xdr:rowOff>
    </xdr:from>
    <xdr:to>
      <xdr:col>24</xdr:col>
      <xdr:colOff>63500</xdr:colOff>
      <xdr:row>82</xdr:row>
      <xdr:rowOff>158931</xdr:rowOff>
    </xdr:to>
    <xdr:cxnSp macro="">
      <xdr:nvCxnSpPr>
        <xdr:cNvPr id="239" name="直線コネクタ 238"/>
        <xdr:cNvCxnSpPr/>
      </xdr:nvCxnSpPr>
      <xdr:spPr>
        <a:xfrm flipV="1">
          <a:off x="3355340" y="13862957"/>
          <a:ext cx="7315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80</xdr:row>
      <xdr:rowOff>9525</xdr:rowOff>
    </xdr:from>
    <xdr:ext cx="409575" cy="257175"/>
    <xdr:sp macro="" textlink="">
      <xdr:nvSpPr>
        <xdr:cNvPr id="240" name="n_1aveValue【公営住宅】_x000a_有形固定資産減価償却率"/>
        <xdr:cNvSpPr txBox="1"/>
      </xdr:nvSpPr>
      <xdr:spPr>
        <a:xfrm>
          <a:off x="3169920" y="13420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79</xdr:row>
      <xdr:rowOff>19050</xdr:rowOff>
    </xdr:from>
    <xdr:ext cx="409575" cy="257175"/>
    <xdr:sp macro="" textlink="">
      <xdr:nvSpPr>
        <xdr:cNvPr id="241" name="n_2aveValue【公営住宅】_x000a_有形固定資産減価償却率"/>
        <xdr:cNvSpPr txBox="1"/>
      </xdr:nvSpPr>
      <xdr:spPr>
        <a:xfrm>
          <a:off x="2385060" y="132626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83</xdr:row>
      <xdr:rowOff>28575</xdr:rowOff>
    </xdr:from>
    <xdr:ext cx="409575" cy="257175"/>
    <xdr:sp macro="" textlink="">
      <xdr:nvSpPr>
        <xdr:cNvPr id="242" name="n_1mainValue【公営住宅】_x000a_有形固定資産減価償却率"/>
        <xdr:cNvSpPr txBox="1"/>
      </xdr:nvSpPr>
      <xdr:spPr>
        <a:xfrm>
          <a:off x="3169920" y="139426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fLocksText="0">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fLocksText="0">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fLocksText="0">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fLocksText="0">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49" name="テキスト ボックス 248"/>
        <xdr:cNvSpPr txBox="1"/>
      </xdr:nvSpPr>
      <xdr:spPr>
        <a:xfrm>
          <a:off x="5785485"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86</xdr:row>
      <xdr:rowOff>28575</xdr:rowOff>
    </xdr:from>
    <xdr:ext cx="466725" cy="257175"/>
    <xdr:sp macro="" textlink="">
      <xdr:nvSpPr>
        <xdr:cNvPr id="252" name="テキスト ボックス 251"/>
        <xdr:cNvSpPr txBox="1"/>
      </xdr:nvSpPr>
      <xdr:spPr>
        <a:xfrm>
          <a:off x="5402580" y="144456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38100</xdr:rowOff>
    </xdr:from>
    <xdr:ext cx="466725" cy="257175"/>
    <xdr:sp macro="" textlink="">
      <xdr:nvSpPr>
        <xdr:cNvPr id="254" name="テキスト ボックス 253"/>
        <xdr:cNvSpPr txBox="1"/>
      </xdr:nvSpPr>
      <xdr:spPr>
        <a:xfrm>
          <a:off x="5402580" y="14119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82</xdr:row>
      <xdr:rowOff>57150</xdr:rowOff>
    </xdr:from>
    <xdr:ext cx="466725" cy="257175"/>
    <xdr:sp macro="" textlink="">
      <xdr:nvSpPr>
        <xdr:cNvPr id="256" name="テキスト ボックス 255"/>
        <xdr:cNvSpPr txBox="1"/>
      </xdr:nvSpPr>
      <xdr:spPr>
        <a:xfrm>
          <a:off x="5402580" y="138036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80</xdr:row>
      <xdr:rowOff>76200</xdr:rowOff>
    </xdr:from>
    <xdr:ext cx="466725" cy="257175"/>
    <xdr:sp macro="" textlink="">
      <xdr:nvSpPr>
        <xdr:cNvPr id="258" name="テキスト ボックス 257"/>
        <xdr:cNvSpPr txBox="1"/>
      </xdr:nvSpPr>
      <xdr:spPr>
        <a:xfrm>
          <a:off x="5402580" y="1348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95250</xdr:rowOff>
    </xdr:from>
    <xdr:ext cx="466725" cy="257175"/>
    <xdr:sp macro="" textlink="">
      <xdr:nvSpPr>
        <xdr:cNvPr id="260" name="テキスト ボックス 259"/>
        <xdr:cNvSpPr txBox="1"/>
      </xdr:nvSpPr>
      <xdr:spPr>
        <a:xfrm>
          <a:off x="5402580" y="131711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104775</xdr:rowOff>
    </xdr:from>
    <xdr:ext cx="466725" cy="257175"/>
    <xdr:sp macro="" textlink="">
      <xdr:nvSpPr>
        <xdr:cNvPr id="262" name="テキスト ボックス 261"/>
        <xdr:cNvSpPr txBox="1"/>
      </xdr:nvSpPr>
      <xdr:spPr>
        <a:xfrm>
          <a:off x="5402580" y="128454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264" name="テキスト ボックス 263"/>
        <xdr:cNvSpPr txBox="1"/>
      </xdr:nvSpPr>
      <xdr:spPr>
        <a:xfrm>
          <a:off x="540258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265" name="【公営住宅】_x000a_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85</xdr:row>
      <xdr:rowOff>123825</xdr:rowOff>
    </xdr:from>
    <xdr:ext cx="466725" cy="257175"/>
    <xdr:sp macro="" textlink="">
      <xdr:nvSpPr>
        <xdr:cNvPr id="267" name="【公営住宅】_x000a_一人当たり面積最小値テキスト"/>
        <xdr:cNvSpPr txBox="1"/>
      </xdr:nvSpPr>
      <xdr:spPr>
        <a:xfrm>
          <a:off x="9267825" y="1437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142875</xdr:rowOff>
    </xdr:from>
    <xdr:ext cx="466725" cy="257175"/>
    <xdr:sp macro="" textlink="">
      <xdr:nvSpPr>
        <xdr:cNvPr id="269" name="【公営住宅】_x000a_一人当たり面積最大値テキスト"/>
        <xdr:cNvSpPr txBox="1"/>
      </xdr:nvSpPr>
      <xdr:spPr>
        <a:xfrm>
          <a:off x="9267825" y="128835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0.928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81</xdr:row>
      <xdr:rowOff>161925</xdr:rowOff>
    </xdr:from>
    <xdr:ext cx="466725" cy="257175"/>
    <xdr:sp macro="" textlink="">
      <xdr:nvSpPr>
        <xdr:cNvPr id="271" name="【公営住宅】_x000a_一人当たり面積平均値テキスト"/>
        <xdr:cNvSpPr txBox="1"/>
      </xdr:nvSpPr>
      <xdr:spPr>
        <a:xfrm>
          <a:off x="9267825" y="1374076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0.405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fLocksText="0">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fLocksText="0">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fLocksText="0">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275" name="テキスト ボックス 274"/>
        <xdr:cNvSpPr txBox="1"/>
      </xdr:nvSpPr>
      <xdr:spPr>
        <a:xfrm>
          <a:off x="90525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276" name="テキスト ボックス 275"/>
        <xdr:cNvSpPr txBox="1"/>
      </xdr:nvSpPr>
      <xdr:spPr>
        <a:xfrm>
          <a:off x="83286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277" name="テキスト ボックス 276"/>
        <xdr:cNvSpPr txBox="1"/>
      </xdr:nvSpPr>
      <xdr:spPr>
        <a:xfrm>
          <a:off x="75399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278" name="テキスト ボックス 277"/>
        <xdr:cNvSpPr txBox="1"/>
      </xdr:nvSpPr>
      <xdr:spPr>
        <a:xfrm>
          <a:off x="67532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279" name="テキスト ボックス 278"/>
        <xdr:cNvSpPr txBox="1"/>
      </xdr:nvSpPr>
      <xdr:spPr>
        <a:xfrm>
          <a:off x="59817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fLocksText="0">
      <xdr:nvSpPr>
        <xdr:cNvPr id="280" name="楕円 279"/>
        <xdr:cNvSpPr/>
      </xdr:nvSpPr>
      <xdr:spPr>
        <a:xfrm>
          <a:off x="9192260" y="1414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84</xdr:row>
      <xdr:rowOff>47625</xdr:rowOff>
    </xdr:from>
    <xdr:ext cx="466725" cy="257175"/>
    <xdr:sp macro="" textlink="">
      <xdr:nvSpPr>
        <xdr:cNvPr id="281" name="【公営住宅】_x000a_一人当たり面積該当値テキスト"/>
        <xdr:cNvSpPr txBox="1"/>
      </xdr:nvSpPr>
      <xdr:spPr>
        <a:xfrm>
          <a:off x="9267825" y="141293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fLocksText="0">
      <xdr:nvSpPr>
        <xdr:cNvPr id="282" name="楕円 281"/>
        <xdr:cNvSpPr/>
      </xdr:nvSpPr>
      <xdr:spPr>
        <a:xfrm>
          <a:off x="844550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84</xdr:row>
      <xdr:rowOff>116477</xdr:rowOff>
    </xdr:from>
    <xdr:to>
      <xdr:col>55</xdr:col>
      <xdr:colOff>0</xdr:colOff>
      <xdr:row>84</xdr:row>
      <xdr:rowOff>118111</xdr:rowOff>
    </xdr:to>
    <xdr:cxnSp macro="">
      <xdr:nvCxnSpPr>
        <xdr:cNvPr id="283" name="直線コネクタ 282"/>
        <xdr:cNvCxnSpPr/>
      </xdr:nvCxnSpPr>
      <xdr:spPr>
        <a:xfrm flipV="1">
          <a:off x="8496300" y="14198237"/>
          <a:ext cx="7239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57150</xdr:rowOff>
    </xdr:from>
    <xdr:ext cx="466725" cy="257175"/>
    <xdr:sp macro="" textlink="">
      <xdr:nvSpPr>
        <xdr:cNvPr id="284" name="n_1aveValue【公営住宅】_x000a_一人当たり面積"/>
        <xdr:cNvSpPr txBox="1"/>
      </xdr:nvSpPr>
      <xdr:spPr>
        <a:xfrm>
          <a:off x="8271510" y="13635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79</xdr:row>
      <xdr:rowOff>76200</xdr:rowOff>
    </xdr:from>
    <xdr:ext cx="466725" cy="257175"/>
    <xdr:sp macro="" textlink="">
      <xdr:nvSpPr>
        <xdr:cNvPr id="285" name="n_2aveValue【公営住宅】_x000a_一人当たり面積"/>
        <xdr:cNvSpPr txBox="1"/>
      </xdr:nvSpPr>
      <xdr:spPr>
        <a:xfrm>
          <a:off x="7509510" y="133197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84</xdr:row>
      <xdr:rowOff>161925</xdr:rowOff>
    </xdr:from>
    <xdr:ext cx="466725" cy="257175"/>
    <xdr:sp macro="" textlink="">
      <xdr:nvSpPr>
        <xdr:cNvPr id="286" name="n_1mainValue【公営住宅】_x000a_一人当たり面積"/>
        <xdr:cNvSpPr txBox="1"/>
      </xdr:nvSpPr>
      <xdr:spPr>
        <a:xfrm>
          <a:off x="8271510" y="142436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fLocksText="0">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fLocksText="0">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fLocksText="0">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fLocksText="0">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92" name="正方形/長方形 29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93" name="正方形/長方形 2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fLocksText="0">
      <xdr:nvSpPr>
        <xdr:cNvPr id="294" name="正方形/長方形 29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fLocksText="0">
      <xdr:nvSpPr>
        <xdr:cNvPr id="295" name="正方形/長方形 29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fLocksText="0">
      <xdr:nvSpPr>
        <xdr:cNvPr id="296" name="正方形/長方形 29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fLocksText="0">
      <xdr:nvSpPr>
        <xdr:cNvPr id="297" name="正方形/長方形 29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98" name="正方形/長方形 2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99" name="正方形/長方形 2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空港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fLocksText="0">
      <xdr:nvSpPr>
        <xdr:cNvPr id="300" name="正方形/長方形 299"/>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fLocksText="0">
      <xdr:nvSpPr>
        <xdr:cNvPr id="301" name="正方形/長方形 300"/>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fLocksText="0">
      <xdr:nvSpPr>
        <xdr:cNvPr id="302" name="正方形/長方形 301"/>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fLocksText="0">
      <xdr:nvSpPr>
        <xdr:cNvPr id="303" name="正方形/長方形 302"/>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04" name="正方形/長方形 30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fLocksText="0">
      <xdr:nvSpPr>
        <xdr:cNvPr id="305" name="正方形/長方形 3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空港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fLocksText="0">
      <xdr:nvSpPr>
        <xdr:cNvPr id="306" name="正方形/長方形 30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fLocksText="0">
      <xdr:nvSpPr>
        <xdr:cNvPr id="307" name="正方形/長方形 30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fLocksText="0">
      <xdr:nvSpPr>
        <xdr:cNvPr id="308" name="正方形/長方形 30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fLocksText="0">
      <xdr:nvSpPr>
        <xdr:cNvPr id="309" name="正方形/長方形 30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10" name="正方形/長方形 30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fLocksText="0">
      <xdr:nvSpPr>
        <xdr:cNvPr id="311" name="正方形/長方形 3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fLocksText="0">
      <xdr:nvSpPr>
        <xdr:cNvPr id="312" name="正方形/長方形 31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fLocksText="0">
      <xdr:nvSpPr>
        <xdr:cNvPr id="313" name="正方形/長方形 31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fLocksText="0">
      <xdr:nvSpPr>
        <xdr:cNvPr id="314" name="正方形/長方形 31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fLocksText="0">
      <xdr:nvSpPr>
        <xdr:cNvPr id="315" name="正方形/長方形 31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316" name="正方形/長方形 3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317" name="テキスト ボックス 316"/>
        <xdr:cNvSpPr txBox="1"/>
      </xdr:nvSpPr>
      <xdr:spPr>
        <a:xfrm>
          <a:off x="1091565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65</xdr:row>
      <xdr:rowOff>142875</xdr:rowOff>
    </xdr:from>
    <xdr:ext cx="400050" cy="257175"/>
    <xdr:sp macro="" textlink="">
      <xdr:nvSpPr>
        <xdr:cNvPr id="319" name="テキスト ボックス 318"/>
        <xdr:cNvSpPr txBox="1"/>
      </xdr:nvSpPr>
      <xdr:spPr>
        <a:xfrm>
          <a:off x="10599420" y="110394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0" name="直線コネクタ 319"/>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85725</xdr:rowOff>
    </xdr:from>
    <xdr:ext cx="400050" cy="257175"/>
    <xdr:sp macro="" textlink="">
      <xdr:nvSpPr>
        <xdr:cNvPr id="321" name="テキスト ボックス 320"/>
        <xdr:cNvSpPr txBox="1"/>
      </xdr:nvSpPr>
      <xdr:spPr>
        <a:xfrm>
          <a:off x="10599420" y="104794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323" name="テキスト ボックス 322"/>
        <xdr:cNvSpPr txBox="1"/>
      </xdr:nvSpPr>
      <xdr:spPr>
        <a:xfrm>
          <a:off x="10599420" y="99193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24" name="直線コネクタ 323"/>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55</xdr:row>
      <xdr:rowOff>142875</xdr:rowOff>
    </xdr:from>
    <xdr:ext cx="400050" cy="257175"/>
    <xdr:sp macro="" textlink="">
      <xdr:nvSpPr>
        <xdr:cNvPr id="325" name="テキスト ボックス 324"/>
        <xdr:cNvSpPr txBox="1"/>
      </xdr:nvSpPr>
      <xdr:spPr>
        <a:xfrm>
          <a:off x="10599420" y="93630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52</xdr:row>
      <xdr:rowOff>85725</xdr:rowOff>
    </xdr:from>
    <xdr:ext cx="400050" cy="257175"/>
    <xdr:sp macro="" textlink="">
      <xdr:nvSpPr>
        <xdr:cNvPr id="327" name="テキスト ボックス 326"/>
        <xdr:cNvSpPr txBox="1"/>
      </xdr:nvSpPr>
      <xdr:spPr>
        <a:xfrm>
          <a:off x="10599420" y="88030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328" name="【学校施設】_x000a_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29" name="直線コネクタ 328"/>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64</xdr:row>
      <xdr:rowOff>19050</xdr:rowOff>
    </xdr:from>
    <xdr:ext cx="409575" cy="257175"/>
    <xdr:sp macro="" textlink="">
      <xdr:nvSpPr>
        <xdr:cNvPr id="330" name="【学校施設】_x000a_有形固定資産減価償却率最小値テキスト"/>
        <xdr:cNvSpPr txBox="1"/>
      </xdr:nvSpPr>
      <xdr:spPr>
        <a:xfrm>
          <a:off x="14413230" y="107480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31" name="直線コネクタ 330"/>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171450</xdr:rowOff>
    </xdr:from>
    <xdr:ext cx="409575" cy="257175"/>
    <xdr:sp macro="" textlink="">
      <xdr:nvSpPr>
        <xdr:cNvPr id="332" name="【学校施設】_x000a_有形固定資産減価償却率最大値テキスト"/>
        <xdr:cNvSpPr txBox="1"/>
      </xdr:nvSpPr>
      <xdr:spPr>
        <a:xfrm>
          <a:off x="14413230" y="93840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33" name="直線コネクタ 332"/>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104775</xdr:rowOff>
    </xdr:from>
    <xdr:ext cx="409575" cy="257175"/>
    <xdr:sp macro="" textlink="">
      <xdr:nvSpPr>
        <xdr:cNvPr id="334" name="【学校施設】_x000a_有形固定資産減価償却率平均値テキスト"/>
        <xdr:cNvSpPr txBox="1"/>
      </xdr:nvSpPr>
      <xdr:spPr>
        <a:xfrm>
          <a:off x="14413230" y="999553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fLocksText="0">
      <xdr:nvSpPr>
        <xdr:cNvPr id="335" name="フローチャート: 判断 334"/>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fLocksText="0">
      <xdr:nvSpPr>
        <xdr:cNvPr id="336" name="フローチャート: 判断 335"/>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fLocksText="0">
      <xdr:nvSpPr>
        <xdr:cNvPr id="337" name="フローチャート: 判断 336"/>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338" name="テキスト ボックス 337"/>
        <xdr:cNvSpPr txBox="1"/>
      </xdr:nvSpPr>
      <xdr:spPr>
        <a:xfrm>
          <a:off x="14205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339" name="テキスト ボックス 338"/>
        <xdr:cNvSpPr txBox="1"/>
      </xdr:nvSpPr>
      <xdr:spPr>
        <a:xfrm>
          <a:off x="134588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340" name="テキスト ボックス 339"/>
        <xdr:cNvSpPr txBox="1"/>
      </xdr:nvSpPr>
      <xdr:spPr>
        <a:xfrm>
          <a:off x="126873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341" name="テキスト ボックス 340"/>
        <xdr:cNvSpPr txBox="1"/>
      </xdr:nvSpPr>
      <xdr:spPr>
        <a:xfrm>
          <a:off x="118986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342" name="テキスト ボックス 341"/>
        <xdr:cNvSpPr txBox="1"/>
      </xdr:nvSpPr>
      <xdr:spPr>
        <a:xfrm>
          <a:off x="111118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fLocksText="0">
      <xdr:nvSpPr>
        <xdr:cNvPr id="343" name="楕円 342"/>
        <xdr:cNvSpPr/>
      </xdr:nvSpPr>
      <xdr:spPr>
        <a:xfrm>
          <a:off x="14325600" y="9740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57</xdr:row>
      <xdr:rowOff>38100</xdr:rowOff>
    </xdr:from>
    <xdr:ext cx="409575" cy="257175"/>
    <xdr:sp macro="" textlink="">
      <xdr:nvSpPr>
        <xdr:cNvPr id="344" name="【学校施設】_x000a_有形固定資産減価償却率該当値テキスト"/>
        <xdr:cNvSpPr txBox="1"/>
      </xdr:nvSpPr>
      <xdr:spPr>
        <a:xfrm>
          <a:off x="14413230" y="95935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fLocksText="0">
      <xdr:nvSpPr>
        <xdr:cNvPr id="345" name="楕円 344"/>
        <xdr:cNvSpPr/>
      </xdr:nvSpPr>
      <xdr:spPr>
        <a:xfrm>
          <a:off x="1357884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58</xdr:row>
      <xdr:rowOff>68580</xdr:rowOff>
    </xdr:from>
    <xdr:to>
      <xdr:col>85</xdr:col>
      <xdr:colOff>127000</xdr:colOff>
      <xdr:row>58</xdr:row>
      <xdr:rowOff>68580</xdr:rowOff>
    </xdr:to>
    <xdr:cxnSp macro="">
      <xdr:nvCxnSpPr>
        <xdr:cNvPr id="346" name="直線コネクタ 345"/>
        <xdr:cNvCxnSpPr/>
      </xdr:nvCxnSpPr>
      <xdr:spPr>
        <a:xfrm>
          <a:off x="13629640" y="979170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60</xdr:row>
      <xdr:rowOff>133350</xdr:rowOff>
    </xdr:from>
    <xdr:ext cx="409575" cy="257175"/>
    <xdr:sp macro="" textlink="">
      <xdr:nvSpPr>
        <xdr:cNvPr id="347" name="n_1aveValue【学校施設】_x000a_有形固定資産減価償却率"/>
        <xdr:cNvSpPr txBox="1"/>
      </xdr:nvSpPr>
      <xdr:spPr>
        <a:xfrm>
          <a:off x="13430250" y="1019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47625</xdr:rowOff>
    </xdr:from>
    <xdr:ext cx="409575" cy="257175"/>
    <xdr:sp macro="" textlink="">
      <xdr:nvSpPr>
        <xdr:cNvPr id="348" name="n_2aveValue【学校施設】_x000a_有形固定資産減価償却率"/>
        <xdr:cNvSpPr txBox="1"/>
      </xdr:nvSpPr>
      <xdr:spPr>
        <a:xfrm>
          <a:off x="12668250" y="97707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56</xdr:row>
      <xdr:rowOff>133350</xdr:rowOff>
    </xdr:from>
    <xdr:ext cx="409575" cy="257175"/>
    <xdr:sp macro="" textlink="">
      <xdr:nvSpPr>
        <xdr:cNvPr id="349" name="n_1mainValue【学校施設】_x000a_有形固定資産減価償却率"/>
        <xdr:cNvSpPr txBox="1"/>
      </xdr:nvSpPr>
      <xdr:spPr>
        <a:xfrm>
          <a:off x="13430250" y="95211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350" name="正方形/長方形 34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fLocksText="0">
      <xdr:nvSpPr>
        <xdr:cNvPr id="351" name="正方形/長方形 35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fLocksText="0">
      <xdr:nvSpPr>
        <xdr:cNvPr id="352" name="正方形/長方形 35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fLocksText="0">
      <xdr:nvSpPr>
        <xdr:cNvPr id="353" name="正方形/長方形 35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fLocksText="0">
      <xdr:nvSpPr>
        <xdr:cNvPr id="354" name="正方形/長方形 35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355" name="正方形/長方形 3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356" name="テキスト ボックス 355"/>
        <xdr:cNvSpPr txBox="1"/>
      </xdr:nvSpPr>
      <xdr:spPr>
        <a:xfrm>
          <a:off x="16078200"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65</xdr:row>
      <xdr:rowOff>142875</xdr:rowOff>
    </xdr:from>
    <xdr:ext cx="466725" cy="257175"/>
    <xdr:sp macro="" textlink="">
      <xdr:nvSpPr>
        <xdr:cNvPr id="358" name="テキスト ボックス 357"/>
        <xdr:cNvSpPr txBox="1"/>
      </xdr:nvSpPr>
      <xdr:spPr>
        <a:xfrm>
          <a:off x="1568577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59" name="直線コネクタ 35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161925</xdr:rowOff>
    </xdr:from>
    <xdr:ext cx="466725" cy="257175"/>
    <xdr:sp macro="" textlink="">
      <xdr:nvSpPr>
        <xdr:cNvPr id="360" name="テキスト ボックス 359"/>
        <xdr:cNvSpPr txBox="1"/>
      </xdr:nvSpPr>
      <xdr:spPr>
        <a:xfrm>
          <a:off x="1568577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1" name="直線コネクタ 36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0</xdr:rowOff>
    </xdr:from>
    <xdr:ext cx="466725" cy="257175"/>
    <xdr:sp macro="" textlink="">
      <xdr:nvSpPr>
        <xdr:cNvPr id="362" name="テキスト ボックス 361"/>
        <xdr:cNvSpPr txBox="1"/>
      </xdr:nvSpPr>
      <xdr:spPr>
        <a:xfrm>
          <a:off x="15685770" y="10393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3" name="直線コネクタ 36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19050</xdr:rowOff>
    </xdr:from>
    <xdr:ext cx="466725" cy="257175"/>
    <xdr:sp macro="" textlink="">
      <xdr:nvSpPr>
        <xdr:cNvPr id="364" name="テキスト ボックス 363"/>
        <xdr:cNvSpPr txBox="1"/>
      </xdr:nvSpPr>
      <xdr:spPr>
        <a:xfrm>
          <a:off x="1568577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5" name="直線コネクタ 36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58</xdr:row>
      <xdr:rowOff>38100</xdr:rowOff>
    </xdr:from>
    <xdr:ext cx="466725" cy="257175"/>
    <xdr:sp macro="" textlink="">
      <xdr:nvSpPr>
        <xdr:cNvPr id="366" name="テキスト ボックス 365"/>
        <xdr:cNvSpPr txBox="1"/>
      </xdr:nvSpPr>
      <xdr:spPr>
        <a:xfrm>
          <a:off x="15685770" y="976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7" name="直線コネクタ 36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57150</xdr:rowOff>
    </xdr:from>
    <xdr:ext cx="466725" cy="257175"/>
    <xdr:sp macro="" textlink="">
      <xdr:nvSpPr>
        <xdr:cNvPr id="368" name="テキスト ボックス 367"/>
        <xdr:cNvSpPr txBox="1"/>
      </xdr:nvSpPr>
      <xdr:spPr>
        <a:xfrm>
          <a:off x="15685770" y="9444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9" name="直線コネクタ 36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66675</xdr:rowOff>
    </xdr:from>
    <xdr:ext cx="466725" cy="257175"/>
    <xdr:sp macro="" textlink="">
      <xdr:nvSpPr>
        <xdr:cNvPr id="370" name="テキスト ボックス 369"/>
        <xdr:cNvSpPr txBox="1"/>
      </xdr:nvSpPr>
      <xdr:spPr>
        <a:xfrm>
          <a:off x="15685770" y="91192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372" name="テキスト ボックス 371"/>
        <xdr:cNvSpPr txBox="1"/>
      </xdr:nvSpPr>
      <xdr:spPr>
        <a:xfrm>
          <a:off x="1568577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373" name="【学校施設】_x000a_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374" name="直線コネクタ 373"/>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95250</xdr:rowOff>
    </xdr:from>
    <xdr:ext cx="466725" cy="257175"/>
    <xdr:sp macro="" textlink="">
      <xdr:nvSpPr>
        <xdr:cNvPr id="375" name="【学校施設】_x000a_一人当たり面積最小値テキスト"/>
        <xdr:cNvSpPr txBox="1"/>
      </xdr:nvSpPr>
      <xdr:spPr>
        <a:xfrm>
          <a:off x="19560540" y="106565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0.264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376" name="直線コネクタ 375"/>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19050</xdr:rowOff>
    </xdr:from>
    <xdr:ext cx="466725" cy="257175"/>
    <xdr:sp macro="" textlink="">
      <xdr:nvSpPr>
        <xdr:cNvPr id="377" name="【学校施設】_x000a_一人当たり面積最大値テキスト"/>
        <xdr:cNvSpPr txBox="1"/>
      </xdr:nvSpPr>
      <xdr:spPr>
        <a:xfrm>
          <a:off x="19560540" y="9239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0.637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378" name="直線コネクタ 377"/>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19050</xdr:rowOff>
    </xdr:from>
    <xdr:ext cx="466725" cy="257175"/>
    <xdr:sp macro="" textlink="">
      <xdr:nvSpPr>
        <xdr:cNvPr id="379" name="【学校施設】_x000a_一人当たり面積平均値テキスト"/>
        <xdr:cNvSpPr txBox="1"/>
      </xdr:nvSpPr>
      <xdr:spPr>
        <a:xfrm>
          <a:off x="19560540" y="10077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fLocksText="0">
      <xdr:nvSpPr>
        <xdr:cNvPr id="380" name="フローチャート: 判断 379"/>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fLocksText="0">
      <xdr:nvSpPr>
        <xdr:cNvPr id="381" name="フローチャート: 判断 380"/>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fLocksText="0">
      <xdr:nvSpPr>
        <xdr:cNvPr id="382" name="フローチャート: 判断 381"/>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383" name="テキスト ボックス 382"/>
        <xdr:cNvSpPr txBox="1"/>
      </xdr:nvSpPr>
      <xdr:spPr>
        <a:xfrm>
          <a:off x="193357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384" name="テキスト ボックス 383"/>
        <xdr:cNvSpPr txBox="1"/>
      </xdr:nvSpPr>
      <xdr:spPr>
        <a:xfrm>
          <a:off x="186042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385" name="テキスト ボックス 384"/>
        <xdr:cNvSpPr txBox="1"/>
      </xdr:nvSpPr>
      <xdr:spPr>
        <a:xfrm>
          <a:off x="178174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386" name="テキスト ボックス 385"/>
        <xdr:cNvSpPr txBox="1"/>
      </xdr:nvSpPr>
      <xdr:spPr>
        <a:xfrm>
          <a:off x="1704594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387" name="テキスト ボックス 386"/>
        <xdr:cNvSpPr txBox="1"/>
      </xdr:nvSpPr>
      <xdr:spPr>
        <a:xfrm>
          <a:off x="162572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130447</xdr:rowOff>
    </xdr:from>
    <xdr:to>
      <xdr:col>116</xdr:col>
      <xdr:colOff>114300</xdr:colOff>
      <xdr:row>62</xdr:row>
      <xdr:rowOff>60597</xdr:rowOff>
    </xdr:to>
    <xdr:sp macro="" textlink="" fLocksText="0">
      <xdr:nvSpPr>
        <xdr:cNvPr id="388" name="楕円 387"/>
        <xdr:cNvSpPr/>
      </xdr:nvSpPr>
      <xdr:spPr>
        <a:xfrm>
          <a:off x="19458940" y="10356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61</xdr:row>
      <xdr:rowOff>104775</xdr:rowOff>
    </xdr:from>
    <xdr:ext cx="466725" cy="257175"/>
    <xdr:sp macro="" textlink="">
      <xdr:nvSpPr>
        <xdr:cNvPr id="389" name="【学校施設】_x000a_一人当たり面積該当値テキスト"/>
        <xdr:cNvSpPr txBox="1"/>
      </xdr:nvSpPr>
      <xdr:spPr>
        <a:xfrm>
          <a:off x="19560540" y="103308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130447</xdr:rowOff>
    </xdr:from>
    <xdr:to>
      <xdr:col>112</xdr:col>
      <xdr:colOff>38100</xdr:colOff>
      <xdr:row>62</xdr:row>
      <xdr:rowOff>60597</xdr:rowOff>
    </xdr:to>
    <xdr:sp macro="" textlink="" fLocksText="0">
      <xdr:nvSpPr>
        <xdr:cNvPr id="390" name="楕円 389"/>
        <xdr:cNvSpPr/>
      </xdr:nvSpPr>
      <xdr:spPr>
        <a:xfrm>
          <a:off x="18735040" y="10356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62</xdr:row>
      <xdr:rowOff>9797</xdr:rowOff>
    </xdr:from>
    <xdr:to>
      <xdr:col>116</xdr:col>
      <xdr:colOff>63500</xdr:colOff>
      <xdr:row>62</xdr:row>
      <xdr:rowOff>9797</xdr:rowOff>
    </xdr:to>
    <xdr:cxnSp macro="">
      <xdr:nvCxnSpPr>
        <xdr:cNvPr id="391" name="直線コネクタ 390"/>
        <xdr:cNvCxnSpPr/>
      </xdr:nvCxnSpPr>
      <xdr:spPr>
        <a:xfrm>
          <a:off x="18778220" y="104034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59</xdr:row>
      <xdr:rowOff>76200</xdr:rowOff>
    </xdr:from>
    <xdr:ext cx="466725" cy="257175"/>
    <xdr:sp macro="" textlink="">
      <xdr:nvSpPr>
        <xdr:cNvPr id="392" name="n_1aveValue【学校施設】_x000a_一人当たり面積"/>
        <xdr:cNvSpPr txBox="1"/>
      </xdr:nvSpPr>
      <xdr:spPr>
        <a:xfrm>
          <a:off x="18554700" y="99669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59</xdr:row>
      <xdr:rowOff>104775</xdr:rowOff>
    </xdr:from>
    <xdr:ext cx="466725" cy="257175"/>
    <xdr:sp macro="" textlink="">
      <xdr:nvSpPr>
        <xdr:cNvPr id="393" name="n_2aveValue【学校施設】_x000a_一人当たり面積"/>
        <xdr:cNvSpPr txBox="1"/>
      </xdr:nvSpPr>
      <xdr:spPr>
        <a:xfrm>
          <a:off x="17769840" y="99955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62</xdr:row>
      <xdr:rowOff>47625</xdr:rowOff>
    </xdr:from>
    <xdr:ext cx="466725" cy="257175"/>
    <xdr:sp macro="" textlink="">
      <xdr:nvSpPr>
        <xdr:cNvPr id="394" name="n_1mainValue【学校施設】_x000a_一人当たり面積"/>
        <xdr:cNvSpPr txBox="1"/>
      </xdr:nvSpPr>
      <xdr:spPr>
        <a:xfrm>
          <a:off x="18554700" y="104413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395" name="正方形/長方形 3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fLocksText="0">
      <xdr:nvSpPr>
        <xdr:cNvPr id="396" name="正方形/長方形 39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fLocksText="0">
      <xdr:nvSpPr>
        <xdr:cNvPr id="397" name="正方形/長方形 39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fLocksText="0">
      <xdr:nvSpPr>
        <xdr:cNvPr id="398" name="正方形/長方形 39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fLocksText="0">
      <xdr:nvSpPr>
        <xdr:cNvPr id="399" name="正方形/長方形 39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400" name="正方形/長方形 3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401" name="テキスト ボックス 400"/>
        <xdr:cNvSpPr txBox="1"/>
      </xdr:nvSpPr>
      <xdr:spPr>
        <a:xfrm>
          <a:off x="1091565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88</xdr:row>
      <xdr:rowOff>9525</xdr:rowOff>
    </xdr:from>
    <xdr:ext cx="400050" cy="257175"/>
    <xdr:sp macro="" textlink="">
      <xdr:nvSpPr>
        <xdr:cNvPr id="403" name="テキスト ボックス 402"/>
        <xdr:cNvSpPr txBox="1"/>
      </xdr:nvSpPr>
      <xdr:spPr>
        <a:xfrm>
          <a:off x="10599420" y="147618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04" name="直線コネクタ 40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85</xdr:row>
      <xdr:rowOff>66675</xdr:rowOff>
    </xdr:from>
    <xdr:ext cx="400050" cy="257175"/>
    <xdr:sp macro="" textlink="">
      <xdr:nvSpPr>
        <xdr:cNvPr id="405" name="テキスト ボックス 404"/>
        <xdr:cNvSpPr txBox="1"/>
      </xdr:nvSpPr>
      <xdr:spPr>
        <a:xfrm>
          <a:off x="10599420" y="143160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06" name="直線コネクタ 40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123825</xdr:rowOff>
    </xdr:from>
    <xdr:ext cx="400050" cy="257175"/>
    <xdr:sp macro="" textlink="">
      <xdr:nvSpPr>
        <xdr:cNvPr id="407" name="テキスト ボックス 406"/>
        <xdr:cNvSpPr txBox="1"/>
      </xdr:nvSpPr>
      <xdr:spPr>
        <a:xfrm>
          <a:off x="10599420" y="138703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08" name="直線コネクタ 40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9525</xdr:rowOff>
    </xdr:from>
    <xdr:ext cx="400050" cy="257175"/>
    <xdr:sp macro="" textlink="">
      <xdr:nvSpPr>
        <xdr:cNvPr id="409" name="テキスト ボックス 408"/>
        <xdr:cNvSpPr txBox="1"/>
      </xdr:nvSpPr>
      <xdr:spPr>
        <a:xfrm>
          <a:off x="10599420" y="134207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10" name="直線コネクタ 40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77</xdr:row>
      <xdr:rowOff>66675</xdr:rowOff>
    </xdr:from>
    <xdr:ext cx="466725" cy="257175"/>
    <xdr:sp macro="" textlink="">
      <xdr:nvSpPr>
        <xdr:cNvPr id="411" name="テキスト ボックス 410"/>
        <xdr:cNvSpPr txBox="1"/>
      </xdr:nvSpPr>
      <xdr:spPr>
        <a:xfrm>
          <a:off x="10555605" y="129749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74</xdr:row>
      <xdr:rowOff>123825</xdr:rowOff>
    </xdr:from>
    <xdr:ext cx="466725" cy="257175"/>
    <xdr:sp macro="" textlink="">
      <xdr:nvSpPr>
        <xdr:cNvPr id="413" name="テキスト ボックス 412"/>
        <xdr:cNvSpPr txBox="1"/>
      </xdr:nvSpPr>
      <xdr:spPr>
        <a:xfrm>
          <a:off x="10555605"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fLocksText="0">
      <xdr:nvSpPr>
        <xdr:cNvPr id="414" name="【図書館】_x000a_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15" name="直線コネクタ 414"/>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86</xdr:row>
      <xdr:rowOff>104775</xdr:rowOff>
    </xdr:from>
    <xdr:ext cx="409575" cy="257175"/>
    <xdr:sp macro="" textlink="">
      <xdr:nvSpPr>
        <xdr:cNvPr id="416" name="【図書館】_x000a_有形固定資産減価償却率最小値テキスト"/>
        <xdr:cNvSpPr txBox="1"/>
      </xdr:nvSpPr>
      <xdr:spPr>
        <a:xfrm>
          <a:off x="14413230" y="145218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37.2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17" name="直線コネクタ 416"/>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152400</xdr:rowOff>
    </xdr:from>
    <xdr:ext cx="466725" cy="257175"/>
    <xdr:sp macro="" textlink="">
      <xdr:nvSpPr>
        <xdr:cNvPr id="418" name="【図書館】_x000a_有形固定資産減価償却率最大値テキスト"/>
        <xdr:cNvSpPr txBox="1"/>
      </xdr:nvSpPr>
      <xdr:spPr>
        <a:xfrm>
          <a:off x="14413230" y="128930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9" name="直線コネクタ 418"/>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83</xdr:row>
      <xdr:rowOff>95250</xdr:rowOff>
    </xdr:from>
    <xdr:ext cx="409575" cy="257175"/>
    <xdr:sp macro="" textlink="">
      <xdr:nvSpPr>
        <xdr:cNvPr id="420" name="【図書館】_x000a_有形固定資産減価償却率平均値テキスト"/>
        <xdr:cNvSpPr txBox="1"/>
      </xdr:nvSpPr>
      <xdr:spPr>
        <a:xfrm>
          <a:off x="14413230" y="1400937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fLocksText="0">
      <xdr:nvSpPr>
        <xdr:cNvPr id="421" name="フローチャート: 判断 420"/>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fLocksText="0">
      <xdr:nvSpPr>
        <xdr:cNvPr id="422" name="フローチャート: 判断 421"/>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fLocksText="0">
      <xdr:nvSpPr>
        <xdr:cNvPr id="423" name="フローチャート: 判断 422"/>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424" name="テキスト ボックス 423"/>
        <xdr:cNvSpPr txBox="1"/>
      </xdr:nvSpPr>
      <xdr:spPr>
        <a:xfrm>
          <a:off x="14205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425" name="テキスト ボックス 424"/>
        <xdr:cNvSpPr txBox="1"/>
      </xdr:nvSpPr>
      <xdr:spPr>
        <a:xfrm>
          <a:off x="134588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426" name="テキスト ボックス 425"/>
        <xdr:cNvSpPr txBox="1"/>
      </xdr:nvSpPr>
      <xdr:spPr>
        <a:xfrm>
          <a:off x="126873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427" name="テキスト ボックス 426"/>
        <xdr:cNvSpPr txBox="1"/>
      </xdr:nvSpPr>
      <xdr:spPr>
        <a:xfrm>
          <a:off x="118986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428" name="テキスト ボックス 427"/>
        <xdr:cNvSpPr txBox="1"/>
      </xdr:nvSpPr>
      <xdr:spPr>
        <a:xfrm>
          <a:off x="111118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145035</xdr:rowOff>
    </xdr:from>
    <xdr:to>
      <xdr:col>85</xdr:col>
      <xdr:colOff>177800</xdr:colOff>
      <xdr:row>81</xdr:row>
      <xdr:rowOff>75185</xdr:rowOff>
    </xdr:to>
    <xdr:sp macro="" textlink="" fLocksText="0">
      <xdr:nvSpPr>
        <xdr:cNvPr id="429" name="楕円 428"/>
        <xdr:cNvSpPr/>
      </xdr:nvSpPr>
      <xdr:spPr>
        <a:xfrm>
          <a:off x="14325600" y="13556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79</xdr:row>
      <xdr:rowOff>171450</xdr:rowOff>
    </xdr:from>
    <xdr:ext cx="409575" cy="257175"/>
    <xdr:sp macro="" textlink="">
      <xdr:nvSpPr>
        <xdr:cNvPr id="430" name="【図書館】_x000a_有形固定資産減価償却率該当値テキスト"/>
        <xdr:cNvSpPr txBox="1"/>
      </xdr:nvSpPr>
      <xdr:spPr>
        <a:xfrm>
          <a:off x="14413230" y="134073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fLocksText="0">
      <xdr:nvSpPr>
        <xdr:cNvPr id="431" name="楕円 430"/>
        <xdr:cNvSpPr/>
      </xdr:nvSpPr>
      <xdr:spPr>
        <a:xfrm>
          <a:off x="1357884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81</xdr:row>
      <xdr:rowOff>24385</xdr:rowOff>
    </xdr:from>
    <xdr:to>
      <xdr:col>85</xdr:col>
      <xdr:colOff>127000</xdr:colOff>
      <xdr:row>81</xdr:row>
      <xdr:rowOff>60961</xdr:rowOff>
    </xdr:to>
    <xdr:cxnSp macro="">
      <xdr:nvCxnSpPr>
        <xdr:cNvPr id="432" name="直線コネクタ 431"/>
        <xdr:cNvCxnSpPr/>
      </xdr:nvCxnSpPr>
      <xdr:spPr>
        <a:xfrm flipV="1">
          <a:off x="13629640" y="13603225"/>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84</xdr:row>
      <xdr:rowOff>123825</xdr:rowOff>
    </xdr:from>
    <xdr:ext cx="409575" cy="257175"/>
    <xdr:sp macro="" textlink="">
      <xdr:nvSpPr>
        <xdr:cNvPr id="433" name="n_1aveValue【図書館】_x000a_有形固定資産減価償却率"/>
        <xdr:cNvSpPr txBox="1"/>
      </xdr:nvSpPr>
      <xdr:spPr>
        <a:xfrm>
          <a:off x="13430250" y="142055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82</xdr:row>
      <xdr:rowOff>66675</xdr:rowOff>
    </xdr:from>
    <xdr:ext cx="409575" cy="257175"/>
    <xdr:sp macro="" textlink="">
      <xdr:nvSpPr>
        <xdr:cNvPr id="434" name="n_2aveValue【図書館】_x000a_有形固定資産減価償却率"/>
        <xdr:cNvSpPr txBox="1"/>
      </xdr:nvSpPr>
      <xdr:spPr>
        <a:xfrm>
          <a:off x="12668250" y="138131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79</xdr:row>
      <xdr:rowOff>123825</xdr:rowOff>
    </xdr:from>
    <xdr:ext cx="409575" cy="257175"/>
    <xdr:sp macro="" textlink="">
      <xdr:nvSpPr>
        <xdr:cNvPr id="435" name="n_1mainValue【図書館】_x000a_有形固定資産減価償却率"/>
        <xdr:cNvSpPr txBox="1"/>
      </xdr:nvSpPr>
      <xdr:spPr>
        <a:xfrm>
          <a:off x="13430250" y="133673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436" name="正方形/長方形 4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fLocksText="0">
      <xdr:nvSpPr>
        <xdr:cNvPr id="437" name="正方形/長方形 43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fLocksText="0">
      <xdr:nvSpPr>
        <xdr:cNvPr id="438" name="正方形/長方形 43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fLocksText="0">
      <xdr:nvSpPr>
        <xdr:cNvPr id="439" name="正方形/長方形 43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fLocksText="0">
      <xdr:nvSpPr>
        <xdr:cNvPr id="440" name="正方形/長方形 43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441" name="正方形/長方形 44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442" name="テキスト ボックス 441"/>
        <xdr:cNvSpPr txBox="1"/>
      </xdr:nvSpPr>
      <xdr:spPr>
        <a:xfrm>
          <a:off x="16078200"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142875</xdr:rowOff>
    </xdr:from>
    <xdr:ext cx="466725" cy="257175"/>
    <xdr:sp macro="" textlink="">
      <xdr:nvSpPr>
        <xdr:cNvPr id="445" name="テキスト ボックス 444"/>
        <xdr:cNvSpPr txBox="1"/>
      </xdr:nvSpPr>
      <xdr:spPr>
        <a:xfrm>
          <a:off x="15685770" y="1439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83</xdr:row>
      <xdr:rowOff>104775</xdr:rowOff>
    </xdr:from>
    <xdr:ext cx="466725" cy="257175"/>
    <xdr:sp macro="" textlink="">
      <xdr:nvSpPr>
        <xdr:cNvPr id="447" name="テキスト ボックス 446"/>
        <xdr:cNvSpPr txBox="1"/>
      </xdr:nvSpPr>
      <xdr:spPr>
        <a:xfrm>
          <a:off x="15685770" y="140188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81</xdr:row>
      <xdr:rowOff>66675</xdr:rowOff>
    </xdr:from>
    <xdr:ext cx="466725" cy="257175"/>
    <xdr:sp macro="" textlink="">
      <xdr:nvSpPr>
        <xdr:cNvPr id="449" name="テキスト ボックス 448"/>
        <xdr:cNvSpPr txBox="1"/>
      </xdr:nvSpPr>
      <xdr:spPr>
        <a:xfrm>
          <a:off x="15685770" y="136455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79</xdr:row>
      <xdr:rowOff>28575</xdr:rowOff>
    </xdr:from>
    <xdr:ext cx="466725" cy="257175"/>
    <xdr:sp macro="" textlink="">
      <xdr:nvSpPr>
        <xdr:cNvPr id="451" name="テキスト ボックス 450"/>
        <xdr:cNvSpPr txBox="1"/>
      </xdr:nvSpPr>
      <xdr:spPr>
        <a:xfrm>
          <a:off x="15685770" y="132721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76</xdr:row>
      <xdr:rowOff>161925</xdr:rowOff>
    </xdr:from>
    <xdr:ext cx="466725" cy="257175"/>
    <xdr:sp macro="" textlink="">
      <xdr:nvSpPr>
        <xdr:cNvPr id="453" name="テキスト ボックス 452"/>
        <xdr:cNvSpPr txBox="1"/>
      </xdr:nvSpPr>
      <xdr:spPr>
        <a:xfrm>
          <a:off x="15685770" y="129025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0.012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455" name="テキスト ボックス 454"/>
        <xdr:cNvSpPr txBox="1"/>
      </xdr:nvSpPr>
      <xdr:spPr>
        <a:xfrm>
          <a:off x="1568577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0.015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456" name="【図書館】_x000a_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57" name="直線コネクタ 456"/>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161925</xdr:rowOff>
    </xdr:from>
    <xdr:ext cx="466725" cy="257175"/>
    <xdr:sp macro="" textlink="">
      <xdr:nvSpPr>
        <xdr:cNvPr id="458" name="【図書館】_x000a_一人当たり面積最小値テキスト"/>
        <xdr:cNvSpPr txBox="1"/>
      </xdr:nvSpPr>
      <xdr:spPr>
        <a:xfrm>
          <a:off x="19560540" y="1441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59" name="直線コネクタ 458"/>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76200</xdr:rowOff>
    </xdr:from>
    <xdr:ext cx="466725" cy="257175"/>
    <xdr:sp macro="" textlink="">
      <xdr:nvSpPr>
        <xdr:cNvPr id="460" name="【図書館】_x000a_一人当たり面積最大値テキスト"/>
        <xdr:cNvSpPr txBox="1"/>
      </xdr:nvSpPr>
      <xdr:spPr>
        <a:xfrm>
          <a:off x="19560540" y="128168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61" name="直線コネクタ 460"/>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47625</xdr:rowOff>
    </xdr:from>
    <xdr:ext cx="466725" cy="257175"/>
    <xdr:sp macro="" textlink="">
      <xdr:nvSpPr>
        <xdr:cNvPr id="462" name="【図書館】_x000a_一人当たり面積平均値テキスト"/>
        <xdr:cNvSpPr txBox="1"/>
      </xdr:nvSpPr>
      <xdr:spPr>
        <a:xfrm>
          <a:off x="19560540" y="1396174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fLocksText="0">
      <xdr:nvSpPr>
        <xdr:cNvPr id="463" name="フローチャート: 判断 462"/>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fLocksText="0">
      <xdr:nvSpPr>
        <xdr:cNvPr id="464" name="フローチャート: 判断 463"/>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fLocksText="0">
      <xdr:nvSpPr>
        <xdr:cNvPr id="465" name="フローチャート: 判断 464"/>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466" name="テキスト ボックス 465"/>
        <xdr:cNvSpPr txBox="1"/>
      </xdr:nvSpPr>
      <xdr:spPr>
        <a:xfrm>
          <a:off x="193357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467" name="テキスト ボックス 466"/>
        <xdr:cNvSpPr txBox="1"/>
      </xdr:nvSpPr>
      <xdr:spPr>
        <a:xfrm>
          <a:off x="186042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468" name="テキスト ボックス 467"/>
        <xdr:cNvSpPr txBox="1"/>
      </xdr:nvSpPr>
      <xdr:spPr>
        <a:xfrm>
          <a:off x="178174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469" name="テキスト ボックス 468"/>
        <xdr:cNvSpPr txBox="1"/>
      </xdr:nvSpPr>
      <xdr:spPr>
        <a:xfrm>
          <a:off x="1704594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470" name="テキスト ボックス 469"/>
        <xdr:cNvSpPr txBox="1"/>
      </xdr:nvSpPr>
      <xdr:spPr>
        <a:xfrm>
          <a:off x="162572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fLocksText="0">
      <xdr:nvSpPr>
        <xdr:cNvPr id="471" name="楕円 470"/>
        <xdr:cNvSpPr/>
      </xdr:nvSpPr>
      <xdr:spPr>
        <a:xfrm>
          <a:off x="1945894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85</xdr:row>
      <xdr:rowOff>19050</xdr:rowOff>
    </xdr:from>
    <xdr:ext cx="466725" cy="257175"/>
    <xdr:sp macro="" textlink="">
      <xdr:nvSpPr>
        <xdr:cNvPr id="472" name="【図書館】_x000a_一人当たり面積該当値テキスト"/>
        <xdr:cNvSpPr txBox="1"/>
      </xdr:nvSpPr>
      <xdr:spPr>
        <a:xfrm>
          <a:off x="19560540" y="1426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fLocksText="0">
      <xdr:nvSpPr>
        <xdr:cNvPr id="473" name="楕円 472"/>
        <xdr:cNvSpPr/>
      </xdr:nvSpPr>
      <xdr:spPr>
        <a:xfrm>
          <a:off x="18735040" y="1435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474" name="直線コネクタ 473"/>
        <xdr:cNvCxnSpPr/>
      </xdr:nvCxnSpPr>
      <xdr:spPr>
        <a:xfrm>
          <a:off x="18778220" y="14408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82</xdr:row>
      <xdr:rowOff>19050</xdr:rowOff>
    </xdr:from>
    <xdr:ext cx="466725" cy="257175"/>
    <xdr:sp macro="" textlink="">
      <xdr:nvSpPr>
        <xdr:cNvPr id="475" name="n_1aveValue【図書館】_x000a_一人当たり面積"/>
        <xdr:cNvSpPr txBox="1"/>
      </xdr:nvSpPr>
      <xdr:spPr>
        <a:xfrm>
          <a:off x="18554700" y="137655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81</xdr:row>
      <xdr:rowOff>57150</xdr:rowOff>
    </xdr:from>
    <xdr:ext cx="466725" cy="257175"/>
    <xdr:sp macro="" textlink="">
      <xdr:nvSpPr>
        <xdr:cNvPr id="476" name="n_2aveValue【図書館】_x000a_一人当たり面積"/>
        <xdr:cNvSpPr txBox="1"/>
      </xdr:nvSpPr>
      <xdr:spPr>
        <a:xfrm>
          <a:off x="17769840" y="13635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86</xdr:row>
      <xdr:rowOff>28575</xdr:rowOff>
    </xdr:from>
    <xdr:ext cx="466725" cy="257175"/>
    <xdr:sp macro="" textlink="">
      <xdr:nvSpPr>
        <xdr:cNvPr id="477" name="n_1mainValue【図書館】_x000a_一人当たり面積"/>
        <xdr:cNvSpPr txBox="1"/>
      </xdr:nvSpPr>
      <xdr:spPr>
        <a:xfrm>
          <a:off x="18554700" y="144456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478" name="正方形/長方形 47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博物館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fLocksText="0">
      <xdr:nvSpPr>
        <xdr:cNvPr id="479" name="正方形/長方形 478"/>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fLocksText="0">
      <xdr:nvSpPr>
        <xdr:cNvPr id="480" name="正方形/長方形 479"/>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fLocksText="0">
      <xdr:nvSpPr>
        <xdr:cNvPr id="481" name="正方形/長方形 480"/>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fLocksText="0">
      <xdr:nvSpPr>
        <xdr:cNvPr id="482" name="正方形/長方形 481"/>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483" name="正方形/長方形 48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484" name="テキスト ボックス 483"/>
        <xdr:cNvSpPr txBox="1"/>
      </xdr:nvSpPr>
      <xdr:spPr>
        <a:xfrm>
          <a:off x="10915650" y="1620774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108</xdr:row>
      <xdr:rowOff>9525</xdr:rowOff>
    </xdr:from>
    <xdr:ext cx="342900" cy="257175"/>
    <xdr:sp macro="" textlink="">
      <xdr:nvSpPr>
        <xdr:cNvPr id="487" name="テキスト ボックス 486"/>
        <xdr:cNvSpPr txBox="1"/>
      </xdr:nvSpPr>
      <xdr:spPr>
        <a:xfrm>
          <a:off x="10666095" y="1811464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105</xdr:row>
      <xdr:rowOff>142875</xdr:rowOff>
    </xdr:from>
    <xdr:ext cx="400050" cy="257175"/>
    <xdr:sp macro="" textlink="">
      <xdr:nvSpPr>
        <xdr:cNvPr id="489" name="テキスト ボックス 488"/>
        <xdr:cNvSpPr txBox="1"/>
      </xdr:nvSpPr>
      <xdr:spPr>
        <a:xfrm>
          <a:off x="10599420" y="177450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103</xdr:row>
      <xdr:rowOff>104775</xdr:rowOff>
    </xdr:from>
    <xdr:ext cx="400050" cy="257175"/>
    <xdr:sp macro="" textlink="">
      <xdr:nvSpPr>
        <xdr:cNvPr id="491" name="テキスト ボックス 490"/>
        <xdr:cNvSpPr txBox="1"/>
      </xdr:nvSpPr>
      <xdr:spPr>
        <a:xfrm>
          <a:off x="10599420" y="173716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101</xdr:row>
      <xdr:rowOff>66675</xdr:rowOff>
    </xdr:from>
    <xdr:ext cx="400050" cy="257175"/>
    <xdr:sp macro="" textlink="">
      <xdr:nvSpPr>
        <xdr:cNvPr id="493" name="テキスト ボックス 492"/>
        <xdr:cNvSpPr txBox="1"/>
      </xdr:nvSpPr>
      <xdr:spPr>
        <a:xfrm>
          <a:off x="10599420" y="169983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99</xdr:row>
      <xdr:rowOff>28575</xdr:rowOff>
    </xdr:from>
    <xdr:ext cx="400050" cy="257175"/>
    <xdr:sp macro="" textlink="">
      <xdr:nvSpPr>
        <xdr:cNvPr id="495" name="テキスト ボックス 494"/>
        <xdr:cNvSpPr txBox="1"/>
      </xdr:nvSpPr>
      <xdr:spPr>
        <a:xfrm>
          <a:off x="10599420" y="166249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96</xdr:row>
      <xdr:rowOff>161925</xdr:rowOff>
    </xdr:from>
    <xdr:ext cx="466725" cy="257175"/>
    <xdr:sp macro="" textlink="">
      <xdr:nvSpPr>
        <xdr:cNvPr id="497" name="テキスト ボックス 496"/>
        <xdr:cNvSpPr txBox="1"/>
      </xdr:nvSpPr>
      <xdr:spPr>
        <a:xfrm>
          <a:off x="10555605"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498" name="【博物館】_x000a_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499" name="直線コネクタ 498"/>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108</xdr:row>
      <xdr:rowOff>0</xdr:rowOff>
    </xdr:from>
    <xdr:ext cx="342900" cy="257175"/>
    <xdr:sp macro="" textlink="">
      <xdr:nvSpPr>
        <xdr:cNvPr id="500" name="【博物館】_x000a_有形固定資産減価償却率最小値テキスト"/>
        <xdr:cNvSpPr txBox="1"/>
      </xdr:nvSpPr>
      <xdr:spPr>
        <a:xfrm>
          <a:off x="14413230" y="1810512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01" name="直線コネクタ 500"/>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161925</xdr:rowOff>
    </xdr:from>
    <xdr:ext cx="409575" cy="257175"/>
    <xdr:sp macro="" textlink="">
      <xdr:nvSpPr>
        <xdr:cNvPr id="502" name="【博物館】_x000a_有形固定資産減価償却率最大値テキスト"/>
        <xdr:cNvSpPr txBox="1"/>
      </xdr:nvSpPr>
      <xdr:spPr>
        <a:xfrm>
          <a:off x="14413230" y="165906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03" name="直線コネクタ 502"/>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102</xdr:row>
      <xdr:rowOff>104775</xdr:rowOff>
    </xdr:from>
    <xdr:ext cx="409575" cy="257175"/>
    <xdr:sp macro="" textlink="">
      <xdr:nvSpPr>
        <xdr:cNvPr id="504" name="【博物館】_x000a_有形固定資産減価償却率平均値テキスト"/>
        <xdr:cNvSpPr txBox="1"/>
      </xdr:nvSpPr>
      <xdr:spPr>
        <a:xfrm>
          <a:off x="14413230" y="1720405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fLocksText="0">
      <xdr:nvSpPr>
        <xdr:cNvPr id="505" name="フローチャート: 判断 504"/>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fLocksText="0">
      <xdr:nvSpPr>
        <xdr:cNvPr id="506" name="フローチャート: 判断 505"/>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fLocksText="0">
      <xdr:nvSpPr>
        <xdr:cNvPr id="507" name="フローチャート: 判断 506"/>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508" name="テキスト ボックス 507"/>
        <xdr:cNvSpPr txBox="1"/>
      </xdr:nvSpPr>
      <xdr:spPr>
        <a:xfrm>
          <a:off x="1420558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509" name="テキスト ボックス 508"/>
        <xdr:cNvSpPr txBox="1"/>
      </xdr:nvSpPr>
      <xdr:spPr>
        <a:xfrm>
          <a:off x="1345882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510" name="テキスト ボックス 509"/>
        <xdr:cNvSpPr txBox="1"/>
      </xdr:nvSpPr>
      <xdr:spPr>
        <a:xfrm>
          <a:off x="1268730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511" name="テキスト ボックス 510"/>
        <xdr:cNvSpPr txBox="1"/>
      </xdr:nvSpPr>
      <xdr:spPr>
        <a:xfrm>
          <a:off x="118986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512" name="テキスト ボックス 511"/>
        <xdr:cNvSpPr txBox="1"/>
      </xdr:nvSpPr>
      <xdr:spPr>
        <a:xfrm>
          <a:off x="111118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168275</xdr:rowOff>
    </xdr:from>
    <xdr:to>
      <xdr:col>85</xdr:col>
      <xdr:colOff>177800</xdr:colOff>
      <xdr:row>100</xdr:row>
      <xdr:rowOff>98425</xdr:rowOff>
    </xdr:to>
    <xdr:sp macro="" textlink="" fLocksText="0">
      <xdr:nvSpPr>
        <xdr:cNvPr id="513" name="楕円 512"/>
        <xdr:cNvSpPr/>
      </xdr:nvSpPr>
      <xdr:spPr>
        <a:xfrm>
          <a:off x="14325600" y="167646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99</xdr:row>
      <xdr:rowOff>123825</xdr:rowOff>
    </xdr:from>
    <xdr:ext cx="409575" cy="257175"/>
    <xdr:sp macro="" textlink="">
      <xdr:nvSpPr>
        <xdr:cNvPr id="514" name="【博物館】_x000a_有形固定資産減価償却率該当値テキスト"/>
        <xdr:cNvSpPr txBox="1"/>
      </xdr:nvSpPr>
      <xdr:spPr>
        <a:xfrm>
          <a:off x="14413230" y="167201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fLocksText="0">
      <xdr:nvSpPr>
        <xdr:cNvPr id="515" name="楕円 514"/>
        <xdr:cNvSpPr/>
      </xdr:nvSpPr>
      <xdr:spPr>
        <a:xfrm>
          <a:off x="1357884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100</xdr:row>
      <xdr:rowOff>47625</xdr:rowOff>
    </xdr:from>
    <xdr:to>
      <xdr:col>85</xdr:col>
      <xdr:colOff>127000</xdr:colOff>
      <xdr:row>100</xdr:row>
      <xdr:rowOff>76200</xdr:rowOff>
    </xdr:to>
    <xdr:cxnSp macro="">
      <xdr:nvCxnSpPr>
        <xdr:cNvPr id="516" name="直線コネクタ 515"/>
        <xdr:cNvCxnSpPr/>
      </xdr:nvCxnSpPr>
      <xdr:spPr>
        <a:xfrm flipV="1">
          <a:off x="13629640" y="1681162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103</xdr:row>
      <xdr:rowOff>76200</xdr:rowOff>
    </xdr:from>
    <xdr:ext cx="409575" cy="257175"/>
    <xdr:sp macro="" textlink="">
      <xdr:nvSpPr>
        <xdr:cNvPr id="517" name="n_1aveValue【博物館】_x000a_有形固定資産減価償却率"/>
        <xdr:cNvSpPr txBox="1"/>
      </xdr:nvSpPr>
      <xdr:spPr>
        <a:xfrm>
          <a:off x="13430250" y="173431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101</xdr:row>
      <xdr:rowOff>104775</xdr:rowOff>
    </xdr:from>
    <xdr:ext cx="409575" cy="257175"/>
    <xdr:sp macro="" textlink="">
      <xdr:nvSpPr>
        <xdr:cNvPr id="518" name="n_2aveValue【博物館】_x000a_有形固定資産減価償却率"/>
        <xdr:cNvSpPr txBox="1"/>
      </xdr:nvSpPr>
      <xdr:spPr>
        <a:xfrm>
          <a:off x="12668250" y="170364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98</xdr:row>
      <xdr:rowOff>142875</xdr:rowOff>
    </xdr:from>
    <xdr:ext cx="409575" cy="257175"/>
    <xdr:sp macro="" textlink="">
      <xdr:nvSpPr>
        <xdr:cNvPr id="519" name="n_1mainValue【博物館】_x000a_有形固定資産減価償却率"/>
        <xdr:cNvSpPr txBox="1"/>
      </xdr:nvSpPr>
      <xdr:spPr>
        <a:xfrm>
          <a:off x="13430250" y="165715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520" name="正方形/長方形 5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博物館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fLocksText="0">
      <xdr:nvSpPr>
        <xdr:cNvPr id="521" name="正方形/長方形 520"/>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fLocksText="0">
      <xdr:nvSpPr>
        <xdr:cNvPr id="522" name="正方形/長方形 521"/>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fLocksText="0">
      <xdr:nvSpPr>
        <xdr:cNvPr id="523" name="正方形/長方形 522"/>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fLocksText="0">
      <xdr:nvSpPr>
        <xdr:cNvPr id="524" name="正方形/長方形 523"/>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525" name="正方形/長方形 52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526" name="テキスト ボックス 525"/>
        <xdr:cNvSpPr txBox="1"/>
      </xdr:nvSpPr>
      <xdr:spPr>
        <a:xfrm>
          <a:off x="16078200" y="1620774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8" name="直線コネクタ 52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107</xdr:row>
      <xdr:rowOff>104775</xdr:rowOff>
    </xdr:from>
    <xdr:ext cx="466725" cy="257175"/>
    <xdr:sp macro="" textlink="">
      <xdr:nvSpPr>
        <xdr:cNvPr id="529" name="テキスト ボックス 528"/>
        <xdr:cNvSpPr txBox="1"/>
      </xdr:nvSpPr>
      <xdr:spPr>
        <a:xfrm>
          <a:off x="15685770" y="180422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0" name="直線コネクタ 52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161925</xdr:rowOff>
    </xdr:from>
    <xdr:ext cx="466725" cy="257175"/>
    <xdr:sp macro="" textlink="">
      <xdr:nvSpPr>
        <xdr:cNvPr id="531" name="テキスト ボックス 530"/>
        <xdr:cNvSpPr txBox="1"/>
      </xdr:nvSpPr>
      <xdr:spPr>
        <a:xfrm>
          <a:off x="15685770" y="175964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2" name="直線コネクタ 53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47625</xdr:rowOff>
    </xdr:from>
    <xdr:ext cx="466725" cy="257175"/>
    <xdr:sp macro="" textlink="">
      <xdr:nvSpPr>
        <xdr:cNvPr id="533" name="テキスト ボックス 532"/>
        <xdr:cNvSpPr txBox="1"/>
      </xdr:nvSpPr>
      <xdr:spPr>
        <a:xfrm>
          <a:off x="15685770" y="171469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4" name="直線コネクタ 53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99</xdr:row>
      <xdr:rowOff>104775</xdr:rowOff>
    </xdr:from>
    <xdr:ext cx="466725" cy="257175"/>
    <xdr:sp macro="" textlink="">
      <xdr:nvSpPr>
        <xdr:cNvPr id="535" name="テキスト ボックス 534"/>
        <xdr:cNvSpPr txBox="1"/>
      </xdr:nvSpPr>
      <xdr:spPr>
        <a:xfrm>
          <a:off x="15685770" y="167011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537" name="テキスト ボックス 536"/>
        <xdr:cNvSpPr txBox="1"/>
      </xdr:nvSpPr>
      <xdr:spPr>
        <a:xfrm>
          <a:off x="15685770"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538" name="【博物館】_x000a_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39" name="直線コネクタ 538"/>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38100</xdr:rowOff>
    </xdr:from>
    <xdr:ext cx="466725" cy="257175"/>
    <xdr:sp macro="" textlink="">
      <xdr:nvSpPr>
        <xdr:cNvPr id="540" name="【博物館】_x000a_一人当たり面積最小値テキスト"/>
        <xdr:cNvSpPr txBox="1"/>
      </xdr:nvSpPr>
      <xdr:spPr>
        <a:xfrm>
          <a:off x="19560540" y="18143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41" name="直線コネクタ 540"/>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66675</xdr:rowOff>
    </xdr:from>
    <xdr:ext cx="466725" cy="257175"/>
    <xdr:sp macro="" textlink="">
      <xdr:nvSpPr>
        <xdr:cNvPr id="542" name="【博物館】_x000a_一人当たり面積最大値テキスト"/>
        <xdr:cNvSpPr txBox="1"/>
      </xdr:nvSpPr>
      <xdr:spPr>
        <a:xfrm>
          <a:off x="19560540" y="166630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0.029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43" name="直線コネクタ 542"/>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28575</xdr:rowOff>
    </xdr:from>
    <xdr:ext cx="466725" cy="257175"/>
    <xdr:sp macro="" textlink="">
      <xdr:nvSpPr>
        <xdr:cNvPr id="544" name="【博物館】_x000a_一人当たり面積平均値テキスト"/>
        <xdr:cNvSpPr txBox="1"/>
      </xdr:nvSpPr>
      <xdr:spPr>
        <a:xfrm>
          <a:off x="19560540" y="176307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fLocksText="0">
      <xdr:nvSpPr>
        <xdr:cNvPr id="545" name="フローチャート: 判断 544"/>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fLocksText="0">
      <xdr:nvSpPr>
        <xdr:cNvPr id="546" name="フローチャート: 判断 545"/>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fLocksText="0">
      <xdr:nvSpPr>
        <xdr:cNvPr id="547" name="フローチャート: 判断 546"/>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548" name="テキスト ボックス 547"/>
        <xdr:cNvSpPr txBox="1"/>
      </xdr:nvSpPr>
      <xdr:spPr>
        <a:xfrm>
          <a:off x="1933575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549" name="テキスト ボックス 548"/>
        <xdr:cNvSpPr txBox="1"/>
      </xdr:nvSpPr>
      <xdr:spPr>
        <a:xfrm>
          <a:off x="1860423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550" name="テキスト ボックス 549"/>
        <xdr:cNvSpPr txBox="1"/>
      </xdr:nvSpPr>
      <xdr:spPr>
        <a:xfrm>
          <a:off x="1781746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551" name="テキスト ボックス 550"/>
        <xdr:cNvSpPr txBox="1"/>
      </xdr:nvSpPr>
      <xdr:spPr>
        <a:xfrm>
          <a:off x="1704594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552" name="テキスト ボックス 551"/>
        <xdr:cNvSpPr txBox="1"/>
      </xdr:nvSpPr>
      <xdr:spPr>
        <a:xfrm>
          <a:off x="1625727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fLocksText="0">
      <xdr:nvSpPr>
        <xdr:cNvPr id="553" name="楕円 552"/>
        <xdr:cNvSpPr/>
      </xdr:nvSpPr>
      <xdr:spPr>
        <a:xfrm>
          <a:off x="1945894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106</xdr:row>
      <xdr:rowOff>114300</xdr:rowOff>
    </xdr:from>
    <xdr:ext cx="466725" cy="257175"/>
    <xdr:sp macro="" textlink="">
      <xdr:nvSpPr>
        <xdr:cNvPr id="554" name="【博物館】_x000a_一人当たり面積該当値テキスト"/>
        <xdr:cNvSpPr txBox="1"/>
      </xdr:nvSpPr>
      <xdr:spPr>
        <a:xfrm>
          <a:off x="19560540" y="178841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fLocksText="0">
      <xdr:nvSpPr>
        <xdr:cNvPr id="555" name="楕円 554"/>
        <xdr:cNvSpPr/>
      </xdr:nvSpPr>
      <xdr:spPr>
        <a:xfrm>
          <a:off x="1873504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556" name="直線コネクタ 555"/>
        <xdr:cNvCxnSpPr/>
      </xdr:nvCxnSpPr>
      <xdr:spPr>
        <a:xfrm>
          <a:off x="18778220" y="179565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104</xdr:row>
      <xdr:rowOff>123825</xdr:rowOff>
    </xdr:from>
    <xdr:ext cx="466725" cy="257175"/>
    <xdr:sp macro="" textlink="">
      <xdr:nvSpPr>
        <xdr:cNvPr id="557" name="n_1aveValue【博物館】_x000a_一人当たり面積"/>
        <xdr:cNvSpPr txBox="1"/>
      </xdr:nvSpPr>
      <xdr:spPr>
        <a:xfrm>
          <a:off x="18554700" y="175583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161925</xdr:rowOff>
    </xdr:from>
    <xdr:ext cx="466725" cy="257175"/>
    <xdr:sp macro="" textlink="">
      <xdr:nvSpPr>
        <xdr:cNvPr id="558" name="n_2aveValue【博物館】_x000a_一人当たり面積"/>
        <xdr:cNvSpPr txBox="1"/>
      </xdr:nvSpPr>
      <xdr:spPr>
        <a:xfrm>
          <a:off x="17769840" y="175964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107</xdr:row>
      <xdr:rowOff>57150</xdr:rowOff>
    </xdr:from>
    <xdr:ext cx="466725" cy="257175"/>
    <xdr:sp macro="" textlink="">
      <xdr:nvSpPr>
        <xdr:cNvPr id="559" name="n_1mainValue【博物館】_x000a_一人当たり面積"/>
        <xdr:cNvSpPr txBox="1"/>
      </xdr:nvSpPr>
      <xdr:spPr>
        <a:xfrm>
          <a:off x="18554700" y="179946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560" name="正方形/長方形 5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561" name="正方形/長方形 5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746760" y="19310350"/>
          <a:ext cx="19433540" cy="145542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・公営住宅の有形固定資産減価償却率は、平成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年度においては前年度より</a:t>
          </a:r>
          <a:r>
            <a:rPr lang="en-US" altLang="ja-JP" sz="1300">
              <a:latin typeface="ＭＳ Ｐゴシック" panose="020B0600070205080204" pitchFamily="50" charset="-128"/>
              <a:ea typeface="ＭＳ Ｐゴシック" panose="020B0600070205080204" pitchFamily="50" charset="-128"/>
            </a:rPr>
            <a:t>1.3</a:t>
          </a:r>
          <a:r>
            <a:rPr lang="ja-JP" altLang="en-US" sz="1300">
              <a:latin typeface="ＭＳ Ｐゴシック" panose="020B0600070205080204" pitchFamily="50" charset="-128"/>
              <a:ea typeface="ＭＳ Ｐゴシック" panose="020B0600070205080204" pitchFamily="50" charset="-128"/>
            </a:rPr>
            <a:t>ポイント上昇しているが、類似団体と比較すると平均値を下回っている。これは平成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年度中に</a:t>
          </a:r>
          <a:r>
            <a:rPr lang="en-US" altLang="ja-JP" sz="1300">
              <a:latin typeface="ＭＳ Ｐゴシック" panose="020B0600070205080204" pitchFamily="50" charset="-128"/>
              <a:ea typeface="ＭＳ Ｐゴシック" panose="020B0600070205080204" pitchFamily="50" charset="-128"/>
            </a:rPr>
            <a:t>3</a:t>
          </a:r>
          <a:r>
            <a:rPr lang="ja-JP" altLang="en-US" sz="1300">
              <a:latin typeface="ＭＳ Ｐゴシック" panose="020B0600070205080204" pitchFamily="50" charset="-128"/>
              <a:ea typeface="ＭＳ Ｐゴシック" panose="020B0600070205080204" pitchFamily="50" charset="-128"/>
            </a:rPr>
            <a:t>か所の公営住宅を建て替えたことによるものである。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・学校施設の有形固定資産減価償却率は、平成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年度においては類似団体平均を上回っているが、前年度と比較すると横ばいである。これは老朽化した高等学校を解体する等処分したことにより、上昇を抑えたものである。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4610100" cy="257175"/>
    <xdr:sp macro="" textlink="">
      <xdr:nvSpPr>
        <xdr:cNvPr id="29" name="テキスト ボックス 28"/>
        <xdr:cNvSpPr txBox="1"/>
      </xdr:nvSpPr>
      <xdr:spPr>
        <a:xfrm>
          <a:off x="626745" y="272986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fLocksText="0">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123825</xdr:colOff>
      <xdr:row>17</xdr:row>
      <xdr:rowOff>133350</xdr:rowOff>
    </xdr:from>
    <xdr:ext cx="8591550" cy="257175"/>
    <xdr:sp macro="" textlink="">
      <xdr:nvSpPr>
        <xdr:cNvPr id="31" name="テキスト ボックス 30"/>
        <xdr:cNvSpPr txBox="1"/>
      </xdr:nvSpPr>
      <xdr:spPr>
        <a:xfrm>
          <a:off x="626745" y="2983230"/>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123825</xdr:colOff>
      <xdr:row>19</xdr:row>
      <xdr:rowOff>47625</xdr:rowOff>
    </xdr:from>
    <xdr:ext cx="9705975" cy="257175"/>
    <xdr:sp macro="" textlink="">
      <xdr:nvSpPr>
        <xdr:cNvPr id="32" name="テキスト ボックス 31"/>
        <xdr:cNvSpPr txBox="1"/>
      </xdr:nvSpPr>
      <xdr:spPr>
        <a:xfrm>
          <a:off x="626745" y="3232785"/>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123825</xdr:colOff>
      <xdr:row>20</xdr:row>
      <xdr:rowOff>123825</xdr:rowOff>
    </xdr:from>
    <xdr:ext cx="8210550" cy="257175"/>
    <xdr:sp macro="" textlink="">
      <xdr:nvSpPr>
        <xdr:cNvPr id="33" name="テキスト ボックス 32"/>
        <xdr:cNvSpPr txBox="1"/>
      </xdr:nvSpPr>
      <xdr:spPr>
        <a:xfrm>
          <a:off x="626745" y="34766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fLocksText="0">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fLocksText="0">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fLocksText="0">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fLocksText="0">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0" name="テキスト ボックス 39"/>
        <xdr:cNvSpPr txBox="1"/>
      </xdr:nvSpPr>
      <xdr:spPr>
        <a:xfrm>
          <a:off x="65532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43</xdr:row>
      <xdr:rowOff>104775</xdr:rowOff>
    </xdr:from>
    <xdr:ext cx="400050" cy="257175"/>
    <xdr:sp macro="" textlink="">
      <xdr:nvSpPr>
        <xdr:cNvPr id="42" name="テキスト ボックス 41"/>
        <xdr:cNvSpPr txBox="1"/>
      </xdr:nvSpPr>
      <xdr:spPr>
        <a:xfrm>
          <a:off x="329565" y="73132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41</xdr:row>
      <xdr:rowOff>66675</xdr:rowOff>
    </xdr:from>
    <xdr:ext cx="400050" cy="257175"/>
    <xdr:sp macro="" textlink="">
      <xdr:nvSpPr>
        <xdr:cNvPr id="44" name="テキスト ボックス 43"/>
        <xdr:cNvSpPr txBox="1"/>
      </xdr:nvSpPr>
      <xdr:spPr>
        <a:xfrm>
          <a:off x="329565" y="69399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28575</xdr:rowOff>
    </xdr:from>
    <xdr:ext cx="400050" cy="257175"/>
    <xdr:sp macro="" textlink="">
      <xdr:nvSpPr>
        <xdr:cNvPr id="46" name="テキスト ボックス 45"/>
        <xdr:cNvSpPr txBox="1"/>
      </xdr:nvSpPr>
      <xdr:spPr>
        <a:xfrm>
          <a:off x="329565" y="65665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36</xdr:row>
      <xdr:rowOff>161925</xdr:rowOff>
    </xdr:from>
    <xdr:ext cx="400050" cy="257175"/>
    <xdr:sp macro="" textlink="">
      <xdr:nvSpPr>
        <xdr:cNvPr id="48" name="テキスト ボックス 47"/>
        <xdr:cNvSpPr txBox="1"/>
      </xdr:nvSpPr>
      <xdr:spPr>
        <a:xfrm>
          <a:off x="329565" y="61969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123825</xdr:rowOff>
    </xdr:from>
    <xdr:ext cx="400050" cy="257175"/>
    <xdr:sp macro="" textlink="">
      <xdr:nvSpPr>
        <xdr:cNvPr id="50" name="テキスト ボックス 49"/>
        <xdr:cNvSpPr txBox="1"/>
      </xdr:nvSpPr>
      <xdr:spPr>
        <a:xfrm>
          <a:off x="329565" y="58235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32</xdr:row>
      <xdr:rowOff>85725</xdr:rowOff>
    </xdr:from>
    <xdr:ext cx="400050" cy="257175"/>
    <xdr:sp macro="" textlink="">
      <xdr:nvSpPr>
        <xdr:cNvPr id="52" name="テキスト ボックス 51"/>
        <xdr:cNvSpPr txBox="1"/>
      </xdr:nvSpPr>
      <xdr:spPr>
        <a:xfrm>
          <a:off x="329565" y="54502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30</xdr:row>
      <xdr:rowOff>47625</xdr:rowOff>
    </xdr:from>
    <xdr:ext cx="400050" cy="257175"/>
    <xdr:sp macro="" textlink="">
      <xdr:nvSpPr>
        <xdr:cNvPr id="54" name="テキスト ボックス 53"/>
        <xdr:cNvSpPr txBox="1"/>
      </xdr:nvSpPr>
      <xdr:spPr>
        <a:xfrm>
          <a:off x="329565" y="50768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5" name="【体育館・プール】_x000a_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66675</xdr:rowOff>
    </xdr:from>
    <xdr:ext cx="409575" cy="257175"/>
    <xdr:sp macro="" textlink="">
      <xdr:nvSpPr>
        <xdr:cNvPr id="57" name="【体育館・プール】_x000a_有形固定資産減価償却率最小値テキスト"/>
        <xdr:cNvSpPr txBox="1"/>
      </xdr:nvSpPr>
      <xdr:spPr>
        <a:xfrm>
          <a:off x="4137660" y="710755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47625</xdr:rowOff>
    </xdr:from>
    <xdr:ext cx="409575" cy="257175"/>
    <xdr:sp macro="" textlink="">
      <xdr:nvSpPr>
        <xdr:cNvPr id="59" name="【体育館・プール】_x000a_有形固定資産減価償却率最大値テキスト"/>
        <xdr:cNvSpPr txBox="1"/>
      </xdr:nvSpPr>
      <xdr:spPr>
        <a:xfrm>
          <a:off x="4137660" y="5412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76200</xdr:rowOff>
    </xdr:from>
    <xdr:ext cx="409575" cy="257175"/>
    <xdr:sp macro="" textlink="">
      <xdr:nvSpPr>
        <xdr:cNvPr id="61" name="【体育館・プール】_x000a_有形固定資産減価償却率平均値テキスト"/>
        <xdr:cNvSpPr txBox="1"/>
      </xdr:nvSpPr>
      <xdr:spPr>
        <a:xfrm>
          <a:off x="4137660" y="627888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fLocksText="0">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fLocksText="0">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fLocksText="0">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5" name="テキスト ボックス 64"/>
        <xdr:cNvSpPr txBox="1"/>
      </xdr:nvSpPr>
      <xdr:spPr>
        <a:xfrm>
          <a:off x="39128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6" name="テキスト ボックス 65"/>
        <xdr:cNvSpPr txBox="1"/>
      </xdr:nvSpPr>
      <xdr:spPr>
        <a:xfrm>
          <a:off x="31813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67" name="テキスト ボックス 66"/>
        <xdr:cNvSpPr txBox="1"/>
      </xdr:nvSpPr>
      <xdr:spPr>
        <a:xfrm>
          <a:off x="2394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68" name="テキスト ボックス 67"/>
        <xdr:cNvSpPr txBox="1"/>
      </xdr:nvSpPr>
      <xdr:spPr>
        <a:xfrm>
          <a:off x="16230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69" name="テキスト ボックス 68"/>
        <xdr:cNvSpPr txBox="1"/>
      </xdr:nvSpPr>
      <xdr:spPr>
        <a:xfrm>
          <a:off x="8343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52070</xdr:rowOff>
    </xdr:from>
    <xdr:to>
      <xdr:col>24</xdr:col>
      <xdr:colOff>114300</xdr:colOff>
      <xdr:row>36</xdr:row>
      <xdr:rowOff>153670</xdr:rowOff>
    </xdr:to>
    <xdr:sp macro="" textlink="" fLocksText="0">
      <xdr:nvSpPr>
        <xdr:cNvPr id="70" name="楕円 69"/>
        <xdr:cNvSpPr/>
      </xdr:nvSpPr>
      <xdr:spPr>
        <a:xfrm>
          <a:off x="403606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76200</xdr:rowOff>
    </xdr:from>
    <xdr:ext cx="409575" cy="257175"/>
    <xdr:sp macro="" textlink="">
      <xdr:nvSpPr>
        <xdr:cNvPr id="71" name="【体育館・プール】_x000a_有形固定資産減価償却率該当値テキスト"/>
        <xdr:cNvSpPr txBox="1"/>
      </xdr:nvSpPr>
      <xdr:spPr>
        <a:xfrm>
          <a:off x="4137660" y="5943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fLocksText="0">
      <xdr:nvSpPr>
        <xdr:cNvPr id="72" name="楕円 71"/>
        <xdr:cNvSpPr/>
      </xdr:nvSpPr>
      <xdr:spPr>
        <a:xfrm>
          <a:off x="331216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36</xdr:row>
      <xdr:rowOff>102870</xdr:rowOff>
    </xdr:from>
    <xdr:to>
      <xdr:col>24</xdr:col>
      <xdr:colOff>63500</xdr:colOff>
      <xdr:row>36</xdr:row>
      <xdr:rowOff>137160</xdr:rowOff>
    </xdr:to>
    <xdr:cxnSp macro="">
      <xdr:nvCxnSpPr>
        <xdr:cNvPr id="73" name="直線コネクタ 72"/>
        <xdr:cNvCxnSpPr/>
      </xdr:nvCxnSpPr>
      <xdr:spPr>
        <a:xfrm flipV="1">
          <a:off x="3355340" y="613791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38</xdr:row>
      <xdr:rowOff>19050</xdr:rowOff>
    </xdr:from>
    <xdr:ext cx="409575" cy="257175"/>
    <xdr:sp macro="" textlink="">
      <xdr:nvSpPr>
        <xdr:cNvPr id="74" name="n_1aveValue【体育館・プール】_x000a_有形固定資産減価償却率"/>
        <xdr:cNvSpPr txBox="1"/>
      </xdr:nvSpPr>
      <xdr:spPr>
        <a:xfrm>
          <a:off x="3169920" y="63893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33</xdr:row>
      <xdr:rowOff>47625</xdr:rowOff>
    </xdr:from>
    <xdr:ext cx="409575" cy="257175"/>
    <xdr:sp macro="" textlink="">
      <xdr:nvSpPr>
        <xdr:cNvPr id="75" name="n_2aveValue【体育館・プール】_x000a_有形固定資産減価償却率"/>
        <xdr:cNvSpPr txBox="1"/>
      </xdr:nvSpPr>
      <xdr:spPr>
        <a:xfrm>
          <a:off x="2385060" y="55797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35</xdr:row>
      <xdr:rowOff>28575</xdr:rowOff>
    </xdr:from>
    <xdr:ext cx="409575" cy="257175"/>
    <xdr:sp macro="" textlink="">
      <xdr:nvSpPr>
        <xdr:cNvPr id="76" name="n_1mainValue【体育館・プール】_x000a_有形固定資産減価償却率"/>
        <xdr:cNvSpPr txBox="1"/>
      </xdr:nvSpPr>
      <xdr:spPr>
        <a:xfrm>
          <a:off x="3169920" y="5895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fLocksText="0">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fLocksText="0">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fLocksText="0">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fLocksText="0">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83" name="テキスト ボックス 82"/>
        <xdr:cNvSpPr txBox="1"/>
      </xdr:nvSpPr>
      <xdr:spPr>
        <a:xfrm>
          <a:off x="5785485" y="50292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123825</xdr:rowOff>
    </xdr:from>
    <xdr:ext cx="466725" cy="257175"/>
    <xdr:sp macro="" textlink="">
      <xdr:nvSpPr>
        <xdr:cNvPr id="86" name="テキスト ボックス 85"/>
        <xdr:cNvSpPr txBox="1"/>
      </xdr:nvSpPr>
      <xdr:spPr>
        <a:xfrm>
          <a:off x="5402580" y="69970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39</xdr:row>
      <xdr:rowOff>133350</xdr:rowOff>
    </xdr:from>
    <xdr:ext cx="466725" cy="257175"/>
    <xdr:sp macro="" textlink="">
      <xdr:nvSpPr>
        <xdr:cNvPr id="88" name="テキスト ボックス 87"/>
        <xdr:cNvSpPr txBox="1"/>
      </xdr:nvSpPr>
      <xdr:spPr>
        <a:xfrm>
          <a:off x="5402580" y="66713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37</xdr:row>
      <xdr:rowOff>152400</xdr:rowOff>
    </xdr:from>
    <xdr:ext cx="466725" cy="257175"/>
    <xdr:sp macro="" textlink="">
      <xdr:nvSpPr>
        <xdr:cNvPr id="90" name="テキスト ボックス 89"/>
        <xdr:cNvSpPr txBox="1"/>
      </xdr:nvSpPr>
      <xdr:spPr>
        <a:xfrm>
          <a:off x="5402580" y="63550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171450</xdr:rowOff>
    </xdr:from>
    <xdr:ext cx="466725" cy="257175"/>
    <xdr:sp macro="" textlink="">
      <xdr:nvSpPr>
        <xdr:cNvPr id="92" name="テキスト ボックス 91"/>
        <xdr:cNvSpPr txBox="1"/>
      </xdr:nvSpPr>
      <xdr:spPr>
        <a:xfrm>
          <a:off x="5402580" y="60312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34</xdr:row>
      <xdr:rowOff>19050</xdr:rowOff>
    </xdr:from>
    <xdr:ext cx="466725" cy="257175"/>
    <xdr:sp macro="" textlink="">
      <xdr:nvSpPr>
        <xdr:cNvPr id="94" name="テキスト ボックス 93"/>
        <xdr:cNvSpPr txBox="1"/>
      </xdr:nvSpPr>
      <xdr:spPr>
        <a:xfrm>
          <a:off x="5402580" y="57188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28575</xdr:rowOff>
    </xdr:from>
    <xdr:ext cx="466725" cy="257175"/>
    <xdr:sp macro="" textlink="">
      <xdr:nvSpPr>
        <xdr:cNvPr id="96" name="テキスト ボックス 95"/>
        <xdr:cNvSpPr txBox="1"/>
      </xdr:nvSpPr>
      <xdr:spPr>
        <a:xfrm>
          <a:off x="5402580" y="53930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98" name="テキスト ボックス 97"/>
        <xdr:cNvSpPr txBox="1"/>
      </xdr:nvSpPr>
      <xdr:spPr>
        <a:xfrm>
          <a:off x="5402580" y="5076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99" name="【体育館・プール】_x000a_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42</xdr:row>
      <xdr:rowOff>47625</xdr:rowOff>
    </xdr:from>
    <xdr:ext cx="466725" cy="257175"/>
    <xdr:sp macro="" textlink="">
      <xdr:nvSpPr>
        <xdr:cNvPr id="101" name="【体育館・プール】_x000a_一人当たり面積最小値テキスト"/>
        <xdr:cNvSpPr txBox="1"/>
      </xdr:nvSpPr>
      <xdr:spPr>
        <a:xfrm>
          <a:off x="9267825" y="70885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76200</xdr:rowOff>
    </xdr:from>
    <xdr:ext cx="466725" cy="257175"/>
    <xdr:sp macro="" textlink="">
      <xdr:nvSpPr>
        <xdr:cNvPr id="103" name="【体育館・プール】_x000a_一人当たり面積最大値テキスト"/>
        <xdr:cNvSpPr txBox="1"/>
      </xdr:nvSpPr>
      <xdr:spPr>
        <a:xfrm>
          <a:off x="9267825" y="5440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39</xdr:row>
      <xdr:rowOff>114300</xdr:rowOff>
    </xdr:from>
    <xdr:ext cx="466725" cy="257175"/>
    <xdr:sp macro="" textlink="">
      <xdr:nvSpPr>
        <xdr:cNvPr id="105" name="【体育館・プール】_x000a_一人当たり面積平均値テキスト"/>
        <xdr:cNvSpPr txBox="1"/>
      </xdr:nvSpPr>
      <xdr:spPr>
        <a:xfrm>
          <a:off x="9267825" y="665226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fLocksText="0">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fLocksText="0">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fLocksText="0">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09" name="テキスト ボックス 108"/>
        <xdr:cNvSpPr txBox="1"/>
      </xdr:nvSpPr>
      <xdr:spPr>
        <a:xfrm>
          <a:off x="90525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10" name="テキスト ボックス 109"/>
        <xdr:cNvSpPr txBox="1"/>
      </xdr:nvSpPr>
      <xdr:spPr>
        <a:xfrm>
          <a:off x="832866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11" name="テキスト ボックス 110"/>
        <xdr:cNvSpPr txBox="1"/>
      </xdr:nvSpPr>
      <xdr:spPr>
        <a:xfrm>
          <a:off x="753999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12" name="テキスト ボックス 111"/>
        <xdr:cNvSpPr txBox="1"/>
      </xdr:nvSpPr>
      <xdr:spPr>
        <a:xfrm>
          <a:off x="67532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13" name="テキスト ボックス 112"/>
        <xdr:cNvSpPr txBox="1"/>
      </xdr:nvSpPr>
      <xdr:spPr>
        <a:xfrm>
          <a:off x="59817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fLocksText="0">
      <xdr:nvSpPr>
        <xdr:cNvPr id="114" name="楕円 113"/>
        <xdr:cNvSpPr/>
      </xdr:nvSpPr>
      <xdr:spPr>
        <a:xfrm>
          <a:off x="919226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41</xdr:row>
      <xdr:rowOff>9525</xdr:rowOff>
    </xdr:from>
    <xdr:ext cx="466725" cy="257175"/>
    <xdr:sp macro="" textlink="">
      <xdr:nvSpPr>
        <xdr:cNvPr id="115" name="【体育館・プール】_x000a_一人当たり面積該当値テキスト"/>
        <xdr:cNvSpPr txBox="1"/>
      </xdr:nvSpPr>
      <xdr:spPr>
        <a:xfrm>
          <a:off x="9267825" y="68827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fLocksText="0">
      <xdr:nvSpPr>
        <xdr:cNvPr id="116" name="楕円 115"/>
        <xdr:cNvSpPr/>
      </xdr:nvSpPr>
      <xdr:spPr>
        <a:xfrm>
          <a:off x="8445500" y="6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41</xdr:row>
      <xdr:rowOff>84365</xdr:rowOff>
    </xdr:from>
    <xdr:to>
      <xdr:col>55</xdr:col>
      <xdr:colOff>0</xdr:colOff>
      <xdr:row>41</xdr:row>
      <xdr:rowOff>84365</xdr:rowOff>
    </xdr:to>
    <xdr:cxnSp macro="">
      <xdr:nvCxnSpPr>
        <xdr:cNvPr id="117" name="直線コネクタ 116"/>
        <xdr:cNvCxnSpPr/>
      </xdr:nvCxnSpPr>
      <xdr:spPr>
        <a:xfrm>
          <a:off x="8496300" y="69576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19050</xdr:rowOff>
    </xdr:from>
    <xdr:ext cx="466725" cy="257175"/>
    <xdr:sp macro="" textlink="">
      <xdr:nvSpPr>
        <xdr:cNvPr id="118" name="n_1aveValue【体育館・プール】_x000a_一人当たり面積"/>
        <xdr:cNvSpPr txBox="1"/>
      </xdr:nvSpPr>
      <xdr:spPr>
        <a:xfrm>
          <a:off x="8271510" y="65570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40</xdr:row>
      <xdr:rowOff>9525</xdr:rowOff>
    </xdr:from>
    <xdr:ext cx="466725" cy="257175"/>
    <xdr:sp macro="" textlink="">
      <xdr:nvSpPr>
        <xdr:cNvPr id="119" name="n_2aveValue【体育館・プール】_x000a_一人当たり面積"/>
        <xdr:cNvSpPr txBox="1"/>
      </xdr:nvSpPr>
      <xdr:spPr>
        <a:xfrm>
          <a:off x="750951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41</xdr:row>
      <xdr:rowOff>123825</xdr:rowOff>
    </xdr:from>
    <xdr:ext cx="466725" cy="257175"/>
    <xdr:sp macro="" textlink="">
      <xdr:nvSpPr>
        <xdr:cNvPr id="120" name="n_1mainValue【体育館・プール】_x000a_一人当たり面積"/>
        <xdr:cNvSpPr txBox="1"/>
      </xdr:nvSpPr>
      <xdr:spPr>
        <a:xfrm>
          <a:off x="8271510" y="69970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陸上競技場・野球場・球技場</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fLocksText="0">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fLocksText="0">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fLocksText="0">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fLocksText="0">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27" name="テキスト ボックス 126"/>
        <xdr:cNvSpPr txBox="1"/>
      </xdr:nvSpPr>
      <xdr:spPr>
        <a:xfrm>
          <a:off x="65532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65</xdr:row>
      <xdr:rowOff>142875</xdr:rowOff>
    </xdr:from>
    <xdr:ext cx="342900" cy="257175"/>
    <xdr:sp macro="" textlink="">
      <xdr:nvSpPr>
        <xdr:cNvPr id="129" name="テキスト ボックス 128"/>
        <xdr:cNvSpPr txBox="1"/>
      </xdr:nvSpPr>
      <xdr:spPr>
        <a:xfrm>
          <a:off x="373380" y="110394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63</xdr:row>
      <xdr:rowOff>28575</xdr:rowOff>
    </xdr:from>
    <xdr:ext cx="400050" cy="257175"/>
    <xdr:sp macro="" textlink="">
      <xdr:nvSpPr>
        <xdr:cNvPr id="131" name="テキスト ボックス 130"/>
        <xdr:cNvSpPr txBox="1"/>
      </xdr:nvSpPr>
      <xdr:spPr>
        <a:xfrm>
          <a:off x="329565" y="105898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85725</xdr:rowOff>
    </xdr:from>
    <xdr:ext cx="400050" cy="257175"/>
    <xdr:sp macro="" textlink="">
      <xdr:nvSpPr>
        <xdr:cNvPr id="133" name="テキスト ボックス 132"/>
        <xdr:cNvSpPr txBox="1"/>
      </xdr:nvSpPr>
      <xdr:spPr>
        <a:xfrm>
          <a:off x="32956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57</xdr:row>
      <xdr:rowOff>142875</xdr:rowOff>
    </xdr:from>
    <xdr:ext cx="400050" cy="257175"/>
    <xdr:sp macro="" textlink="">
      <xdr:nvSpPr>
        <xdr:cNvPr id="135" name="テキスト ボックス 134"/>
        <xdr:cNvSpPr txBox="1"/>
      </xdr:nvSpPr>
      <xdr:spPr>
        <a:xfrm>
          <a:off x="329565" y="969835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55</xdr:row>
      <xdr:rowOff>28575</xdr:rowOff>
    </xdr:from>
    <xdr:ext cx="400050" cy="257175"/>
    <xdr:sp macro="" textlink="">
      <xdr:nvSpPr>
        <xdr:cNvPr id="137" name="テキスト ボックス 136"/>
        <xdr:cNvSpPr txBox="1"/>
      </xdr:nvSpPr>
      <xdr:spPr>
        <a:xfrm>
          <a:off x="329565" y="92487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52</xdr:row>
      <xdr:rowOff>85725</xdr:rowOff>
    </xdr:from>
    <xdr:ext cx="466725" cy="257175"/>
    <xdr:sp macro="" textlink="">
      <xdr:nvSpPr>
        <xdr:cNvPr id="139" name="テキスト ボックス 138"/>
        <xdr:cNvSpPr txBox="1"/>
      </xdr:nvSpPr>
      <xdr:spPr>
        <a:xfrm>
          <a:off x="26289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40" name="【陸上競技場・野球場・球技場】_x000a_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133350</xdr:rowOff>
    </xdr:from>
    <xdr:ext cx="409575" cy="257175"/>
    <xdr:sp macro="" textlink="">
      <xdr:nvSpPr>
        <xdr:cNvPr id="142" name="【陸上競技場・野球場・球技場】_x000a_有形固定資産減価償却率最小値テキスト"/>
        <xdr:cNvSpPr txBox="1"/>
      </xdr:nvSpPr>
      <xdr:spPr>
        <a:xfrm>
          <a:off x="4137660" y="105270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66675</xdr:rowOff>
    </xdr:from>
    <xdr:ext cx="409575" cy="257175"/>
    <xdr:sp macro="" textlink="">
      <xdr:nvSpPr>
        <xdr:cNvPr id="144" name="【陸上競技場・野球場・球技場】_x000a_有形固定資産減価償却率最大値テキスト"/>
        <xdr:cNvSpPr txBox="1"/>
      </xdr:nvSpPr>
      <xdr:spPr>
        <a:xfrm>
          <a:off x="4137660" y="911923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152400</xdr:rowOff>
    </xdr:from>
    <xdr:ext cx="409575" cy="257175"/>
    <xdr:sp macro="" textlink="">
      <xdr:nvSpPr>
        <xdr:cNvPr id="146" name="【陸上競技場・野球場・球技場】_x000a_有形固定資産減価償却率平均値テキスト"/>
        <xdr:cNvSpPr txBox="1"/>
      </xdr:nvSpPr>
      <xdr:spPr>
        <a:xfrm>
          <a:off x="4137660" y="987552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fLocksText="0">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fLocksText="0">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fLocksText="0">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50" name="テキスト ボックス 149"/>
        <xdr:cNvSpPr txBox="1"/>
      </xdr:nvSpPr>
      <xdr:spPr>
        <a:xfrm>
          <a:off x="39128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51" name="テキスト ボックス 150"/>
        <xdr:cNvSpPr txBox="1"/>
      </xdr:nvSpPr>
      <xdr:spPr>
        <a:xfrm>
          <a:off x="31813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52" name="テキスト ボックス 151"/>
        <xdr:cNvSpPr txBox="1"/>
      </xdr:nvSpPr>
      <xdr:spPr>
        <a:xfrm>
          <a:off x="2394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53" name="テキスト ボックス 152"/>
        <xdr:cNvSpPr txBox="1"/>
      </xdr:nvSpPr>
      <xdr:spPr>
        <a:xfrm>
          <a:off x="16230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54" name="テキスト ボックス 153"/>
        <xdr:cNvSpPr txBox="1"/>
      </xdr:nvSpPr>
      <xdr:spPr>
        <a:xfrm>
          <a:off x="8343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fLocksText="0">
      <xdr:nvSpPr>
        <xdr:cNvPr id="155" name="楕円 154"/>
        <xdr:cNvSpPr/>
      </xdr:nvSpPr>
      <xdr:spPr>
        <a:xfrm>
          <a:off x="403606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60</xdr:row>
      <xdr:rowOff>76200</xdr:rowOff>
    </xdr:from>
    <xdr:ext cx="409575" cy="257175"/>
    <xdr:sp macro="" textlink="">
      <xdr:nvSpPr>
        <xdr:cNvPr id="156" name="【陸上競技場・野球場・球技場】_x000a_有形固定資産減価償却率該当値テキスト"/>
        <xdr:cNvSpPr txBox="1"/>
      </xdr:nvSpPr>
      <xdr:spPr>
        <a:xfrm>
          <a:off x="4137660" y="1013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113792</xdr:rowOff>
    </xdr:from>
    <xdr:to>
      <xdr:col>20</xdr:col>
      <xdr:colOff>38100</xdr:colOff>
      <xdr:row>61</xdr:row>
      <xdr:rowOff>43942</xdr:rowOff>
    </xdr:to>
    <xdr:sp macro="" textlink="" fLocksText="0">
      <xdr:nvSpPr>
        <xdr:cNvPr id="157" name="楕円 156"/>
        <xdr:cNvSpPr/>
      </xdr:nvSpPr>
      <xdr:spPr>
        <a:xfrm>
          <a:off x="3312160" y="10172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60</xdr:row>
      <xdr:rowOff>148590</xdr:rowOff>
    </xdr:from>
    <xdr:to>
      <xdr:col>24</xdr:col>
      <xdr:colOff>63500</xdr:colOff>
      <xdr:row>60</xdr:row>
      <xdr:rowOff>164592</xdr:rowOff>
    </xdr:to>
    <xdr:cxnSp macro="">
      <xdr:nvCxnSpPr>
        <xdr:cNvPr id="158" name="直線コネクタ 157"/>
        <xdr:cNvCxnSpPr/>
      </xdr:nvCxnSpPr>
      <xdr:spPr>
        <a:xfrm flipV="1">
          <a:off x="3355340" y="10206990"/>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58</xdr:row>
      <xdr:rowOff>133350</xdr:rowOff>
    </xdr:from>
    <xdr:ext cx="409575" cy="257175"/>
    <xdr:sp macro="" textlink="">
      <xdr:nvSpPr>
        <xdr:cNvPr id="159" name="n_1aveValue【陸上競技場・野球場・球技場】_x000a_有形固定資産減価償却率"/>
        <xdr:cNvSpPr txBox="1"/>
      </xdr:nvSpPr>
      <xdr:spPr>
        <a:xfrm>
          <a:off x="3169920" y="9856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57</xdr:row>
      <xdr:rowOff>161925</xdr:rowOff>
    </xdr:from>
    <xdr:ext cx="409575" cy="257175"/>
    <xdr:sp macro="" textlink="">
      <xdr:nvSpPr>
        <xdr:cNvPr id="160" name="n_2aveValue【陸上競技場・野球場・球技場】_x000a_有形固定資産減価償却率"/>
        <xdr:cNvSpPr txBox="1"/>
      </xdr:nvSpPr>
      <xdr:spPr>
        <a:xfrm>
          <a:off x="2385060" y="97174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61</xdr:row>
      <xdr:rowOff>38100</xdr:rowOff>
    </xdr:from>
    <xdr:ext cx="409575" cy="257175"/>
    <xdr:sp macro="" textlink="">
      <xdr:nvSpPr>
        <xdr:cNvPr id="161" name="n_1mainValue【陸上競技場・野球場・球技場】_x000a_有形固定資産減価償却率"/>
        <xdr:cNvSpPr txBox="1"/>
      </xdr:nvSpPr>
      <xdr:spPr>
        <a:xfrm>
          <a:off x="3169920" y="1026414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陸上競技場・野球場・球技場</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fLocksText="0">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fLocksText="0">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fLocksText="0">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fLocksText="0">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68" name="テキスト ボックス 167"/>
        <xdr:cNvSpPr txBox="1"/>
      </xdr:nvSpPr>
      <xdr:spPr>
        <a:xfrm>
          <a:off x="5785485"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161925</xdr:rowOff>
    </xdr:from>
    <xdr:ext cx="466725" cy="257175"/>
    <xdr:sp macro="" textlink="">
      <xdr:nvSpPr>
        <xdr:cNvPr id="171" name="テキスト ボックス 170"/>
        <xdr:cNvSpPr txBox="1"/>
      </xdr:nvSpPr>
      <xdr:spPr>
        <a:xfrm>
          <a:off x="540258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62</xdr:row>
      <xdr:rowOff>0</xdr:rowOff>
    </xdr:from>
    <xdr:ext cx="466725" cy="257175"/>
    <xdr:sp macro="" textlink="">
      <xdr:nvSpPr>
        <xdr:cNvPr id="173" name="テキスト ボックス 172"/>
        <xdr:cNvSpPr txBox="1"/>
      </xdr:nvSpPr>
      <xdr:spPr>
        <a:xfrm>
          <a:off x="5402580" y="10393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60</xdr:row>
      <xdr:rowOff>19050</xdr:rowOff>
    </xdr:from>
    <xdr:ext cx="466725" cy="257175"/>
    <xdr:sp macro="" textlink="">
      <xdr:nvSpPr>
        <xdr:cNvPr id="175" name="テキスト ボックス 174"/>
        <xdr:cNvSpPr txBox="1"/>
      </xdr:nvSpPr>
      <xdr:spPr>
        <a:xfrm>
          <a:off x="540258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58</xdr:row>
      <xdr:rowOff>38100</xdr:rowOff>
    </xdr:from>
    <xdr:ext cx="466725" cy="257175"/>
    <xdr:sp macro="" textlink="">
      <xdr:nvSpPr>
        <xdr:cNvPr id="177" name="テキスト ボックス 176"/>
        <xdr:cNvSpPr txBox="1"/>
      </xdr:nvSpPr>
      <xdr:spPr>
        <a:xfrm>
          <a:off x="5402580" y="976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57150</xdr:rowOff>
    </xdr:from>
    <xdr:ext cx="466725" cy="257175"/>
    <xdr:sp macro="" textlink="">
      <xdr:nvSpPr>
        <xdr:cNvPr id="179" name="テキスト ボックス 178"/>
        <xdr:cNvSpPr txBox="1"/>
      </xdr:nvSpPr>
      <xdr:spPr>
        <a:xfrm>
          <a:off x="5402580" y="9444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66675</xdr:rowOff>
    </xdr:from>
    <xdr:ext cx="466725" cy="257175"/>
    <xdr:sp macro="" textlink="">
      <xdr:nvSpPr>
        <xdr:cNvPr id="181" name="テキスト ボックス 180"/>
        <xdr:cNvSpPr txBox="1"/>
      </xdr:nvSpPr>
      <xdr:spPr>
        <a:xfrm>
          <a:off x="5402580" y="91192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183" name="テキスト ボックス 182"/>
        <xdr:cNvSpPr txBox="1"/>
      </xdr:nvSpPr>
      <xdr:spPr>
        <a:xfrm>
          <a:off x="540258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184" name="【陸上競技場・野球場・球技場】_x000a_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64</xdr:row>
      <xdr:rowOff>95250</xdr:rowOff>
    </xdr:from>
    <xdr:ext cx="466725" cy="257175"/>
    <xdr:sp macro="" textlink="">
      <xdr:nvSpPr>
        <xdr:cNvPr id="186" name="【陸上競技場・野球場・球技場】_x000a_一人当たり面積最小値テキスト"/>
        <xdr:cNvSpPr txBox="1"/>
      </xdr:nvSpPr>
      <xdr:spPr>
        <a:xfrm>
          <a:off x="9267825" y="108242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55</xdr:row>
      <xdr:rowOff>0</xdr:rowOff>
    </xdr:from>
    <xdr:ext cx="466725" cy="257175"/>
    <xdr:sp macro="" textlink="">
      <xdr:nvSpPr>
        <xdr:cNvPr id="188" name="【陸上競技場・野球場・球技場】_x000a_一人当たり面積最大値テキスト"/>
        <xdr:cNvSpPr txBox="1"/>
      </xdr:nvSpPr>
      <xdr:spPr>
        <a:xfrm>
          <a:off x="9267825" y="922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61</xdr:row>
      <xdr:rowOff>95250</xdr:rowOff>
    </xdr:from>
    <xdr:ext cx="466725" cy="257175"/>
    <xdr:sp macro="" textlink="">
      <xdr:nvSpPr>
        <xdr:cNvPr id="190" name="【陸上競技場・野球場・球技場】_x000a_一人当たり面積平均値テキスト"/>
        <xdr:cNvSpPr txBox="1"/>
      </xdr:nvSpPr>
      <xdr:spPr>
        <a:xfrm>
          <a:off x="9267825" y="1032129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fLocksText="0">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fLocksText="0">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fLocksText="0">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194" name="テキスト ボックス 193"/>
        <xdr:cNvSpPr txBox="1"/>
      </xdr:nvSpPr>
      <xdr:spPr>
        <a:xfrm>
          <a:off x="90525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195" name="テキスト ボックス 194"/>
        <xdr:cNvSpPr txBox="1"/>
      </xdr:nvSpPr>
      <xdr:spPr>
        <a:xfrm>
          <a:off x="832866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196" name="テキスト ボックス 195"/>
        <xdr:cNvSpPr txBox="1"/>
      </xdr:nvSpPr>
      <xdr:spPr>
        <a:xfrm>
          <a:off x="753999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197" name="テキスト ボックス 196"/>
        <xdr:cNvSpPr txBox="1"/>
      </xdr:nvSpPr>
      <xdr:spPr>
        <a:xfrm>
          <a:off x="67532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198" name="テキスト ボックス 197"/>
        <xdr:cNvSpPr txBox="1"/>
      </xdr:nvSpPr>
      <xdr:spPr>
        <a:xfrm>
          <a:off x="59817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87993</xdr:rowOff>
    </xdr:from>
    <xdr:to>
      <xdr:col>55</xdr:col>
      <xdr:colOff>50800</xdr:colOff>
      <xdr:row>64</xdr:row>
      <xdr:rowOff>18143</xdr:rowOff>
    </xdr:to>
    <xdr:sp macro="" textlink="" fLocksText="0">
      <xdr:nvSpPr>
        <xdr:cNvPr id="199" name="楕円 198"/>
        <xdr:cNvSpPr/>
      </xdr:nvSpPr>
      <xdr:spPr>
        <a:xfrm>
          <a:off x="9192260" y="10649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63</xdr:row>
      <xdr:rowOff>0</xdr:rowOff>
    </xdr:from>
    <xdr:ext cx="466725" cy="257175"/>
    <xdr:sp macro="" textlink="">
      <xdr:nvSpPr>
        <xdr:cNvPr id="200" name="【陸上競技場・野球場・球技場】_x000a_一人当たり面積該当値テキスト"/>
        <xdr:cNvSpPr txBox="1"/>
      </xdr:nvSpPr>
      <xdr:spPr>
        <a:xfrm>
          <a:off x="9267825" y="105613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87993</xdr:rowOff>
    </xdr:from>
    <xdr:to>
      <xdr:col>50</xdr:col>
      <xdr:colOff>165100</xdr:colOff>
      <xdr:row>64</xdr:row>
      <xdr:rowOff>18143</xdr:rowOff>
    </xdr:to>
    <xdr:sp macro="" textlink="" fLocksText="0">
      <xdr:nvSpPr>
        <xdr:cNvPr id="201" name="楕円 200"/>
        <xdr:cNvSpPr/>
      </xdr:nvSpPr>
      <xdr:spPr>
        <a:xfrm>
          <a:off x="8445500" y="1064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63</xdr:row>
      <xdr:rowOff>138793</xdr:rowOff>
    </xdr:from>
    <xdr:to>
      <xdr:col>55</xdr:col>
      <xdr:colOff>0</xdr:colOff>
      <xdr:row>63</xdr:row>
      <xdr:rowOff>138793</xdr:rowOff>
    </xdr:to>
    <xdr:cxnSp macro="">
      <xdr:nvCxnSpPr>
        <xdr:cNvPr id="202" name="直線コネクタ 201"/>
        <xdr:cNvCxnSpPr/>
      </xdr:nvCxnSpPr>
      <xdr:spPr>
        <a:xfrm>
          <a:off x="8496300" y="107001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133350</xdr:rowOff>
    </xdr:from>
    <xdr:ext cx="466725" cy="257175"/>
    <xdr:sp macro="" textlink="">
      <xdr:nvSpPr>
        <xdr:cNvPr id="203" name="n_1aveValue【陸上競技場・野球場・球技場】_x000a_一人当たり面積"/>
        <xdr:cNvSpPr txBox="1"/>
      </xdr:nvSpPr>
      <xdr:spPr>
        <a:xfrm>
          <a:off x="8271510" y="10191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152400</xdr:rowOff>
    </xdr:from>
    <xdr:ext cx="466725" cy="257175"/>
    <xdr:sp macro="" textlink="">
      <xdr:nvSpPr>
        <xdr:cNvPr id="204" name="n_2aveValue【陸上競技場・野球場・球技場】_x000a_一人当たり面積"/>
        <xdr:cNvSpPr txBox="1"/>
      </xdr:nvSpPr>
      <xdr:spPr>
        <a:xfrm>
          <a:off x="7509510" y="103784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64</xdr:row>
      <xdr:rowOff>9525</xdr:rowOff>
    </xdr:from>
    <xdr:ext cx="466725" cy="257175"/>
    <xdr:sp macro="" textlink="">
      <xdr:nvSpPr>
        <xdr:cNvPr id="205" name="n_1mainValue【陸上競技場・野球場・球技場】_x000a_一人当たり面積"/>
        <xdr:cNvSpPr txBox="1"/>
      </xdr:nvSpPr>
      <xdr:spPr>
        <a:xfrm>
          <a:off x="8271510" y="107384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県民会館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fLocksText="0">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fLocksText="0">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fLocksText="0">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fLocksText="0">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12" name="テキスト ボックス 211"/>
        <xdr:cNvSpPr txBox="1"/>
      </xdr:nvSpPr>
      <xdr:spPr>
        <a:xfrm>
          <a:off x="65532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88</xdr:row>
      <xdr:rowOff>9525</xdr:rowOff>
    </xdr:from>
    <xdr:ext cx="400050" cy="257175"/>
    <xdr:sp macro="" textlink="">
      <xdr:nvSpPr>
        <xdr:cNvPr id="214" name="テキスト ボックス 213"/>
        <xdr:cNvSpPr txBox="1"/>
      </xdr:nvSpPr>
      <xdr:spPr>
        <a:xfrm>
          <a:off x="329565" y="147618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86</xdr:row>
      <xdr:rowOff>66675</xdr:rowOff>
    </xdr:from>
    <xdr:ext cx="400050" cy="257175"/>
    <xdr:sp macro="" textlink="">
      <xdr:nvSpPr>
        <xdr:cNvPr id="216" name="テキスト ボックス 215"/>
        <xdr:cNvSpPr txBox="1"/>
      </xdr:nvSpPr>
      <xdr:spPr>
        <a:xfrm>
          <a:off x="329565" y="144837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84</xdr:row>
      <xdr:rowOff>123825</xdr:rowOff>
    </xdr:from>
    <xdr:ext cx="400050" cy="257175"/>
    <xdr:sp macro="" textlink="">
      <xdr:nvSpPr>
        <xdr:cNvPr id="218" name="テキスト ボックス 217"/>
        <xdr:cNvSpPr txBox="1"/>
      </xdr:nvSpPr>
      <xdr:spPr>
        <a:xfrm>
          <a:off x="329565" y="142055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9525</xdr:rowOff>
    </xdr:from>
    <xdr:ext cx="400050" cy="257175"/>
    <xdr:sp macro="" textlink="">
      <xdr:nvSpPr>
        <xdr:cNvPr id="220" name="テキスト ボックス 219"/>
        <xdr:cNvSpPr txBox="1"/>
      </xdr:nvSpPr>
      <xdr:spPr>
        <a:xfrm>
          <a:off x="329565" y="139236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22" name="テキスト ボックス 221"/>
        <xdr:cNvSpPr txBox="1"/>
      </xdr:nvSpPr>
      <xdr:spPr>
        <a:xfrm>
          <a:off x="329565" y="136455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123825</xdr:rowOff>
    </xdr:from>
    <xdr:ext cx="400050" cy="257175"/>
    <xdr:sp macro="" textlink="">
      <xdr:nvSpPr>
        <xdr:cNvPr id="224" name="テキスト ボックス 223"/>
        <xdr:cNvSpPr txBox="1"/>
      </xdr:nvSpPr>
      <xdr:spPr>
        <a:xfrm>
          <a:off x="329565" y="133673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78</xdr:row>
      <xdr:rowOff>9525</xdr:rowOff>
    </xdr:from>
    <xdr:ext cx="400050" cy="257175"/>
    <xdr:sp macro="" textlink="">
      <xdr:nvSpPr>
        <xdr:cNvPr id="226" name="テキスト ボックス 225"/>
        <xdr:cNvSpPr txBox="1"/>
      </xdr:nvSpPr>
      <xdr:spPr>
        <a:xfrm>
          <a:off x="329565" y="130854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66675</xdr:rowOff>
    </xdr:from>
    <xdr:ext cx="400050" cy="257175"/>
    <xdr:sp macro="" textlink="">
      <xdr:nvSpPr>
        <xdr:cNvPr id="228" name="テキスト ボックス 227"/>
        <xdr:cNvSpPr txBox="1"/>
      </xdr:nvSpPr>
      <xdr:spPr>
        <a:xfrm>
          <a:off x="329565" y="128073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74</xdr:row>
      <xdr:rowOff>123825</xdr:rowOff>
    </xdr:from>
    <xdr:ext cx="466725" cy="257175"/>
    <xdr:sp macro="" textlink="">
      <xdr:nvSpPr>
        <xdr:cNvPr id="230" name="テキスト ボックス 229"/>
        <xdr:cNvSpPr txBox="1"/>
      </xdr:nvSpPr>
      <xdr:spPr>
        <a:xfrm>
          <a:off x="26289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31" name="【県民会館】_x000a_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66675</xdr:rowOff>
    </xdr:from>
    <xdr:ext cx="409575" cy="257175"/>
    <xdr:sp macro="" textlink="">
      <xdr:nvSpPr>
        <xdr:cNvPr id="233" name="【県民会館】_x000a_有形固定資産減価償却率最小値テキスト"/>
        <xdr:cNvSpPr txBox="1"/>
      </xdr:nvSpPr>
      <xdr:spPr>
        <a:xfrm>
          <a:off x="4137660" y="144837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409575" cy="257175"/>
    <xdr:sp macro="" textlink="">
      <xdr:nvSpPr>
        <xdr:cNvPr id="235" name="【県民会館】_x000a_有形固定資産減価償却率最大値テキスト"/>
        <xdr:cNvSpPr txBox="1"/>
      </xdr:nvSpPr>
      <xdr:spPr>
        <a:xfrm>
          <a:off x="4137660" y="128739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95250</xdr:rowOff>
    </xdr:from>
    <xdr:ext cx="409575" cy="257175"/>
    <xdr:sp macro="" textlink="">
      <xdr:nvSpPr>
        <xdr:cNvPr id="237" name="【県民会館】_x000a_有形固定資産減価償却率平均値テキスト"/>
        <xdr:cNvSpPr txBox="1"/>
      </xdr:nvSpPr>
      <xdr:spPr>
        <a:xfrm>
          <a:off x="4137660" y="1400937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fLocksText="0">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fLocksText="0">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fLocksText="0">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41" name="テキスト ボックス 240"/>
        <xdr:cNvSpPr txBox="1"/>
      </xdr:nvSpPr>
      <xdr:spPr>
        <a:xfrm>
          <a:off x="39128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42" name="テキスト ボックス 241"/>
        <xdr:cNvSpPr txBox="1"/>
      </xdr:nvSpPr>
      <xdr:spPr>
        <a:xfrm>
          <a:off x="31813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43" name="テキスト ボックス 242"/>
        <xdr:cNvSpPr txBox="1"/>
      </xdr:nvSpPr>
      <xdr:spPr>
        <a:xfrm>
          <a:off x="2394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44" name="テキスト ボックス 243"/>
        <xdr:cNvSpPr txBox="1"/>
      </xdr:nvSpPr>
      <xdr:spPr>
        <a:xfrm>
          <a:off x="16230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45" name="テキスト ボックス 244"/>
        <xdr:cNvSpPr txBox="1"/>
      </xdr:nvSpPr>
      <xdr:spPr>
        <a:xfrm>
          <a:off x="8343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fLocksText="0">
      <xdr:nvSpPr>
        <xdr:cNvPr id="246" name="楕円 245"/>
        <xdr:cNvSpPr/>
      </xdr:nvSpPr>
      <xdr:spPr>
        <a:xfrm>
          <a:off x="403606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82</xdr:row>
      <xdr:rowOff>9525</xdr:rowOff>
    </xdr:from>
    <xdr:ext cx="409575" cy="257175"/>
    <xdr:sp macro="" textlink="">
      <xdr:nvSpPr>
        <xdr:cNvPr id="247" name="【県民会館】_x000a_有形固定資産減価償却率該当値テキスト"/>
        <xdr:cNvSpPr txBox="1"/>
      </xdr:nvSpPr>
      <xdr:spPr>
        <a:xfrm>
          <a:off x="4137660" y="137560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41593</xdr:rowOff>
    </xdr:from>
    <xdr:to>
      <xdr:col>20</xdr:col>
      <xdr:colOff>38100</xdr:colOff>
      <xdr:row>83</xdr:row>
      <xdr:rowOff>143193</xdr:rowOff>
    </xdr:to>
    <xdr:sp macro="" textlink="" fLocksText="0">
      <xdr:nvSpPr>
        <xdr:cNvPr id="248" name="楕円 247"/>
        <xdr:cNvSpPr/>
      </xdr:nvSpPr>
      <xdr:spPr>
        <a:xfrm>
          <a:off x="3312160" y="139557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83</xdr:row>
      <xdr:rowOff>38100</xdr:rowOff>
    </xdr:from>
    <xdr:to>
      <xdr:col>24</xdr:col>
      <xdr:colOff>63500</xdr:colOff>
      <xdr:row>83</xdr:row>
      <xdr:rowOff>92393</xdr:rowOff>
    </xdr:to>
    <xdr:cxnSp macro="">
      <xdr:nvCxnSpPr>
        <xdr:cNvPr id="249" name="直線コネクタ 248"/>
        <xdr:cNvCxnSpPr/>
      </xdr:nvCxnSpPr>
      <xdr:spPr>
        <a:xfrm flipV="1">
          <a:off x="3355340" y="13952220"/>
          <a:ext cx="7315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84</xdr:row>
      <xdr:rowOff>76200</xdr:rowOff>
    </xdr:from>
    <xdr:ext cx="409575" cy="257175"/>
    <xdr:sp macro="" textlink="">
      <xdr:nvSpPr>
        <xdr:cNvPr id="250" name="n_1aveValue【県民会館】_x000a_有形固定資産減価償却率"/>
        <xdr:cNvSpPr txBox="1"/>
      </xdr:nvSpPr>
      <xdr:spPr>
        <a:xfrm>
          <a:off x="3169920" y="1415796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82</xdr:row>
      <xdr:rowOff>47625</xdr:rowOff>
    </xdr:from>
    <xdr:ext cx="409575" cy="257175"/>
    <xdr:sp macro="" textlink="">
      <xdr:nvSpPr>
        <xdr:cNvPr id="251" name="n_2aveValue【県民会館】_x000a_有形固定資産減価償却率"/>
        <xdr:cNvSpPr txBox="1"/>
      </xdr:nvSpPr>
      <xdr:spPr>
        <a:xfrm>
          <a:off x="2385060" y="13794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81</xdr:row>
      <xdr:rowOff>161925</xdr:rowOff>
    </xdr:from>
    <xdr:ext cx="409575" cy="257175"/>
    <xdr:sp macro="" textlink="">
      <xdr:nvSpPr>
        <xdr:cNvPr id="252" name="n_1mainValue【県民会館】_x000a_有形固定資産減価償却率"/>
        <xdr:cNvSpPr txBox="1"/>
      </xdr:nvSpPr>
      <xdr:spPr>
        <a:xfrm>
          <a:off x="3169920" y="137407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県民会館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fLocksText="0">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fLocksText="0">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fLocksText="0">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fLocksText="0">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59" name="テキスト ボックス 258"/>
        <xdr:cNvSpPr txBox="1"/>
      </xdr:nvSpPr>
      <xdr:spPr>
        <a:xfrm>
          <a:off x="5785485"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142875</xdr:rowOff>
    </xdr:from>
    <xdr:ext cx="466725" cy="257175"/>
    <xdr:sp macro="" textlink="">
      <xdr:nvSpPr>
        <xdr:cNvPr id="262" name="テキスト ボックス 261"/>
        <xdr:cNvSpPr txBox="1"/>
      </xdr:nvSpPr>
      <xdr:spPr>
        <a:xfrm>
          <a:off x="5402580" y="1439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83</xdr:row>
      <xdr:rowOff>104775</xdr:rowOff>
    </xdr:from>
    <xdr:ext cx="466725" cy="257175"/>
    <xdr:sp macro="" textlink="">
      <xdr:nvSpPr>
        <xdr:cNvPr id="264" name="テキスト ボックス 263"/>
        <xdr:cNvSpPr txBox="1"/>
      </xdr:nvSpPr>
      <xdr:spPr>
        <a:xfrm>
          <a:off x="5402580" y="140188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266" name="テキスト ボックス 265"/>
        <xdr:cNvSpPr txBox="1"/>
      </xdr:nvSpPr>
      <xdr:spPr>
        <a:xfrm>
          <a:off x="5402580" y="136455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79</xdr:row>
      <xdr:rowOff>28575</xdr:rowOff>
    </xdr:from>
    <xdr:ext cx="466725" cy="257175"/>
    <xdr:sp macro="" textlink="">
      <xdr:nvSpPr>
        <xdr:cNvPr id="268" name="テキスト ボックス 267"/>
        <xdr:cNvSpPr txBox="1"/>
      </xdr:nvSpPr>
      <xdr:spPr>
        <a:xfrm>
          <a:off x="5402580" y="132721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161925</xdr:rowOff>
    </xdr:from>
    <xdr:ext cx="466725" cy="257175"/>
    <xdr:sp macro="" textlink="">
      <xdr:nvSpPr>
        <xdr:cNvPr id="270" name="テキスト ボックス 269"/>
        <xdr:cNvSpPr txBox="1"/>
      </xdr:nvSpPr>
      <xdr:spPr>
        <a:xfrm>
          <a:off x="5402580" y="129025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272" name="テキスト ボックス 271"/>
        <xdr:cNvSpPr txBox="1"/>
      </xdr:nvSpPr>
      <xdr:spPr>
        <a:xfrm>
          <a:off x="540258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273" name="【県民会館】_x000a_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85</xdr:row>
      <xdr:rowOff>152400</xdr:rowOff>
    </xdr:from>
    <xdr:ext cx="466725" cy="257175"/>
    <xdr:sp macro="" textlink="">
      <xdr:nvSpPr>
        <xdr:cNvPr id="275" name="【県民会館】_x000a_一人当たり面積最小値テキスト"/>
        <xdr:cNvSpPr txBox="1"/>
      </xdr:nvSpPr>
      <xdr:spPr>
        <a:xfrm>
          <a:off x="9267825" y="1440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133350</xdr:rowOff>
    </xdr:from>
    <xdr:ext cx="466725" cy="257175"/>
    <xdr:sp macro="" textlink="">
      <xdr:nvSpPr>
        <xdr:cNvPr id="277" name="【県民会館】_x000a_一人当たり面積最大値テキスト"/>
        <xdr:cNvSpPr txBox="1"/>
      </xdr:nvSpPr>
      <xdr:spPr>
        <a:xfrm>
          <a:off x="9267825" y="12873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0.077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83</xdr:row>
      <xdr:rowOff>66675</xdr:rowOff>
    </xdr:from>
    <xdr:ext cx="466725" cy="257175"/>
    <xdr:sp macro="" textlink="">
      <xdr:nvSpPr>
        <xdr:cNvPr id="279" name="【県民会館】_x000a_一人当たり面積平均値テキスト"/>
        <xdr:cNvSpPr txBox="1"/>
      </xdr:nvSpPr>
      <xdr:spPr>
        <a:xfrm>
          <a:off x="9267825" y="1398079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fLocksText="0">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fLocksText="0">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fLocksText="0">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283" name="テキスト ボックス 282"/>
        <xdr:cNvSpPr txBox="1"/>
      </xdr:nvSpPr>
      <xdr:spPr>
        <a:xfrm>
          <a:off x="90525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284" name="テキスト ボックス 283"/>
        <xdr:cNvSpPr txBox="1"/>
      </xdr:nvSpPr>
      <xdr:spPr>
        <a:xfrm>
          <a:off x="832866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285" name="テキスト ボックス 284"/>
        <xdr:cNvSpPr txBox="1"/>
      </xdr:nvSpPr>
      <xdr:spPr>
        <a:xfrm>
          <a:off x="753999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286" name="テキスト ボックス 285"/>
        <xdr:cNvSpPr txBox="1"/>
      </xdr:nvSpPr>
      <xdr:spPr>
        <a:xfrm>
          <a:off x="67532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287" name="テキスト ボックス 286"/>
        <xdr:cNvSpPr txBox="1"/>
      </xdr:nvSpPr>
      <xdr:spPr>
        <a:xfrm>
          <a:off x="59817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fLocksText="0">
      <xdr:nvSpPr>
        <xdr:cNvPr id="288" name="楕円 287"/>
        <xdr:cNvSpPr/>
      </xdr:nvSpPr>
      <xdr:spPr>
        <a:xfrm>
          <a:off x="919226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84</xdr:row>
      <xdr:rowOff>95250</xdr:rowOff>
    </xdr:from>
    <xdr:ext cx="466725" cy="257175"/>
    <xdr:sp macro="" textlink="">
      <xdr:nvSpPr>
        <xdr:cNvPr id="289" name="【県民会館】_x000a_一人当たり面積該当値テキスト"/>
        <xdr:cNvSpPr txBox="1"/>
      </xdr:nvSpPr>
      <xdr:spPr>
        <a:xfrm>
          <a:off x="9267825" y="141770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fLocksText="0">
      <xdr:nvSpPr>
        <xdr:cNvPr id="290" name="楕円 289"/>
        <xdr:cNvSpPr/>
      </xdr:nvSpPr>
      <xdr:spPr>
        <a:xfrm>
          <a:off x="84455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85</xdr:row>
      <xdr:rowOff>0</xdr:rowOff>
    </xdr:from>
    <xdr:to>
      <xdr:col>55</xdr:col>
      <xdr:colOff>0</xdr:colOff>
      <xdr:row>85</xdr:row>
      <xdr:rowOff>0</xdr:rowOff>
    </xdr:to>
    <xdr:cxnSp macro="">
      <xdr:nvCxnSpPr>
        <xdr:cNvPr id="291" name="直線コネクタ 290"/>
        <xdr:cNvCxnSpPr/>
      </xdr:nvCxnSpPr>
      <xdr:spPr>
        <a:xfrm>
          <a:off x="8496300" y="142494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161925</xdr:rowOff>
    </xdr:from>
    <xdr:ext cx="466725" cy="257175"/>
    <xdr:sp macro="" textlink="">
      <xdr:nvSpPr>
        <xdr:cNvPr id="292" name="n_1aveValue【県民会館】_x000a_一人当たり面積"/>
        <xdr:cNvSpPr txBox="1"/>
      </xdr:nvSpPr>
      <xdr:spPr>
        <a:xfrm>
          <a:off x="8271510" y="139084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66675</xdr:rowOff>
    </xdr:from>
    <xdr:ext cx="466725" cy="257175"/>
    <xdr:sp macro="" textlink="">
      <xdr:nvSpPr>
        <xdr:cNvPr id="293" name="n_2aveValue【県民会館】_x000a_一人当たり面積"/>
        <xdr:cNvSpPr txBox="1"/>
      </xdr:nvSpPr>
      <xdr:spPr>
        <a:xfrm>
          <a:off x="7509510" y="1381315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85</xdr:row>
      <xdr:rowOff>38100</xdr:rowOff>
    </xdr:from>
    <xdr:ext cx="466725" cy="257175"/>
    <xdr:sp macro="" textlink="">
      <xdr:nvSpPr>
        <xdr:cNvPr id="294" name="n_1mainValue【県民会館】_x000a_一人当たり面積"/>
        <xdr:cNvSpPr txBox="1"/>
      </xdr:nvSpPr>
      <xdr:spPr>
        <a:xfrm>
          <a:off x="8271510" y="1428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fLocksText="0">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fLocksText="0">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fLocksText="0">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fLocksText="0">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01" name="テキスト ボックス 300"/>
        <xdr:cNvSpPr txBox="1"/>
      </xdr:nvSpPr>
      <xdr:spPr>
        <a:xfrm>
          <a:off x="655320" y="1620774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110</xdr:row>
      <xdr:rowOff>47625</xdr:rowOff>
    </xdr:from>
    <xdr:ext cx="400050" cy="257175"/>
    <xdr:sp macro="" textlink="">
      <xdr:nvSpPr>
        <xdr:cNvPr id="303" name="テキスト ボックス 302"/>
        <xdr:cNvSpPr txBox="1"/>
      </xdr:nvSpPr>
      <xdr:spPr>
        <a:xfrm>
          <a:off x="329565" y="184880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108</xdr:row>
      <xdr:rowOff>66675</xdr:rowOff>
    </xdr:from>
    <xdr:ext cx="400050" cy="257175"/>
    <xdr:sp macro="" textlink="">
      <xdr:nvSpPr>
        <xdr:cNvPr id="305" name="テキスト ボックス 304"/>
        <xdr:cNvSpPr txBox="1"/>
      </xdr:nvSpPr>
      <xdr:spPr>
        <a:xfrm>
          <a:off x="329565" y="181717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106</xdr:row>
      <xdr:rowOff>76200</xdr:rowOff>
    </xdr:from>
    <xdr:ext cx="400050" cy="257175"/>
    <xdr:sp macro="" textlink="">
      <xdr:nvSpPr>
        <xdr:cNvPr id="307" name="テキスト ボックス 306"/>
        <xdr:cNvSpPr txBox="1"/>
      </xdr:nvSpPr>
      <xdr:spPr>
        <a:xfrm>
          <a:off x="329565" y="1784604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104</xdr:row>
      <xdr:rowOff>95250</xdr:rowOff>
    </xdr:from>
    <xdr:ext cx="400050" cy="257175"/>
    <xdr:sp macro="" textlink="">
      <xdr:nvSpPr>
        <xdr:cNvPr id="309" name="テキスト ボックス 308"/>
        <xdr:cNvSpPr txBox="1"/>
      </xdr:nvSpPr>
      <xdr:spPr>
        <a:xfrm>
          <a:off x="329565" y="175298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102</xdr:row>
      <xdr:rowOff>114300</xdr:rowOff>
    </xdr:from>
    <xdr:ext cx="400050" cy="257175"/>
    <xdr:sp macro="" textlink="">
      <xdr:nvSpPr>
        <xdr:cNvPr id="311" name="テキスト ボックス 310"/>
        <xdr:cNvSpPr txBox="1"/>
      </xdr:nvSpPr>
      <xdr:spPr>
        <a:xfrm>
          <a:off x="329565" y="1721358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100</xdr:row>
      <xdr:rowOff>133350</xdr:rowOff>
    </xdr:from>
    <xdr:ext cx="400050" cy="257175"/>
    <xdr:sp macro="" textlink="">
      <xdr:nvSpPr>
        <xdr:cNvPr id="313" name="テキスト ボックス 312"/>
        <xdr:cNvSpPr txBox="1"/>
      </xdr:nvSpPr>
      <xdr:spPr>
        <a:xfrm>
          <a:off x="329565" y="16897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98</xdr:row>
      <xdr:rowOff>142875</xdr:rowOff>
    </xdr:from>
    <xdr:ext cx="466725" cy="257175"/>
    <xdr:sp macro="" textlink="">
      <xdr:nvSpPr>
        <xdr:cNvPr id="315" name="テキスト ボックス 314"/>
        <xdr:cNvSpPr txBox="1"/>
      </xdr:nvSpPr>
      <xdr:spPr>
        <a:xfrm>
          <a:off x="262890" y="165715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96</xdr:row>
      <xdr:rowOff>161925</xdr:rowOff>
    </xdr:from>
    <xdr:ext cx="466725" cy="257175"/>
    <xdr:sp macro="" textlink="">
      <xdr:nvSpPr>
        <xdr:cNvPr id="317" name="テキスト ボックス 316"/>
        <xdr:cNvSpPr txBox="1"/>
      </xdr:nvSpPr>
      <xdr:spPr>
        <a:xfrm>
          <a:off x="262890"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fLocksText="0">
      <xdr:nvSpPr>
        <xdr:cNvPr id="318" name="【保健所】_x000a_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133350</xdr:rowOff>
    </xdr:from>
    <xdr:ext cx="409575" cy="257175"/>
    <xdr:sp macro="" textlink="">
      <xdr:nvSpPr>
        <xdr:cNvPr id="320" name="【保健所】_x000a_有形固定資産減価償却率最小値テキスト"/>
        <xdr:cNvSpPr txBox="1"/>
      </xdr:nvSpPr>
      <xdr:spPr>
        <a:xfrm>
          <a:off x="4137660" y="18238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52.5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66675</xdr:rowOff>
    </xdr:from>
    <xdr:ext cx="466725" cy="257175"/>
    <xdr:sp macro="" textlink="">
      <xdr:nvSpPr>
        <xdr:cNvPr id="322" name="【保健所】_x000a_有形固定資産減価償却率最大値テキスト"/>
        <xdr:cNvSpPr txBox="1"/>
      </xdr:nvSpPr>
      <xdr:spPr>
        <a:xfrm>
          <a:off x="4137660" y="164953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47625</xdr:rowOff>
    </xdr:from>
    <xdr:ext cx="409575" cy="257175"/>
    <xdr:sp macro="" textlink="">
      <xdr:nvSpPr>
        <xdr:cNvPr id="324" name="【保健所】_x000a_有形固定資産減価償却率平均値テキスト"/>
        <xdr:cNvSpPr txBox="1"/>
      </xdr:nvSpPr>
      <xdr:spPr>
        <a:xfrm>
          <a:off x="4137660" y="176498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fLocksText="0">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fLocksText="0">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fLocksText="0">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328" name="テキスト ボックス 327"/>
        <xdr:cNvSpPr txBox="1"/>
      </xdr:nvSpPr>
      <xdr:spPr>
        <a:xfrm>
          <a:off x="391287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329" name="テキスト ボックス 328"/>
        <xdr:cNvSpPr txBox="1"/>
      </xdr:nvSpPr>
      <xdr:spPr>
        <a:xfrm>
          <a:off x="318135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330" name="テキスト ボックス 329"/>
        <xdr:cNvSpPr txBox="1"/>
      </xdr:nvSpPr>
      <xdr:spPr>
        <a:xfrm>
          <a:off x="239458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331" name="テキスト ボックス 330"/>
        <xdr:cNvSpPr txBox="1"/>
      </xdr:nvSpPr>
      <xdr:spPr>
        <a:xfrm>
          <a:off x="162306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332" name="テキスト ボックス 331"/>
        <xdr:cNvSpPr txBox="1"/>
      </xdr:nvSpPr>
      <xdr:spPr>
        <a:xfrm>
          <a:off x="83439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46627</xdr:rowOff>
    </xdr:from>
    <xdr:to>
      <xdr:col>24</xdr:col>
      <xdr:colOff>114300</xdr:colOff>
      <xdr:row>105</xdr:row>
      <xdr:rowOff>148227</xdr:rowOff>
    </xdr:to>
    <xdr:sp macro="" textlink="" fLocksText="0">
      <xdr:nvSpPr>
        <xdr:cNvPr id="333" name="楕円 332"/>
        <xdr:cNvSpPr/>
      </xdr:nvSpPr>
      <xdr:spPr>
        <a:xfrm>
          <a:off x="403606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104</xdr:row>
      <xdr:rowOff>66675</xdr:rowOff>
    </xdr:from>
    <xdr:ext cx="409575" cy="257175"/>
    <xdr:sp macro="" textlink="">
      <xdr:nvSpPr>
        <xdr:cNvPr id="334" name="【保健所】_x000a_有形固定資産減価償却率該当値テキスト"/>
        <xdr:cNvSpPr txBox="1"/>
      </xdr:nvSpPr>
      <xdr:spPr>
        <a:xfrm>
          <a:off x="4137660" y="1750123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66221</xdr:rowOff>
    </xdr:from>
    <xdr:to>
      <xdr:col>20</xdr:col>
      <xdr:colOff>38100</xdr:colOff>
      <xdr:row>105</xdr:row>
      <xdr:rowOff>167821</xdr:rowOff>
    </xdr:to>
    <xdr:sp macro="" textlink="" fLocksText="0">
      <xdr:nvSpPr>
        <xdr:cNvPr id="335" name="楕円 334"/>
        <xdr:cNvSpPr/>
      </xdr:nvSpPr>
      <xdr:spPr>
        <a:xfrm>
          <a:off x="3312160" y="17668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105</xdr:row>
      <xdr:rowOff>97427</xdr:rowOff>
    </xdr:from>
    <xdr:to>
      <xdr:col>24</xdr:col>
      <xdr:colOff>63500</xdr:colOff>
      <xdr:row>105</xdr:row>
      <xdr:rowOff>117021</xdr:rowOff>
    </xdr:to>
    <xdr:cxnSp macro="">
      <xdr:nvCxnSpPr>
        <xdr:cNvPr id="336" name="直線コネクタ 335"/>
        <xdr:cNvCxnSpPr/>
      </xdr:nvCxnSpPr>
      <xdr:spPr>
        <a:xfrm flipV="1">
          <a:off x="3355340" y="17699627"/>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106</xdr:row>
      <xdr:rowOff>19050</xdr:rowOff>
    </xdr:from>
    <xdr:ext cx="409575" cy="257175"/>
    <xdr:sp macro="" textlink="">
      <xdr:nvSpPr>
        <xdr:cNvPr id="337" name="n_1aveValue【保健所】_x000a_有形固定資産減価償却率"/>
        <xdr:cNvSpPr txBox="1"/>
      </xdr:nvSpPr>
      <xdr:spPr>
        <a:xfrm>
          <a:off x="3169920" y="177888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104</xdr:row>
      <xdr:rowOff>95250</xdr:rowOff>
    </xdr:from>
    <xdr:ext cx="409575" cy="257175"/>
    <xdr:sp macro="" textlink="">
      <xdr:nvSpPr>
        <xdr:cNvPr id="338" name="n_2aveValue【保健所】_x000a_有形固定資産減価償却率"/>
        <xdr:cNvSpPr txBox="1"/>
      </xdr:nvSpPr>
      <xdr:spPr>
        <a:xfrm>
          <a:off x="2385060" y="175298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104</xdr:row>
      <xdr:rowOff>9525</xdr:rowOff>
    </xdr:from>
    <xdr:ext cx="409575" cy="257175"/>
    <xdr:sp macro="" textlink="">
      <xdr:nvSpPr>
        <xdr:cNvPr id="339" name="n_1mainValue【保健所】_x000a_有形固定資産減価償却率"/>
        <xdr:cNvSpPr txBox="1"/>
      </xdr:nvSpPr>
      <xdr:spPr>
        <a:xfrm>
          <a:off x="3169920" y="1744408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fLocksText="0">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fLocksText="0">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fLocksText="0">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fLocksText="0">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346" name="テキスト ボックス 345"/>
        <xdr:cNvSpPr txBox="1"/>
      </xdr:nvSpPr>
      <xdr:spPr>
        <a:xfrm>
          <a:off x="5785485" y="1620774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108</xdr:row>
      <xdr:rowOff>9525</xdr:rowOff>
    </xdr:from>
    <xdr:ext cx="466725" cy="257175"/>
    <xdr:sp macro="" textlink="">
      <xdr:nvSpPr>
        <xdr:cNvPr id="349" name="テキスト ボックス 348"/>
        <xdr:cNvSpPr txBox="1"/>
      </xdr:nvSpPr>
      <xdr:spPr>
        <a:xfrm>
          <a:off x="5402580" y="181146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105</xdr:row>
      <xdr:rowOff>142875</xdr:rowOff>
    </xdr:from>
    <xdr:ext cx="466725" cy="257175"/>
    <xdr:sp macro="" textlink="">
      <xdr:nvSpPr>
        <xdr:cNvPr id="351" name="テキスト ボックス 350"/>
        <xdr:cNvSpPr txBox="1"/>
      </xdr:nvSpPr>
      <xdr:spPr>
        <a:xfrm>
          <a:off x="5402580" y="17745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103</xdr:row>
      <xdr:rowOff>104775</xdr:rowOff>
    </xdr:from>
    <xdr:ext cx="466725" cy="257175"/>
    <xdr:sp macro="" textlink="">
      <xdr:nvSpPr>
        <xdr:cNvPr id="353" name="テキスト ボックス 352"/>
        <xdr:cNvSpPr txBox="1"/>
      </xdr:nvSpPr>
      <xdr:spPr>
        <a:xfrm>
          <a:off x="5402580" y="173716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101</xdr:row>
      <xdr:rowOff>66675</xdr:rowOff>
    </xdr:from>
    <xdr:ext cx="466725" cy="257175"/>
    <xdr:sp macro="" textlink="">
      <xdr:nvSpPr>
        <xdr:cNvPr id="355" name="テキスト ボックス 354"/>
        <xdr:cNvSpPr txBox="1"/>
      </xdr:nvSpPr>
      <xdr:spPr>
        <a:xfrm>
          <a:off x="5402580" y="169983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0.015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28575</xdr:rowOff>
    </xdr:from>
    <xdr:ext cx="466725" cy="257175"/>
    <xdr:sp macro="" textlink="">
      <xdr:nvSpPr>
        <xdr:cNvPr id="357" name="テキスト ボックス 356"/>
        <xdr:cNvSpPr txBox="1"/>
      </xdr:nvSpPr>
      <xdr:spPr>
        <a:xfrm>
          <a:off x="5402580" y="166249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359" name="テキスト ボックス 358"/>
        <xdr:cNvSpPr txBox="1"/>
      </xdr:nvSpPr>
      <xdr:spPr>
        <a:xfrm>
          <a:off x="5402580" y="162553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360" name="【保健所】_x000a_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108</xdr:row>
      <xdr:rowOff>152400</xdr:rowOff>
    </xdr:from>
    <xdr:ext cx="466725" cy="257175"/>
    <xdr:sp macro="" textlink="">
      <xdr:nvSpPr>
        <xdr:cNvPr id="362" name="【保健所】_x000a_一人当たり面積最小値テキスト"/>
        <xdr:cNvSpPr txBox="1"/>
      </xdr:nvSpPr>
      <xdr:spPr>
        <a:xfrm>
          <a:off x="9267825" y="182575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100</xdr:row>
      <xdr:rowOff>0</xdr:rowOff>
    </xdr:from>
    <xdr:ext cx="466725" cy="257175"/>
    <xdr:sp macro="" textlink="">
      <xdr:nvSpPr>
        <xdr:cNvPr id="364" name="【保健所】_x000a_一人当たり面積最大値テキスト"/>
        <xdr:cNvSpPr txBox="1"/>
      </xdr:nvSpPr>
      <xdr:spPr>
        <a:xfrm>
          <a:off x="9267825" y="16764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106</xdr:row>
      <xdr:rowOff>66675</xdr:rowOff>
    </xdr:from>
    <xdr:ext cx="466725" cy="257175"/>
    <xdr:sp macro="" textlink="">
      <xdr:nvSpPr>
        <xdr:cNvPr id="366" name="【保健所】_x000a_一人当たり面積平均値テキスト"/>
        <xdr:cNvSpPr txBox="1"/>
      </xdr:nvSpPr>
      <xdr:spPr>
        <a:xfrm>
          <a:off x="9267825" y="1783651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fLocksText="0">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fLocksText="0">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fLocksText="0">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370" name="テキスト ボックス 369"/>
        <xdr:cNvSpPr txBox="1"/>
      </xdr:nvSpPr>
      <xdr:spPr>
        <a:xfrm>
          <a:off x="905256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371" name="テキスト ボックス 370"/>
        <xdr:cNvSpPr txBox="1"/>
      </xdr:nvSpPr>
      <xdr:spPr>
        <a:xfrm>
          <a:off x="832866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372" name="テキスト ボックス 371"/>
        <xdr:cNvSpPr txBox="1"/>
      </xdr:nvSpPr>
      <xdr:spPr>
        <a:xfrm>
          <a:off x="753999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373" name="テキスト ボックス 372"/>
        <xdr:cNvSpPr txBox="1"/>
      </xdr:nvSpPr>
      <xdr:spPr>
        <a:xfrm>
          <a:off x="6753225"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374" name="テキスト ボックス 373"/>
        <xdr:cNvSpPr txBox="1"/>
      </xdr:nvSpPr>
      <xdr:spPr>
        <a:xfrm>
          <a:off x="5981700" y="18627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fLocksText="0">
      <xdr:nvSpPr>
        <xdr:cNvPr id="375" name="楕円 374"/>
        <xdr:cNvSpPr/>
      </xdr:nvSpPr>
      <xdr:spPr>
        <a:xfrm>
          <a:off x="9192260" y="1798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107</xdr:row>
      <xdr:rowOff>19050</xdr:rowOff>
    </xdr:from>
    <xdr:ext cx="466725" cy="257175"/>
    <xdr:sp macro="" textlink="">
      <xdr:nvSpPr>
        <xdr:cNvPr id="376" name="【保健所】_x000a_一人当たり面積該当値テキスト"/>
        <xdr:cNvSpPr txBox="1"/>
      </xdr:nvSpPr>
      <xdr:spPr>
        <a:xfrm>
          <a:off x="9267825" y="179565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fLocksText="0">
      <xdr:nvSpPr>
        <xdr:cNvPr id="377" name="楕円 376"/>
        <xdr:cNvSpPr/>
      </xdr:nvSpPr>
      <xdr:spPr>
        <a:xfrm>
          <a:off x="844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378" name="直線コネクタ 377"/>
        <xdr:cNvCxnSpPr/>
      </xdr:nvCxnSpPr>
      <xdr:spPr>
        <a:xfrm>
          <a:off x="8496300" y="18032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133350</xdr:rowOff>
    </xdr:from>
    <xdr:ext cx="466725" cy="257175"/>
    <xdr:sp macro="" textlink="">
      <xdr:nvSpPr>
        <xdr:cNvPr id="379" name="n_1aveValue【保健所】_x000a_一人当たり面積"/>
        <xdr:cNvSpPr txBox="1"/>
      </xdr:nvSpPr>
      <xdr:spPr>
        <a:xfrm>
          <a:off x="8271510" y="1807083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105</xdr:row>
      <xdr:rowOff>161925</xdr:rowOff>
    </xdr:from>
    <xdr:ext cx="466725" cy="257175"/>
    <xdr:sp macro="" textlink="">
      <xdr:nvSpPr>
        <xdr:cNvPr id="380" name="n_2aveValue【保健所】_x000a_一人当たり面積"/>
        <xdr:cNvSpPr txBox="1"/>
      </xdr:nvSpPr>
      <xdr:spPr>
        <a:xfrm>
          <a:off x="7509510" y="1776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105</xdr:row>
      <xdr:rowOff>161925</xdr:rowOff>
    </xdr:from>
    <xdr:ext cx="466725" cy="257175"/>
    <xdr:sp macro="" textlink="">
      <xdr:nvSpPr>
        <xdr:cNvPr id="381" name="n_1mainValue【保健所】_x000a_一人当たり面積"/>
        <xdr:cNvSpPr txBox="1"/>
      </xdr:nvSpPr>
      <xdr:spPr>
        <a:xfrm>
          <a:off x="8271510" y="1776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試験研究機関</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fLocksText="0">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fLocksText="0">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fLocksText="0">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fLocksText="0">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88" name="テキスト ボックス 387"/>
        <xdr:cNvSpPr txBox="1"/>
      </xdr:nvSpPr>
      <xdr:spPr>
        <a:xfrm>
          <a:off x="10915650" y="50292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43</xdr:row>
      <xdr:rowOff>104775</xdr:rowOff>
    </xdr:from>
    <xdr:ext cx="400050" cy="257175"/>
    <xdr:sp macro="" textlink="">
      <xdr:nvSpPr>
        <xdr:cNvPr id="390" name="テキスト ボックス 389"/>
        <xdr:cNvSpPr txBox="1"/>
      </xdr:nvSpPr>
      <xdr:spPr>
        <a:xfrm>
          <a:off x="10599420" y="73132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41</xdr:row>
      <xdr:rowOff>66675</xdr:rowOff>
    </xdr:from>
    <xdr:ext cx="400050" cy="257175"/>
    <xdr:sp macro="" textlink="">
      <xdr:nvSpPr>
        <xdr:cNvPr id="392" name="テキスト ボックス 391"/>
        <xdr:cNvSpPr txBox="1"/>
      </xdr:nvSpPr>
      <xdr:spPr>
        <a:xfrm>
          <a:off x="10599420" y="69399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394" name="テキスト ボックス 393"/>
        <xdr:cNvSpPr txBox="1"/>
      </xdr:nvSpPr>
      <xdr:spPr>
        <a:xfrm>
          <a:off x="10599420" y="65665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396" name="テキスト ボックス 395"/>
        <xdr:cNvSpPr txBox="1"/>
      </xdr:nvSpPr>
      <xdr:spPr>
        <a:xfrm>
          <a:off x="10599420" y="61969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398" name="テキスト ボックス 397"/>
        <xdr:cNvSpPr txBox="1"/>
      </xdr:nvSpPr>
      <xdr:spPr>
        <a:xfrm>
          <a:off x="10599420" y="58235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32</xdr:row>
      <xdr:rowOff>85725</xdr:rowOff>
    </xdr:from>
    <xdr:ext cx="400050" cy="257175"/>
    <xdr:sp macro="" textlink="">
      <xdr:nvSpPr>
        <xdr:cNvPr id="400" name="テキスト ボックス 399"/>
        <xdr:cNvSpPr txBox="1"/>
      </xdr:nvSpPr>
      <xdr:spPr>
        <a:xfrm>
          <a:off x="10599420" y="54502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30</xdr:row>
      <xdr:rowOff>47625</xdr:rowOff>
    </xdr:from>
    <xdr:ext cx="400050" cy="257175"/>
    <xdr:sp macro="" textlink="">
      <xdr:nvSpPr>
        <xdr:cNvPr id="402" name="テキスト ボックス 401"/>
        <xdr:cNvSpPr txBox="1"/>
      </xdr:nvSpPr>
      <xdr:spPr>
        <a:xfrm>
          <a:off x="10599420" y="50768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403" name="【試験研究機関】_x000a_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41</xdr:row>
      <xdr:rowOff>142875</xdr:rowOff>
    </xdr:from>
    <xdr:ext cx="409575" cy="257175"/>
    <xdr:sp macro="" textlink="">
      <xdr:nvSpPr>
        <xdr:cNvPr id="405" name="【試験研究機関】_x000a_有形固定資産減価償却率最小値テキスト"/>
        <xdr:cNvSpPr txBox="1"/>
      </xdr:nvSpPr>
      <xdr:spPr>
        <a:xfrm>
          <a:off x="14413230" y="70161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41.8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32</xdr:row>
      <xdr:rowOff>57150</xdr:rowOff>
    </xdr:from>
    <xdr:ext cx="409575" cy="257175"/>
    <xdr:sp macro="" textlink="">
      <xdr:nvSpPr>
        <xdr:cNvPr id="407" name="【試験研究機関】_x000a_有形固定資産減価償却率最大値テキスト"/>
        <xdr:cNvSpPr txBox="1"/>
      </xdr:nvSpPr>
      <xdr:spPr>
        <a:xfrm>
          <a:off x="14413230" y="542163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85725</xdr:rowOff>
    </xdr:from>
    <xdr:ext cx="409575" cy="257175"/>
    <xdr:sp macro="" textlink="">
      <xdr:nvSpPr>
        <xdr:cNvPr id="409" name="【試験研究機関】_x000a_有形固定資産減価償却率平均値テキスト"/>
        <xdr:cNvSpPr txBox="1"/>
      </xdr:nvSpPr>
      <xdr:spPr>
        <a:xfrm>
          <a:off x="14413230" y="612076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fLocksText="0">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fLocksText="0">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fLocksText="0">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413" name="テキスト ボックス 412"/>
        <xdr:cNvSpPr txBox="1"/>
      </xdr:nvSpPr>
      <xdr:spPr>
        <a:xfrm>
          <a:off x="1420558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414" name="テキスト ボックス 413"/>
        <xdr:cNvSpPr txBox="1"/>
      </xdr:nvSpPr>
      <xdr:spPr>
        <a:xfrm>
          <a:off x="1345882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415" name="テキスト ボックス 414"/>
        <xdr:cNvSpPr txBox="1"/>
      </xdr:nvSpPr>
      <xdr:spPr>
        <a:xfrm>
          <a:off x="1268730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416" name="テキスト ボックス 415"/>
        <xdr:cNvSpPr txBox="1"/>
      </xdr:nvSpPr>
      <xdr:spPr>
        <a:xfrm>
          <a:off x="118986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417" name="テキスト ボックス 416"/>
        <xdr:cNvSpPr txBox="1"/>
      </xdr:nvSpPr>
      <xdr:spPr>
        <a:xfrm>
          <a:off x="111118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fLocksText="0">
      <xdr:nvSpPr>
        <xdr:cNvPr id="418" name="楕円 417"/>
        <xdr:cNvSpPr/>
      </xdr:nvSpPr>
      <xdr:spPr>
        <a:xfrm>
          <a:off x="14325600" y="69176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40</xdr:row>
      <xdr:rowOff>133350</xdr:rowOff>
    </xdr:from>
    <xdr:ext cx="409575" cy="257175"/>
    <xdr:sp macro="" textlink="">
      <xdr:nvSpPr>
        <xdr:cNvPr id="419" name="【試験研究機関】_x000a_有形固定資産減価償却率該当値テキスト"/>
        <xdr:cNvSpPr txBox="1"/>
      </xdr:nvSpPr>
      <xdr:spPr>
        <a:xfrm>
          <a:off x="14413230" y="6838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113030</xdr:rowOff>
    </xdr:from>
    <xdr:to>
      <xdr:col>81</xdr:col>
      <xdr:colOff>101600</xdr:colOff>
      <xdr:row>42</xdr:row>
      <xdr:rowOff>43180</xdr:rowOff>
    </xdr:to>
    <xdr:sp macro="" textlink="" fLocksText="0">
      <xdr:nvSpPr>
        <xdr:cNvPr id="420" name="楕円 419"/>
        <xdr:cNvSpPr/>
      </xdr:nvSpPr>
      <xdr:spPr>
        <a:xfrm>
          <a:off x="13578840" y="6986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41</xdr:row>
      <xdr:rowOff>95250</xdr:rowOff>
    </xdr:from>
    <xdr:to>
      <xdr:col>85</xdr:col>
      <xdr:colOff>127000</xdr:colOff>
      <xdr:row>41</xdr:row>
      <xdr:rowOff>163830</xdr:rowOff>
    </xdr:to>
    <xdr:cxnSp macro="">
      <xdr:nvCxnSpPr>
        <xdr:cNvPr id="421" name="直線コネクタ 420"/>
        <xdr:cNvCxnSpPr/>
      </xdr:nvCxnSpPr>
      <xdr:spPr>
        <a:xfrm flipV="1">
          <a:off x="13629640" y="6968490"/>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36</xdr:row>
      <xdr:rowOff>47625</xdr:rowOff>
    </xdr:from>
    <xdr:ext cx="409575" cy="257175"/>
    <xdr:sp macro="" textlink="">
      <xdr:nvSpPr>
        <xdr:cNvPr id="422" name="n_1aveValue【試験研究機関】_x000a_有形固定資産減価償却率"/>
        <xdr:cNvSpPr txBox="1"/>
      </xdr:nvSpPr>
      <xdr:spPr>
        <a:xfrm>
          <a:off x="13430250" y="60826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35</xdr:row>
      <xdr:rowOff>66675</xdr:rowOff>
    </xdr:from>
    <xdr:ext cx="409575" cy="257175"/>
    <xdr:sp macro="" textlink="">
      <xdr:nvSpPr>
        <xdr:cNvPr id="423" name="n_2aveValue【試験研究機関】_x000a_有形固定資産減価償却率"/>
        <xdr:cNvSpPr txBox="1"/>
      </xdr:nvSpPr>
      <xdr:spPr>
        <a:xfrm>
          <a:off x="12668250" y="5934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42</xdr:row>
      <xdr:rowOff>38100</xdr:rowOff>
    </xdr:from>
    <xdr:ext cx="409575" cy="257175"/>
    <xdr:sp macro="" textlink="">
      <xdr:nvSpPr>
        <xdr:cNvPr id="424" name="n_1mainValue【試験研究機関】_x000a_有形固定資産減価償却率"/>
        <xdr:cNvSpPr txBox="1"/>
      </xdr:nvSpPr>
      <xdr:spPr>
        <a:xfrm>
          <a:off x="13430250" y="707898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試験研究機関</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fLocksText="0">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fLocksText="0">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fLocksText="0">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fLocksText="0">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31" name="テキスト ボックス 430"/>
        <xdr:cNvSpPr txBox="1"/>
      </xdr:nvSpPr>
      <xdr:spPr>
        <a:xfrm>
          <a:off x="16078200" y="50292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41</xdr:row>
      <xdr:rowOff>66675</xdr:rowOff>
    </xdr:from>
    <xdr:ext cx="466725" cy="257175"/>
    <xdr:sp macro="" textlink="">
      <xdr:nvSpPr>
        <xdr:cNvPr id="434" name="テキスト ボックス 433"/>
        <xdr:cNvSpPr txBox="1"/>
      </xdr:nvSpPr>
      <xdr:spPr>
        <a:xfrm>
          <a:off x="15685770" y="69399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39</xdr:row>
      <xdr:rowOff>28575</xdr:rowOff>
    </xdr:from>
    <xdr:ext cx="466725" cy="257175"/>
    <xdr:sp macro="" textlink="">
      <xdr:nvSpPr>
        <xdr:cNvPr id="436" name="テキスト ボックス 435"/>
        <xdr:cNvSpPr txBox="1"/>
      </xdr:nvSpPr>
      <xdr:spPr>
        <a:xfrm>
          <a:off x="15685770" y="65665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161925</xdr:rowOff>
    </xdr:from>
    <xdr:ext cx="466725" cy="257175"/>
    <xdr:sp macro="" textlink="">
      <xdr:nvSpPr>
        <xdr:cNvPr id="438" name="テキスト ボックス 437"/>
        <xdr:cNvSpPr txBox="1"/>
      </xdr:nvSpPr>
      <xdr:spPr>
        <a:xfrm>
          <a:off x="15685770" y="61969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123825</xdr:rowOff>
    </xdr:from>
    <xdr:ext cx="466725" cy="257175"/>
    <xdr:sp macro="" textlink="">
      <xdr:nvSpPr>
        <xdr:cNvPr id="440" name="テキスト ボックス 439"/>
        <xdr:cNvSpPr txBox="1"/>
      </xdr:nvSpPr>
      <xdr:spPr>
        <a:xfrm>
          <a:off x="15685770" y="58235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85725</xdr:rowOff>
    </xdr:from>
    <xdr:ext cx="466725" cy="257175"/>
    <xdr:sp macro="" textlink="">
      <xdr:nvSpPr>
        <xdr:cNvPr id="442" name="テキスト ボックス 441"/>
        <xdr:cNvSpPr txBox="1"/>
      </xdr:nvSpPr>
      <xdr:spPr>
        <a:xfrm>
          <a:off x="15685770" y="54502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444" name="テキスト ボックス 443"/>
        <xdr:cNvSpPr txBox="1"/>
      </xdr:nvSpPr>
      <xdr:spPr>
        <a:xfrm>
          <a:off x="15685770" y="5076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45" name="【試験研究機関】_x000a_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38100</xdr:rowOff>
    </xdr:from>
    <xdr:ext cx="466725" cy="257175"/>
    <xdr:sp macro="" textlink="">
      <xdr:nvSpPr>
        <xdr:cNvPr id="447" name="【試験研究機関】_x000a_一人当たり面積最小値テキスト"/>
        <xdr:cNvSpPr txBox="1"/>
      </xdr:nvSpPr>
      <xdr:spPr>
        <a:xfrm>
          <a:off x="19560540" y="691134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57150</xdr:rowOff>
    </xdr:from>
    <xdr:ext cx="466725" cy="257175"/>
    <xdr:sp macro="" textlink="">
      <xdr:nvSpPr>
        <xdr:cNvPr id="449" name="【試験研究機関】_x000a_一人当たり面積最大値テキスト"/>
        <xdr:cNvSpPr txBox="1"/>
      </xdr:nvSpPr>
      <xdr:spPr>
        <a:xfrm>
          <a:off x="19560540" y="558927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161925</xdr:rowOff>
    </xdr:from>
    <xdr:ext cx="466725" cy="257175"/>
    <xdr:sp macro="" textlink="">
      <xdr:nvSpPr>
        <xdr:cNvPr id="451" name="【試験研究機関】_x000a_一人当たり面積平均値テキスト"/>
        <xdr:cNvSpPr txBox="1"/>
      </xdr:nvSpPr>
      <xdr:spPr>
        <a:xfrm>
          <a:off x="19560540" y="636460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fLocksText="0">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fLocksText="0">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fLocksText="0">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455" name="テキスト ボックス 454"/>
        <xdr:cNvSpPr txBox="1"/>
      </xdr:nvSpPr>
      <xdr:spPr>
        <a:xfrm>
          <a:off x="1933575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56" name="テキスト ボックス 455"/>
        <xdr:cNvSpPr txBox="1"/>
      </xdr:nvSpPr>
      <xdr:spPr>
        <a:xfrm>
          <a:off x="1860423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57" name="テキスト ボックス 456"/>
        <xdr:cNvSpPr txBox="1"/>
      </xdr:nvSpPr>
      <xdr:spPr>
        <a:xfrm>
          <a:off x="17817465"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58" name="テキスト ボックス 457"/>
        <xdr:cNvSpPr txBox="1"/>
      </xdr:nvSpPr>
      <xdr:spPr>
        <a:xfrm>
          <a:off x="1704594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59" name="テキスト ボックス 458"/>
        <xdr:cNvSpPr txBox="1"/>
      </xdr:nvSpPr>
      <xdr:spPr>
        <a:xfrm>
          <a:off x="16257270" y="745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fLocksText="0">
      <xdr:nvSpPr>
        <xdr:cNvPr id="460" name="楕円 459"/>
        <xdr:cNvSpPr/>
      </xdr:nvSpPr>
      <xdr:spPr>
        <a:xfrm>
          <a:off x="194589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39</xdr:row>
      <xdr:rowOff>152400</xdr:rowOff>
    </xdr:from>
    <xdr:ext cx="466725" cy="257175"/>
    <xdr:sp macro="" textlink="">
      <xdr:nvSpPr>
        <xdr:cNvPr id="461" name="【試験研究機関】_x000a_一人当たり面積該当値テキスト"/>
        <xdr:cNvSpPr txBox="1"/>
      </xdr:nvSpPr>
      <xdr:spPr>
        <a:xfrm>
          <a:off x="19560540" y="66903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fLocksText="0">
      <xdr:nvSpPr>
        <xdr:cNvPr id="462" name="楕円 461"/>
        <xdr:cNvSpPr/>
      </xdr:nvSpPr>
      <xdr:spPr>
        <a:xfrm>
          <a:off x="1873504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40</xdr:row>
      <xdr:rowOff>114300</xdr:rowOff>
    </xdr:from>
    <xdr:to>
      <xdr:col>116</xdr:col>
      <xdr:colOff>63500</xdr:colOff>
      <xdr:row>40</xdr:row>
      <xdr:rowOff>114300</xdr:rowOff>
    </xdr:to>
    <xdr:cxnSp macro="">
      <xdr:nvCxnSpPr>
        <xdr:cNvPr id="463" name="直線コネクタ 462"/>
        <xdr:cNvCxnSpPr/>
      </xdr:nvCxnSpPr>
      <xdr:spPr>
        <a:xfrm>
          <a:off x="18778220" y="68199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37</xdr:row>
      <xdr:rowOff>47625</xdr:rowOff>
    </xdr:from>
    <xdr:ext cx="466725" cy="257175"/>
    <xdr:sp macro="" textlink="">
      <xdr:nvSpPr>
        <xdr:cNvPr id="464" name="n_1aveValue【試験研究機関】_x000a_一人当たり面積"/>
        <xdr:cNvSpPr txBox="1"/>
      </xdr:nvSpPr>
      <xdr:spPr>
        <a:xfrm>
          <a:off x="18554700" y="62503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85725</xdr:rowOff>
    </xdr:from>
    <xdr:ext cx="466725" cy="257175"/>
    <xdr:sp macro="" textlink="">
      <xdr:nvSpPr>
        <xdr:cNvPr id="465" name="n_2aveValue【試験研究機関】_x000a_一人当たり面積"/>
        <xdr:cNvSpPr txBox="1"/>
      </xdr:nvSpPr>
      <xdr:spPr>
        <a:xfrm>
          <a:off x="17769840" y="62884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40</xdr:row>
      <xdr:rowOff>152400</xdr:rowOff>
    </xdr:from>
    <xdr:ext cx="466725" cy="257175"/>
    <xdr:sp macro="" textlink="">
      <xdr:nvSpPr>
        <xdr:cNvPr id="466" name="n_1mainValue【試験研究機関】_x000a_一人当たり面積"/>
        <xdr:cNvSpPr txBox="1"/>
      </xdr:nvSpPr>
      <xdr:spPr>
        <a:xfrm>
          <a:off x="18554700" y="685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警察施設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fLocksText="0">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fLocksText="0">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fLocksText="0">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fLocksText="0">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73" name="テキスト ボックス 472"/>
        <xdr:cNvSpPr txBox="1"/>
      </xdr:nvSpPr>
      <xdr:spPr>
        <a:xfrm>
          <a:off x="10915650" y="875538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65</xdr:row>
      <xdr:rowOff>142875</xdr:rowOff>
    </xdr:from>
    <xdr:ext cx="400050" cy="257175"/>
    <xdr:sp macro="" textlink="">
      <xdr:nvSpPr>
        <xdr:cNvPr id="475" name="テキスト ボックス 474"/>
        <xdr:cNvSpPr txBox="1"/>
      </xdr:nvSpPr>
      <xdr:spPr>
        <a:xfrm>
          <a:off x="10599420" y="1103947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63</xdr:row>
      <xdr:rowOff>104775</xdr:rowOff>
    </xdr:from>
    <xdr:ext cx="400050" cy="257175"/>
    <xdr:sp macro="" textlink="">
      <xdr:nvSpPr>
        <xdr:cNvPr id="477" name="テキスト ボックス 476"/>
        <xdr:cNvSpPr txBox="1"/>
      </xdr:nvSpPr>
      <xdr:spPr>
        <a:xfrm>
          <a:off x="10599420" y="1066609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479" name="テキスト ボックス 478"/>
        <xdr:cNvSpPr txBox="1"/>
      </xdr:nvSpPr>
      <xdr:spPr>
        <a:xfrm>
          <a:off x="10599420" y="102927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481" name="テキスト ボックス 480"/>
        <xdr:cNvSpPr txBox="1"/>
      </xdr:nvSpPr>
      <xdr:spPr>
        <a:xfrm>
          <a:off x="10599420" y="991933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483" name="テキスト ボックス 482"/>
        <xdr:cNvSpPr txBox="1"/>
      </xdr:nvSpPr>
      <xdr:spPr>
        <a:xfrm>
          <a:off x="10599420" y="954976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485" name="テキスト ボックス 484"/>
        <xdr:cNvSpPr txBox="1"/>
      </xdr:nvSpPr>
      <xdr:spPr>
        <a:xfrm>
          <a:off x="10599420" y="91763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52</xdr:row>
      <xdr:rowOff>85725</xdr:rowOff>
    </xdr:from>
    <xdr:ext cx="400050" cy="257175"/>
    <xdr:sp macro="" textlink="">
      <xdr:nvSpPr>
        <xdr:cNvPr id="487" name="テキスト ボックス 486"/>
        <xdr:cNvSpPr txBox="1"/>
      </xdr:nvSpPr>
      <xdr:spPr>
        <a:xfrm>
          <a:off x="10599420" y="880300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88" name="【警察施設】_x000a_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63</xdr:row>
      <xdr:rowOff>0</xdr:rowOff>
    </xdr:from>
    <xdr:ext cx="409575" cy="257175"/>
    <xdr:sp macro="" textlink="">
      <xdr:nvSpPr>
        <xdr:cNvPr id="490" name="【警察施設】_x000a_有形固定資産減価償却率最小値テキスト"/>
        <xdr:cNvSpPr txBox="1"/>
      </xdr:nvSpPr>
      <xdr:spPr>
        <a:xfrm>
          <a:off x="14413230" y="1056132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76200</xdr:rowOff>
    </xdr:from>
    <xdr:ext cx="409575" cy="257175"/>
    <xdr:sp macro="" textlink="">
      <xdr:nvSpPr>
        <xdr:cNvPr id="492" name="【警察施設】_x000a_有形固定資産減価償却率最大値テキスト"/>
        <xdr:cNvSpPr txBox="1"/>
      </xdr:nvSpPr>
      <xdr:spPr>
        <a:xfrm>
          <a:off x="14413230" y="9296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9525</xdr:rowOff>
    </xdr:from>
    <xdr:ext cx="409575" cy="257175"/>
    <xdr:sp macro="" textlink="">
      <xdr:nvSpPr>
        <xdr:cNvPr id="494" name="【警察施設】_x000a_有形固定資産減価償却率平均値テキスト"/>
        <xdr:cNvSpPr txBox="1"/>
      </xdr:nvSpPr>
      <xdr:spPr>
        <a:xfrm>
          <a:off x="14413230" y="956500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fLocksText="0">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fLocksText="0">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fLocksText="0">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98" name="テキスト ボックス 497"/>
        <xdr:cNvSpPr txBox="1"/>
      </xdr:nvSpPr>
      <xdr:spPr>
        <a:xfrm>
          <a:off x="1420558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99" name="テキスト ボックス 498"/>
        <xdr:cNvSpPr txBox="1"/>
      </xdr:nvSpPr>
      <xdr:spPr>
        <a:xfrm>
          <a:off x="1345882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00" name="テキスト ボックス 499"/>
        <xdr:cNvSpPr txBox="1"/>
      </xdr:nvSpPr>
      <xdr:spPr>
        <a:xfrm>
          <a:off x="1268730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01" name="テキスト ボックス 500"/>
        <xdr:cNvSpPr txBox="1"/>
      </xdr:nvSpPr>
      <xdr:spPr>
        <a:xfrm>
          <a:off x="118986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02" name="テキスト ボックス 501"/>
        <xdr:cNvSpPr txBox="1"/>
      </xdr:nvSpPr>
      <xdr:spPr>
        <a:xfrm>
          <a:off x="111118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fLocksText="0">
      <xdr:nvSpPr>
        <xdr:cNvPr id="503" name="楕円 502"/>
        <xdr:cNvSpPr/>
      </xdr:nvSpPr>
      <xdr:spPr>
        <a:xfrm>
          <a:off x="14325600" y="987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58</xdr:row>
      <xdr:rowOff>123825</xdr:rowOff>
    </xdr:from>
    <xdr:ext cx="409575" cy="257175"/>
    <xdr:sp macro="" textlink="">
      <xdr:nvSpPr>
        <xdr:cNvPr id="504" name="【警察施設】_x000a_有形固定資産減価償却率該当値テキスト"/>
        <xdr:cNvSpPr txBox="1"/>
      </xdr:nvSpPr>
      <xdr:spPr>
        <a:xfrm>
          <a:off x="14413230" y="984694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fLocksText="0">
      <xdr:nvSpPr>
        <xdr:cNvPr id="505" name="楕円 504"/>
        <xdr:cNvSpPr/>
      </xdr:nvSpPr>
      <xdr:spPr>
        <a:xfrm>
          <a:off x="1357884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58</xdr:row>
      <xdr:rowOff>91440</xdr:rowOff>
    </xdr:from>
    <xdr:to>
      <xdr:col>85</xdr:col>
      <xdr:colOff>127000</xdr:colOff>
      <xdr:row>59</xdr:row>
      <xdr:rowOff>26670</xdr:rowOff>
    </xdr:to>
    <xdr:cxnSp macro="">
      <xdr:nvCxnSpPr>
        <xdr:cNvPr id="506" name="直線コネクタ 505"/>
        <xdr:cNvCxnSpPr/>
      </xdr:nvCxnSpPr>
      <xdr:spPr>
        <a:xfrm>
          <a:off x="13629640" y="981456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56</xdr:row>
      <xdr:rowOff>66675</xdr:rowOff>
    </xdr:from>
    <xdr:ext cx="409575" cy="257175"/>
    <xdr:sp macro="" textlink="">
      <xdr:nvSpPr>
        <xdr:cNvPr id="507" name="n_1aveValue【警察施設】_x000a_有形固定資産減価償却率"/>
        <xdr:cNvSpPr txBox="1"/>
      </xdr:nvSpPr>
      <xdr:spPr>
        <a:xfrm>
          <a:off x="13430250" y="945451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56</xdr:row>
      <xdr:rowOff>9525</xdr:rowOff>
    </xdr:from>
    <xdr:ext cx="409575" cy="257175"/>
    <xdr:sp macro="" textlink="">
      <xdr:nvSpPr>
        <xdr:cNvPr id="508" name="n_2aveValue【警察施設】_x000a_有形固定資産減価償却率"/>
        <xdr:cNvSpPr txBox="1"/>
      </xdr:nvSpPr>
      <xdr:spPr>
        <a:xfrm>
          <a:off x="12668250" y="939736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58</xdr:row>
      <xdr:rowOff>133350</xdr:rowOff>
    </xdr:from>
    <xdr:ext cx="409575" cy="257175"/>
    <xdr:sp macro="" textlink="">
      <xdr:nvSpPr>
        <xdr:cNvPr id="509" name="n_1mainValue【警察施設】_x000a_有形固定資産減価償却率"/>
        <xdr:cNvSpPr txBox="1"/>
      </xdr:nvSpPr>
      <xdr:spPr>
        <a:xfrm>
          <a:off x="13430250" y="985647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警察施設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fLocksText="0">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fLocksText="0">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fLocksText="0">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fLocksText="0">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16" name="テキスト ボックス 515"/>
        <xdr:cNvSpPr txBox="1"/>
      </xdr:nvSpPr>
      <xdr:spPr>
        <a:xfrm>
          <a:off x="16078200" y="875538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65</xdr:row>
      <xdr:rowOff>142875</xdr:rowOff>
    </xdr:from>
    <xdr:ext cx="466725" cy="257175"/>
    <xdr:sp macro="" textlink="">
      <xdr:nvSpPr>
        <xdr:cNvPr id="518" name="テキスト ボックス 517"/>
        <xdr:cNvSpPr txBox="1"/>
      </xdr:nvSpPr>
      <xdr:spPr>
        <a:xfrm>
          <a:off x="1568577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161925</xdr:rowOff>
    </xdr:from>
    <xdr:ext cx="466725" cy="257175"/>
    <xdr:sp macro="" textlink="">
      <xdr:nvSpPr>
        <xdr:cNvPr id="520" name="テキスト ボックス 519"/>
        <xdr:cNvSpPr txBox="1"/>
      </xdr:nvSpPr>
      <xdr:spPr>
        <a:xfrm>
          <a:off x="15685770" y="107232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0</xdr:rowOff>
    </xdr:from>
    <xdr:ext cx="466725" cy="257175"/>
    <xdr:sp macro="" textlink="">
      <xdr:nvSpPr>
        <xdr:cNvPr id="522" name="テキスト ボックス 521"/>
        <xdr:cNvSpPr txBox="1"/>
      </xdr:nvSpPr>
      <xdr:spPr>
        <a:xfrm>
          <a:off x="15685770" y="10393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19050</xdr:rowOff>
    </xdr:from>
    <xdr:ext cx="466725" cy="257175"/>
    <xdr:sp macro="" textlink="">
      <xdr:nvSpPr>
        <xdr:cNvPr id="524" name="テキスト ボックス 523"/>
        <xdr:cNvSpPr txBox="1"/>
      </xdr:nvSpPr>
      <xdr:spPr>
        <a:xfrm>
          <a:off x="1568577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58</xdr:row>
      <xdr:rowOff>38100</xdr:rowOff>
    </xdr:from>
    <xdr:ext cx="466725" cy="257175"/>
    <xdr:sp macro="" textlink="">
      <xdr:nvSpPr>
        <xdr:cNvPr id="526" name="テキスト ボックス 525"/>
        <xdr:cNvSpPr txBox="1"/>
      </xdr:nvSpPr>
      <xdr:spPr>
        <a:xfrm>
          <a:off x="15685770" y="97612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57150</xdr:rowOff>
    </xdr:from>
    <xdr:ext cx="466725" cy="257175"/>
    <xdr:sp macro="" textlink="">
      <xdr:nvSpPr>
        <xdr:cNvPr id="528" name="テキスト ボックス 527"/>
        <xdr:cNvSpPr txBox="1"/>
      </xdr:nvSpPr>
      <xdr:spPr>
        <a:xfrm>
          <a:off x="15685770" y="94449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66675</xdr:rowOff>
    </xdr:from>
    <xdr:ext cx="466725" cy="257175"/>
    <xdr:sp macro="" textlink="">
      <xdr:nvSpPr>
        <xdr:cNvPr id="530" name="テキスト ボックス 529"/>
        <xdr:cNvSpPr txBox="1"/>
      </xdr:nvSpPr>
      <xdr:spPr>
        <a:xfrm>
          <a:off x="15685770" y="91192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532" name="テキスト ボックス 531"/>
        <xdr:cNvSpPr txBox="1"/>
      </xdr:nvSpPr>
      <xdr:spPr>
        <a:xfrm>
          <a:off x="15685770" y="880300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33" name="【警察施設】_x000a_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114300</xdr:rowOff>
    </xdr:from>
    <xdr:ext cx="466725" cy="257175"/>
    <xdr:sp macro="" textlink="">
      <xdr:nvSpPr>
        <xdr:cNvPr id="535" name="【警察施設】_x000a_一人当たり面積最小値テキスト"/>
        <xdr:cNvSpPr txBox="1"/>
      </xdr:nvSpPr>
      <xdr:spPr>
        <a:xfrm>
          <a:off x="19560540" y="106756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142875</xdr:rowOff>
    </xdr:from>
    <xdr:ext cx="466725" cy="257175"/>
    <xdr:sp macro="" textlink="">
      <xdr:nvSpPr>
        <xdr:cNvPr id="537" name="【警察施設】_x000a_一人当たり面積最大値テキスト"/>
        <xdr:cNvSpPr txBox="1"/>
      </xdr:nvSpPr>
      <xdr:spPr>
        <a:xfrm>
          <a:off x="19560540" y="90277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0.121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104775</xdr:rowOff>
    </xdr:from>
    <xdr:ext cx="466725" cy="257175"/>
    <xdr:sp macro="" textlink="">
      <xdr:nvSpPr>
        <xdr:cNvPr id="539" name="【警察施設】_x000a_一人当たり面積平均値テキスト"/>
        <xdr:cNvSpPr txBox="1"/>
      </xdr:nvSpPr>
      <xdr:spPr>
        <a:xfrm>
          <a:off x="19560540" y="999553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fLocksText="0">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fLocksText="0">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fLocksText="0">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43" name="テキスト ボックス 542"/>
        <xdr:cNvSpPr txBox="1"/>
      </xdr:nvSpPr>
      <xdr:spPr>
        <a:xfrm>
          <a:off x="1933575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44" name="テキスト ボックス 543"/>
        <xdr:cNvSpPr txBox="1"/>
      </xdr:nvSpPr>
      <xdr:spPr>
        <a:xfrm>
          <a:off x="1860423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45" name="テキスト ボックス 544"/>
        <xdr:cNvSpPr txBox="1"/>
      </xdr:nvSpPr>
      <xdr:spPr>
        <a:xfrm>
          <a:off x="17817465"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46" name="テキスト ボックス 545"/>
        <xdr:cNvSpPr txBox="1"/>
      </xdr:nvSpPr>
      <xdr:spPr>
        <a:xfrm>
          <a:off x="1704594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47" name="テキスト ボックス 546"/>
        <xdr:cNvSpPr txBox="1"/>
      </xdr:nvSpPr>
      <xdr:spPr>
        <a:xfrm>
          <a:off x="16257270" y="11178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fLocksText="0">
      <xdr:nvSpPr>
        <xdr:cNvPr id="548" name="楕円 547"/>
        <xdr:cNvSpPr/>
      </xdr:nvSpPr>
      <xdr:spPr>
        <a:xfrm>
          <a:off x="1945894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62</xdr:row>
      <xdr:rowOff>76200</xdr:rowOff>
    </xdr:from>
    <xdr:ext cx="466725" cy="257175"/>
    <xdr:sp macro="" textlink="">
      <xdr:nvSpPr>
        <xdr:cNvPr id="549" name="【警察施設】_x000a_一人当たり面積該当値テキスト"/>
        <xdr:cNvSpPr txBox="1"/>
      </xdr:nvSpPr>
      <xdr:spPr>
        <a:xfrm>
          <a:off x="19560540" y="104698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fLocksText="0">
      <xdr:nvSpPr>
        <xdr:cNvPr id="550" name="楕円 549"/>
        <xdr:cNvSpPr/>
      </xdr:nvSpPr>
      <xdr:spPr>
        <a:xfrm>
          <a:off x="18735040" y="10583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40822</xdr:rowOff>
    </xdr:from>
    <xdr:to>
      <xdr:col>116</xdr:col>
      <xdr:colOff>63500</xdr:colOff>
      <xdr:row>63</xdr:row>
      <xdr:rowOff>73478</xdr:rowOff>
    </xdr:to>
    <xdr:cxnSp macro="">
      <xdr:nvCxnSpPr>
        <xdr:cNvPr id="551" name="直線コネクタ 550"/>
        <xdr:cNvCxnSpPr/>
      </xdr:nvCxnSpPr>
      <xdr:spPr>
        <a:xfrm flipV="1">
          <a:off x="18778220" y="1060214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59</xdr:row>
      <xdr:rowOff>38100</xdr:rowOff>
    </xdr:from>
    <xdr:ext cx="466725" cy="257175"/>
    <xdr:sp macro="" textlink="">
      <xdr:nvSpPr>
        <xdr:cNvPr id="552" name="n_1aveValue【警察施設】_x000a_一人当たり面積"/>
        <xdr:cNvSpPr txBox="1"/>
      </xdr:nvSpPr>
      <xdr:spPr>
        <a:xfrm>
          <a:off x="18554700" y="9928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19050</xdr:rowOff>
    </xdr:from>
    <xdr:ext cx="466725" cy="257175"/>
    <xdr:sp macro="" textlink="">
      <xdr:nvSpPr>
        <xdr:cNvPr id="553" name="n_2aveValue【警察施設】_x000a_一人当たり面積"/>
        <xdr:cNvSpPr txBox="1"/>
      </xdr:nvSpPr>
      <xdr:spPr>
        <a:xfrm>
          <a:off x="17769840" y="1007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114300</xdr:rowOff>
    </xdr:from>
    <xdr:ext cx="466725" cy="257175"/>
    <xdr:sp macro="" textlink="">
      <xdr:nvSpPr>
        <xdr:cNvPr id="554" name="n_1mainValue【警察施設】_x000a_一人当たり面積"/>
        <xdr:cNvSpPr txBox="1"/>
      </xdr:nvSpPr>
      <xdr:spPr>
        <a:xfrm>
          <a:off x="18554700" y="106756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fLocksText="0">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fLocksText="0">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fLocksText="0">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fLocksText="0">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561" name="テキスト ボックス 560"/>
        <xdr:cNvSpPr txBox="1"/>
      </xdr:nvSpPr>
      <xdr:spPr>
        <a:xfrm>
          <a:off x="10915650" y="1248156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88</xdr:row>
      <xdr:rowOff>9525</xdr:rowOff>
    </xdr:from>
    <xdr:ext cx="400050" cy="257175"/>
    <xdr:sp macro="" textlink="">
      <xdr:nvSpPr>
        <xdr:cNvPr id="563" name="テキスト ボックス 562"/>
        <xdr:cNvSpPr txBox="1"/>
      </xdr:nvSpPr>
      <xdr:spPr>
        <a:xfrm>
          <a:off x="10599420" y="1476184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86</xdr:row>
      <xdr:rowOff>28575</xdr:rowOff>
    </xdr:from>
    <xdr:ext cx="400050" cy="257175"/>
    <xdr:sp macro="" textlink="">
      <xdr:nvSpPr>
        <xdr:cNvPr id="565" name="テキスト ボックス 564"/>
        <xdr:cNvSpPr txBox="1"/>
      </xdr:nvSpPr>
      <xdr:spPr>
        <a:xfrm>
          <a:off x="10599420" y="144456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567" name="テキスト ボックス 566"/>
        <xdr:cNvSpPr txBox="1"/>
      </xdr:nvSpPr>
      <xdr:spPr>
        <a:xfrm>
          <a:off x="10599420" y="1411986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569" name="テキスト ボックス 568"/>
        <xdr:cNvSpPr txBox="1"/>
      </xdr:nvSpPr>
      <xdr:spPr>
        <a:xfrm>
          <a:off x="10599420" y="1380363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571" name="テキスト ボックス 570"/>
        <xdr:cNvSpPr txBox="1"/>
      </xdr:nvSpPr>
      <xdr:spPr>
        <a:xfrm>
          <a:off x="10599420" y="134874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573" name="テキスト ボックス 572"/>
        <xdr:cNvSpPr txBox="1"/>
      </xdr:nvSpPr>
      <xdr:spPr>
        <a:xfrm>
          <a:off x="10599420" y="1317117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76</xdr:row>
      <xdr:rowOff>104775</xdr:rowOff>
    </xdr:from>
    <xdr:ext cx="400050" cy="257175"/>
    <xdr:sp macro="" textlink="">
      <xdr:nvSpPr>
        <xdr:cNvPr id="575" name="テキスト ボックス 574"/>
        <xdr:cNvSpPr txBox="1"/>
      </xdr:nvSpPr>
      <xdr:spPr>
        <a:xfrm>
          <a:off x="10599420" y="1284541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74</xdr:row>
      <xdr:rowOff>123825</xdr:rowOff>
    </xdr:from>
    <xdr:ext cx="400050" cy="257175"/>
    <xdr:sp macro="" textlink="">
      <xdr:nvSpPr>
        <xdr:cNvPr id="577" name="テキスト ボックス 576"/>
        <xdr:cNvSpPr txBox="1"/>
      </xdr:nvSpPr>
      <xdr:spPr>
        <a:xfrm>
          <a:off x="10599420" y="1252918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fLocksText="0">
      <xdr:nvSpPr>
        <xdr:cNvPr id="578" name="【庁舎】_x000a_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85</xdr:row>
      <xdr:rowOff>104775</xdr:rowOff>
    </xdr:from>
    <xdr:ext cx="409575" cy="257175"/>
    <xdr:sp macro="" textlink="">
      <xdr:nvSpPr>
        <xdr:cNvPr id="580" name="【庁舎】_x000a_有形固定資産減価償却率最小値テキスト"/>
        <xdr:cNvSpPr txBox="1"/>
      </xdr:nvSpPr>
      <xdr:spPr>
        <a:xfrm>
          <a:off x="14413230" y="1435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37.4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152400</xdr:rowOff>
    </xdr:from>
    <xdr:ext cx="409575" cy="257175"/>
    <xdr:sp macro="" textlink="">
      <xdr:nvSpPr>
        <xdr:cNvPr id="582" name="【庁舎】_x000a_有形固定資産減価償却率最大値テキスト"/>
        <xdr:cNvSpPr txBox="1"/>
      </xdr:nvSpPr>
      <xdr:spPr>
        <a:xfrm>
          <a:off x="14413230" y="12725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81</xdr:row>
      <xdr:rowOff>9525</xdr:rowOff>
    </xdr:from>
    <xdr:ext cx="409575" cy="257175"/>
    <xdr:sp macro="" textlink="">
      <xdr:nvSpPr>
        <xdr:cNvPr id="584" name="【庁舎】_x000a_有形固定資産減価償却率平均値テキスト"/>
        <xdr:cNvSpPr txBox="1"/>
      </xdr:nvSpPr>
      <xdr:spPr>
        <a:xfrm>
          <a:off x="14413230" y="1358836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fLocksText="0">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fLocksText="0">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fLocksText="0">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588" name="テキスト ボックス 587"/>
        <xdr:cNvSpPr txBox="1"/>
      </xdr:nvSpPr>
      <xdr:spPr>
        <a:xfrm>
          <a:off x="1420558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589" name="テキスト ボックス 588"/>
        <xdr:cNvSpPr txBox="1"/>
      </xdr:nvSpPr>
      <xdr:spPr>
        <a:xfrm>
          <a:off x="1345882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590" name="テキスト ボックス 589"/>
        <xdr:cNvSpPr txBox="1"/>
      </xdr:nvSpPr>
      <xdr:spPr>
        <a:xfrm>
          <a:off x="1268730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591" name="テキスト ボックス 590"/>
        <xdr:cNvSpPr txBox="1"/>
      </xdr:nvSpPr>
      <xdr:spPr>
        <a:xfrm>
          <a:off x="118986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592" name="テキスト ボックス 591"/>
        <xdr:cNvSpPr txBox="1"/>
      </xdr:nvSpPr>
      <xdr:spPr>
        <a:xfrm>
          <a:off x="111118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fLocksText="0">
      <xdr:nvSpPr>
        <xdr:cNvPr id="593" name="楕円 592"/>
        <xdr:cNvSpPr/>
      </xdr:nvSpPr>
      <xdr:spPr>
        <a:xfrm>
          <a:off x="14325600" y="135258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79</xdr:row>
      <xdr:rowOff>133350</xdr:rowOff>
    </xdr:from>
    <xdr:ext cx="409575" cy="257175"/>
    <xdr:sp macro="" textlink="">
      <xdr:nvSpPr>
        <xdr:cNvPr id="594" name="【庁舎】_x000a_有形固定資産減価償却率該当値テキスト"/>
        <xdr:cNvSpPr txBox="1"/>
      </xdr:nvSpPr>
      <xdr:spPr>
        <a:xfrm>
          <a:off x="14413230" y="1337691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fLocksText="0">
      <xdr:nvSpPr>
        <xdr:cNvPr id="595" name="楕円 594"/>
        <xdr:cNvSpPr/>
      </xdr:nvSpPr>
      <xdr:spPr>
        <a:xfrm>
          <a:off x="13578840" y="134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80</xdr:row>
      <xdr:rowOff>74023</xdr:rowOff>
    </xdr:from>
    <xdr:to>
      <xdr:col>85</xdr:col>
      <xdr:colOff>127000</xdr:colOff>
      <xdr:row>80</xdr:row>
      <xdr:rowOff>165463</xdr:rowOff>
    </xdr:to>
    <xdr:cxnSp macro="">
      <xdr:nvCxnSpPr>
        <xdr:cNvPr id="596" name="直線コネクタ 595"/>
        <xdr:cNvCxnSpPr/>
      </xdr:nvCxnSpPr>
      <xdr:spPr>
        <a:xfrm>
          <a:off x="13629640" y="13485223"/>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81</xdr:row>
      <xdr:rowOff>95250</xdr:rowOff>
    </xdr:from>
    <xdr:ext cx="409575" cy="257175"/>
    <xdr:sp macro="" textlink="">
      <xdr:nvSpPr>
        <xdr:cNvPr id="597" name="n_1aveValue【庁舎】_x000a_有形固定資産減価償却率"/>
        <xdr:cNvSpPr txBox="1"/>
      </xdr:nvSpPr>
      <xdr:spPr>
        <a:xfrm>
          <a:off x="13430250" y="1367409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77</xdr:row>
      <xdr:rowOff>123825</xdr:rowOff>
    </xdr:from>
    <xdr:ext cx="409575" cy="257175"/>
    <xdr:sp macro="" textlink="">
      <xdr:nvSpPr>
        <xdr:cNvPr id="598" name="n_2aveValue【庁舎】_x000a_有形固定資産減価償却率"/>
        <xdr:cNvSpPr txBox="1"/>
      </xdr:nvSpPr>
      <xdr:spPr>
        <a:xfrm>
          <a:off x="12668250" y="1303210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78</xdr:row>
      <xdr:rowOff>142875</xdr:rowOff>
    </xdr:from>
    <xdr:ext cx="409575" cy="257175"/>
    <xdr:sp macro="" textlink="">
      <xdr:nvSpPr>
        <xdr:cNvPr id="599" name="n_1mainValue【庁舎】_x000a_有形固定資産減価償却率"/>
        <xdr:cNvSpPr txBox="1"/>
      </xdr:nvSpPr>
      <xdr:spPr>
        <a:xfrm>
          <a:off x="13430250" y="1321879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fLocksText="0">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fLocksText="0">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fLocksText="0">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fLocksText="0">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606" name="テキスト ボックス 605"/>
        <xdr:cNvSpPr txBox="1"/>
      </xdr:nvSpPr>
      <xdr:spPr>
        <a:xfrm>
          <a:off x="16078200" y="1248156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88</xdr:row>
      <xdr:rowOff>9525</xdr:rowOff>
    </xdr:from>
    <xdr:ext cx="466725" cy="257175"/>
    <xdr:sp macro="" textlink="">
      <xdr:nvSpPr>
        <xdr:cNvPr id="608" name="テキスト ボックス 607"/>
        <xdr:cNvSpPr txBox="1"/>
      </xdr:nvSpPr>
      <xdr:spPr>
        <a:xfrm>
          <a:off x="15685770" y="147618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142875</xdr:rowOff>
    </xdr:from>
    <xdr:ext cx="466725" cy="257175"/>
    <xdr:sp macro="" textlink="">
      <xdr:nvSpPr>
        <xdr:cNvPr id="610" name="テキスト ボックス 609"/>
        <xdr:cNvSpPr txBox="1"/>
      </xdr:nvSpPr>
      <xdr:spPr>
        <a:xfrm>
          <a:off x="15685770" y="1439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83</xdr:row>
      <xdr:rowOff>104775</xdr:rowOff>
    </xdr:from>
    <xdr:ext cx="466725" cy="257175"/>
    <xdr:sp macro="" textlink="">
      <xdr:nvSpPr>
        <xdr:cNvPr id="612" name="テキスト ボックス 611"/>
        <xdr:cNvSpPr txBox="1"/>
      </xdr:nvSpPr>
      <xdr:spPr>
        <a:xfrm>
          <a:off x="15685770" y="1401889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81</xdr:row>
      <xdr:rowOff>66675</xdr:rowOff>
    </xdr:from>
    <xdr:ext cx="466725" cy="257175"/>
    <xdr:sp macro="" textlink="">
      <xdr:nvSpPr>
        <xdr:cNvPr id="614" name="テキスト ボックス 613"/>
        <xdr:cNvSpPr txBox="1"/>
      </xdr:nvSpPr>
      <xdr:spPr>
        <a:xfrm>
          <a:off x="15685770" y="136455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79</xdr:row>
      <xdr:rowOff>28575</xdr:rowOff>
    </xdr:from>
    <xdr:ext cx="466725" cy="257175"/>
    <xdr:sp macro="" textlink="">
      <xdr:nvSpPr>
        <xdr:cNvPr id="616" name="テキスト ボックス 615"/>
        <xdr:cNvSpPr txBox="1"/>
      </xdr:nvSpPr>
      <xdr:spPr>
        <a:xfrm>
          <a:off x="15685770" y="1327213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76</xdr:row>
      <xdr:rowOff>161925</xdr:rowOff>
    </xdr:from>
    <xdr:ext cx="466725" cy="257175"/>
    <xdr:sp macro="" textlink="">
      <xdr:nvSpPr>
        <xdr:cNvPr id="618" name="テキスト ボックス 617"/>
        <xdr:cNvSpPr txBox="1"/>
      </xdr:nvSpPr>
      <xdr:spPr>
        <a:xfrm>
          <a:off x="15685770" y="1290256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20" name="テキスト ボックス 619"/>
        <xdr:cNvSpPr txBox="1"/>
      </xdr:nvSpPr>
      <xdr:spPr>
        <a:xfrm>
          <a:off x="15685770" y="1252918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21" name="【庁舎】_x000a_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38100</xdr:rowOff>
    </xdr:from>
    <xdr:ext cx="466725" cy="257175"/>
    <xdr:sp macro="" textlink="">
      <xdr:nvSpPr>
        <xdr:cNvPr id="623" name="【庁舎】_x000a_一人当たり面積最小値テキスト"/>
        <xdr:cNvSpPr txBox="1"/>
      </xdr:nvSpPr>
      <xdr:spPr>
        <a:xfrm>
          <a:off x="19560540" y="146227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28575</xdr:rowOff>
    </xdr:from>
    <xdr:ext cx="466725" cy="257175"/>
    <xdr:sp macro="" textlink="">
      <xdr:nvSpPr>
        <xdr:cNvPr id="625" name="【庁舎】_x000a_一人当たり面積最大値テキスト"/>
        <xdr:cNvSpPr txBox="1"/>
      </xdr:nvSpPr>
      <xdr:spPr>
        <a:xfrm>
          <a:off x="19560540" y="127692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0.154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9525</xdr:rowOff>
    </xdr:from>
    <xdr:ext cx="466725" cy="257175"/>
    <xdr:sp macro="" textlink="">
      <xdr:nvSpPr>
        <xdr:cNvPr id="627" name="【庁舎】_x000a_一人当たり面積平均値テキスト"/>
        <xdr:cNvSpPr txBox="1"/>
      </xdr:nvSpPr>
      <xdr:spPr>
        <a:xfrm>
          <a:off x="19560540" y="1392364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fLocksText="0">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fLocksText="0">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fLocksText="0">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631" name="テキスト ボックス 630"/>
        <xdr:cNvSpPr txBox="1"/>
      </xdr:nvSpPr>
      <xdr:spPr>
        <a:xfrm>
          <a:off x="1933575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632" name="テキスト ボックス 631"/>
        <xdr:cNvSpPr txBox="1"/>
      </xdr:nvSpPr>
      <xdr:spPr>
        <a:xfrm>
          <a:off x="1860423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633" name="テキスト ボックス 632"/>
        <xdr:cNvSpPr txBox="1"/>
      </xdr:nvSpPr>
      <xdr:spPr>
        <a:xfrm>
          <a:off x="17817465"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634" name="テキスト ボックス 633"/>
        <xdr:cNvSpPr txBox="1"/>
      </xdr:nvSpPr>
      <xdr:spPr>
        <a:xfrm>
          <a:off x="1704594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635" name="テキスト ボックス 634"/>
        <xdr:cNvSpPr txBox="1"/>
      </xdr:nvSpPr>
      <xdr:spPr>
        <a:xfrm>
          <a:off x="16257270" y="14904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fLocksText="0">
      <xdr:nvSpPr>
        <xdr:cNvPr id="636" name="楕円 635"/>
        <xdr:cNvSpPr/>
      </xdr:nvSpPr>
      <xdr:spPr>
        <a:xfrm>
          <a:off x="19458940" y="1438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85</xdr:row>
      <xdr:rowOff>114300</xdr:rowOff>
    </xdr:from>
    <xdr:ext cx="466725" cy="257175"/>
    <xdr:sp macro="" textlink="">
      <xdr:nvSpPr>
        <xdr:cNvPr id="637" name="【庁舎】_x000a_一人当たり面積該当値テキスト"/>
        <xdr:cNvSpPr txBox="1"/>
      </xdr:nvSpPr>
      <xdr:spPr>
        <a:xfrm>
          <a:off x="19560540" y="14363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fLocksText="0">
      <xdr:nvSpPr>
        <xdr:cNvPr id="638" name="楕円 637"/>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86</xdr:row>
      <xdr:rowOff>12700</xdr:rowOff>
    </xdr:from>
    <xdr:to>
      <xdr:col>116</xdr:col>
      <xdr:colOff>63500</xdr:colOff>
      <xdr:row>86</xdr:row>
      <xdr:rowOff>25400</xdr:rowOff>
    </xdr:to>
    <xdr:cxnSp macro="">
      <xdr:nvCxnSpPr>
        <xdr:cNvPr id="639" name="直線コネクタ 638"/>
        <xdr:cNvCxnSpPr/>
      </xdr:nvCxnSpPr>
      <xdr:spPr>
        <a:xfrm flipV="1">
          <a:off x="18778220" y="1442974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82</xdr:row>
      <xdr:rowOff>76200</xdr:rowOff>
    </xdr:from>
    <xdr:ext cx="466725" cy="257175"/>
    <xdr:sp macro="" textlink="">
      <xdr:nvSpPr>
        <xdr:cNvPr id="640" name="n_1aveValue【庁舎】_x000a_一人当たり面積"/>
        <xdr:cNvSpPr txBox="1"/>
      </xdr:nvSpPr>
      <xdr:spPr>
        <a:xfrm>
          <a:off x="18554700" y="1382268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83</xdr:row>
      <xdr:rowOff>9525</xdr:rowOff>
    </xdr:from>
    <xdr:ext cx="466725" cy="257175"/>
    <xdr:sp macro="" textlink="">
      <xdr:nvSpPr>
        <xdr:cNvPr id="641" name="n_2aveValue【庁舎】_x000a_一人当たり面積"/>
        <xdr:cNvSpPr txBox="1"/>
      </xdr:nvSpPr>
      <xdr:spPr>
        <a:xfrm>
          <a:off x="17769840" y="1392364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86</xdr:row>
      <xdr:rowOff>66675</xdr:rowOff>
    </xdr:from>
    <xdr:ext cx="466725" cy="257175"/>
    <xdr:sp macro="" textlink="">
      <xdr:nvSpPr>
        <xdr:cNvPr id="642" name="n_1mainValue【庁舎】_x000a_一人当たり面積"/>
        <xdr:cNvSpPr txBox="1"/>
      </xdr:nvSpPr>
      <xdr:spPr>
        <a:xfrm>
          <a:off x="18554700" y="1448371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・警察施設の有形固定資産減価償却率は、平成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年度においては類似団体平均を下回っており、前年度からの下げ幅も平均に比べて大きくなっている。これは老朽化した警察署等を建て替えたことにより、数値が改善したためである。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xdr:cNvSpPr/>
      </xdr:nvSpPr>
      <xdr:spPr>
        <a:xfrm>
          <a:off x="723900" y="419100"/>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xdr:cNvSpPr/>
      </xdr:nvSpPr>
      <xdr:spPr>
        <a:xfrm>
          <a:off x="2286000" y="12382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xdr:cNvSpPr/>
      </xdr:nvSpPr>
      <xdr:spPr>
        <a:xfrm>
          <a:off x="5143500" y="1257300"/>
          <a:ext cx="2028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xdr:cNvSpPr/>
      </xdr:nvSpPr>
      <xdr:spPr>
        <a:xfrm>
          <a:off x="7172325" y="1257300"/>
          <a:ext cx="127635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xdr:cNvSpPr/>
      </xdr:nvSpPr>
      <xdr:spPr>
        <a:xfrm>
          <a:off x="8505825" y="1257300"/>
          <a:ext cx="638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xdr:cNvSpPr/>
      </xdr:nvSpPr>
      <xdr:spPr>
        <a:xfrm>
          <a:off x="5143500" y="2095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xdr:cNvSpPr/>
      </xdr:nvSpPr>
      <xdr:spPr>
        <a:xfrm>
          <a:off x="10953750" y="1266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xdr:cNvSpPr/>
      </xdr:nvSpPr>
      <xdr:spPr>
        <a:xfrm>
          <a:off x="10953750" y="15335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xdr:cNvSpPr/>
      </xdr:nvSpPr>
      <xdr:spPr>
        <a:xfrm>
          <a:off x="10953750" y="1866900"/>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133350</xdr:colOff>
      <xdr:row>18</xdr:row>
      <xdr:rowOff>28575</xdr:rowOff>
    </xdr:from>
    <xdr:ext cx="4610100" cy="257175"/>
    <xdr:sp macro="" textlink="">
      <xdr:nvSpPr>
        <xdr:cNvPr id="29" name="テキスト ボックス 28"/>
        <xdr:cNvSpPr txBox="1"/>
      </xdr:nvSpPr>
      <xdr:spPr>
        <a:xfrm>
          <a:off x="762000" y="311467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104775</xdr:rowOff>
    </xdr:from>
    <xdr:ext cx="8505825" cy="257175"/>
    <xdr:sp macro="" textlink="">
      <xdr:nvSpPr>
        <xdr:cNvPr id="30" name="テキスト ボックス 29"/>
        <xdr:cNvSpPr txBox="1"/>
      </xdr:nvSpPr>
      <xdr:spPr>
        <a:xfrm>
          <a:off x="762000" y="3362325"/>
          <a:ext cx="8505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fLocksText="0">
      <xdr:nvSpPr>
        <xdr:cNvPr id="31" name="大かっこ 30"/>
        <xdr:cNvSpPr/>
      </xdr:nvSpPr>
      <xdr:spPr>
        <a:xfrm>
          <a:off x="981075"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133350</xdr:colOff>
      <xdr:row>21</xdr:row>
      <xdr:rowOff>19050</xdr:rowOff>
    </xdr:from>
    <xdr:ext cx="8810625" cy="257175"/>
    <xdr:sp macro="" textlink="">
      <xdr:nvSpPr>
        <xdr:cNvPr id="32" name="テキスト ボックス 31"/>
        <xdr:cNvSpPr txBox="1"/>
      </xdr:nvSpPr>
      <xdr:spPr>
        <a:xfrm>
          <a:off x="762000" y="3619500"/>
          <a:ext cx="8810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104775</xdr:rowOff>
    </xdr:from>
    <xdr:ext cx="8553450" cy="428625"/>
    <xdr:sp macro="" textlink="">
      <xdr:nvSpPr>
        <xdr:cNvPr id="33" name="テキスト ボックス 32"/>
        <xdr:cNvSpPr txBox="1"/>
      </xdr:nvSpPr>
      <xdr:spPr>
        <a:xfrm>
          <a:off x="762000" y="3876675"/>
          <a:ext cx="8553450" cy="428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142875</xdr:rowOff>
    </xdr:from>
    <xdr:ext cx="5791200" cy="257175"/>
    <xdr:sp macro="" textlink="">
      <xdr:nvSpPr>
        <xdr:cNvPr id="34" name="テキスト ボックス 33"/>
        <xdr:cNvSpPr txBox="1"/>
      </xdr:nvSpPr>
      <xdr:spPr>
        <a:xfrm>
          <a:off x="762000" y="4257675"/>
          <a:ext cx="5791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47625</xdr:rowOff>
    </xdr:from>
    <xdr:ext cx="8296275" cy="257175"/>
    <xdr:sp macro="" textlink="">
      <xdr:nvSpPr>
        <xdr:cNvPr id="35" name="テキスト ボックス 34"/>
        <xdr:cNvSpPr txBox="1"/>
      </xdr:nvSpPr>
      <xdr:spPr>
        <a:xfrm>
          <a:off x="762000" y="450532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47625</xdr:colOff>
      <xdr:row>31</xdr:row>
      <xdr:rowOff>85725</xdr:rowOff>
    </xdr:from>
    <xdr:ext cx="1276350" cy="304800"/>
    <xdr:sp macro="" textlink="">
      <xdr:nvSpPr>
        <xdr:cNvPr id="37" name="テキスト ボックス 36"/>
        <xdr:cNvSpPr txBox="1"/>
      </xdr:nvSpPr>
      <xdr:spPr>
        <a:xfrm>
          <a:off x="1933575" y="540067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190500</xdr:colOff>
      <xdr:row>31</xdr:row>
      <xdr:rowOff>38100</xdr:rowOff>
    </xdr:from>
    <xdr:ext cx="1333500" cy="361950"/>
    <xdr:sp macro="" textlink="">
      <xdr:nvSpPr>
        <xdr:cNvPr id="38" name="テキスト ボックス 37"/>
        <xdr:cNvSpPr txBox="1"/>
      </xdr:nvSpPr>
      <xdr:spPr>
        <a:xfrm>
          <a:off x="3333750" y="535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[0.77]</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xdr:cNvSpPr/>
      </xdr:nvSpPr>
      <xdr:spPr>
        <a:xfrm>
          <a:off x="5905500"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xdr:cNvSpPr/>
      </xdr:nvSpPr>
      <xdr:spPr>
        <a:xfrm>
          <a:off x="5905500"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xdr:cNvSpPr/>
      </xdr:nvSpPr>
      <xdr:spPr>
        <a:xfrm>
          <a:off x="75533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xdr:cNvSpPr/>
      </xdr:nvSpPr>
      <xdr:spPr>
        <a:xfrm>
          <a:off x="75533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3" name="正方形/長方形 42"/>
        <xdr:cNvSpPr/>
      </xdr:nvSpPr>
      <xdr:spPr>
        <a:xfrm>
          <a:off x="762000"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4" name="正方形/長方形 43"/>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5" name="正方形/長方形 44"/>
        <xdr:cNvSpPr/>
      </xdr:nvSpPr>
      <xdr:spPr>
        <a:xfrm>
          <a:off x="6029325"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62675" y="609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chemeClr val="tx1"/>
              </a:solidFill>
              <a:latin typeface="+mn-lt"/>
              <a:ea typeface="+mn-ea"/>
              <a:cs typeface="+mn-cs"/>
            </a:rPr>
            <a:t>　</a:t>
          </a:r>
          <a:r>
            <a:rPr lang="ja-JP" altLang="ja-JP" sz="1300">
              <a:solidFill>
                <a:schemeClr val="tx1"/>
              </a:solidFill>
              <a:latin typeface="+mn-lt"/>
              <a:ea typeface="+mn-ea"/>
              <a:cs typeface="+mn-cs"/>
            </a:rPr>
            <a:t>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300">
              <a:solidFill>
                <a:schemeClr val="tx1"/>
              </a:solidFill>
              <a:latin typeface="+mn-lt"/>
              <a:ea typeface="+mn-ea"/>
              <a:cs typeface="+mn-cs"/>
            </a:rPr>
            <a:t>年度は平成</a:t>
          </a:r>
          <a:r>
            <a:rPr lang="en-US" altLang="ja-JP" sz="1300">
              <a:solidFill>
                <a:schemeClr val="tx1"/>
              </a:solidFill>
              <a:latin typeface="+mn-lt"/>
              <a:ea typeface="+mn-ea"/>
              <a:cs typeface="+mn-cs"/>
            </a:rPr>
            <a:t>28</a:t>
          </a:r>
          <a:r>
            <a:rPr lang="ja-JP" altLang="ja-JP" sz="1300">
              <a:solidFill>
                <a:schemeClr val="tx1"/>
              </a:solidFill>
              <a:latin typeface="+mn-lt"/>
              <a:ea typeface="+mn-ea"/>
              <a:cs typeface="+mn-cs"/>
            </a:rPr>
            <a:t>年度と比較して横ばいとなっている。</a:t>
          </a:r>
          <a:endParaRPr lang="ja-JP" altLang="ja-JP" sz="1300">
            <a:solidFill>
              <a:srgbClr val="000000"/>
            </a:solidFill>
          </a:endParaRPr>
        </a:p>
        <a:p>
          <a:r>
            <a:rPr lang="ja-JP" altLang="ja-JP" sz="1300">
              <a:solidFill>
                <a:schemeClr val="tx1"/>
              </a:solidFill>
              <a:latin typeface="+mn-lt"/>
              <a:ea typeface="+mn-ea"/>
              <a:cs typeface="+mn-cs"/>
            </a:rPr>
            <a:t>　これは、財政力指数算定上の分母となる基準財政需要額について県費負担教職員の給与負担事務が</a:t>
          </a:r>
          <a:r>
            <a:rPr lang="ja-JP" altLang="en-US" sz="1300">
              <a:solidFill>
                <a:schemeClr val="tx1"/>
              </a:solidFill>
              <a:latin typeface="+mn-lt"/>
              <a:ea typeface="+mn-ea"/>
              <a:cs typeface="+mn-cs"/>
            </a:rPr>
            <a:t>政令</a:t>
          </a:r>
          <a:r>
            <a:rPr lang="ja-JP" altLang="ja-JP" sz="1300">
              <a:solidFill>
                <a:schemeClr val="tx1"/>
              </a:solidFill>
              <a:latin typeface="+mn-lt"/>
              <a:ea typeface="+mn-ea"/>
              <a:cs typeface="+mn-cs"/>
            </a:rPr>
            <a:t>指定都市に移譲された影響等により減少した一方、分子となる基準財政収入額について県民税所得割の一部が指定都市に税源移譲された影響等により減少したことによる。</a:t>
          </a:r>
          <a:endParaRPr lang="ja-JP" altLang="ja-JP" sz="1300">
            <a:solidFill>
              <a:srgbClr val="000000"/>
            </a:solidFill>
          </a:endParaRPr>
        </a:p>
        <a:p>
          <a:r>
            <a:rPr lang="ja-JP" altLang="ja-JP" sz="1300">
              <a:solidFill>
                <a:schemeClr val="tx1"/>
              </a:solidFill>
              <a:latin typeface="+mn-lt"/>
              <a:ea typeface="+mn-ea"/>
              <a:cs typeface="+mn-cs"/>
            </a:rPr>
            <a:t>　今後、税の徴収向上対策を中心とする歳入確保を図る等の財政力の更なる向上に努める。</a:t>
          </a:r>
          <a:endParaRPr lang="ja-JP" altLang="ja-JP" sz="1300">
            <a:solidFill>
              <a:srgbClr val="000000"/>
            </a:solidFill>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175"/>
    <xdr:sp macro="" textlink="">
      <xdr:nvSpPr>
        <xdr:cNvPr id="48" name="テキスト ボックス 47"/>
        <xdr:cNvSpPr txBox="1"/>
      </xdr:nvSpPr>
      <xdr:spPr>
        <a:xfrm>
          <a:off x="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161925</xdr:rowOff>
    </xdr:from>
    <xdr:ext cx="762000" cy="257175"/>
    <xdr:sp macro="" textlink="">
      <xdr:nvSpPr>
        <xdr:cNvPr id="50" name="テキスト ボックス 49"/>
        <xdr:cNvSpPr txBox="1"/>
      </xdr:nvSpPr>
      <xdr:spPr>
        <a:xfrm>
          <a:off x="0" y="770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161925</xdr:rowOff>
    </xdr:from>
    <xdr:ext cx="762000" cy="257175"/>
    <xdr:sp macro="" textlink="">
      <xdr:nvSpPr>
        <xdr:cNvPr id="52" name="テキスト ボックス 51"/>
        <xdr:cNvSpPr txBox="1"/>
      </xdr:nvSpPr>
      <xdr:spPr>
        <a:xfrm>
          <a:off x="0" y="736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152400</xdr:rowOff>
    </xdr:from>
    <xdr:ext cx="762000" cy="257175"/>
    <xdr:sp macro="" textlink="">
      <xdr:nvSpPr>
        <xdr:cNvPr id="54" name="テキスト ボックス 53"/>
        <xdr:cNvSpPr txBox="1"/>
      </xdr:nvSpPr>
      <xdr:spPr>
        <a:xfrm>
          <a:off x="0" y="701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152400</xdr:rowOff>
    </xdr:from>
    <xdr:ext cx="762000" cy="257175"/>
    <xdr:sp macro="" textlink="">
      <xdr:nvSpPr>
        <xdr:cNvPr id="56" name="テキスト ボックス 55"/>
        <xdr:cNvSpPr txBox="1"/>
      </xdr:nvSpPr>
      <xdr:spPr>
        <a:xfrm>
          <a:off x="0" y="666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152400</xdr:rowOff>
    </xdr:from>
    <xdr:ext cx="762000" cy="257175"/>
    <xdr:sp macro="" textlink="">
      <xdr:nvSpPr>
        <xdr:cNvPr id="58" name="テキスト ボックス 57"/>
        <xdr:cNvSpPr txBox="1"/>
      </xdr:nvSpPr>
      <xdr:spPr>
        <a:xfrm>
          <a:off x="0" y="632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152400</xdr:rowOff>
    </xdr:from>
    <xdr:ext cx="762000" cy="257175"/>
    <xdr:sp macro="" textlink="">
      <xdr:nvSpPr>
        <xdr:cNvPr id="60" name="テキスト ボックス 59"/>
        <xdr:cNvSpPr txBox="1"/>
      </xdr:nvSpPr>
      <xdr:spPr>
        <a:xfrm>
          <a:off x="0" y="598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textlink="">
      <xdr:nvSpPr>
        <xdr:cNvPr id="62" name="テキスト ボックス 61"/>
        <xdr:cNvSpPr txBox="1"/>
      </xdr:nvSpPr>
      <xdr:spPr>
        <a:xfrm>
          <a:off x="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fLocksText="0">
      <xdr:nvSpPr>
        <xdr:cNvPr id="63" name="財政力グラフ枠"/>
        <xdr:cNvSpPr/>
      </xdr:nvSpPr>
      <xdr:spPr>
        <a:xfrm>
          <a:off x="762000"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2700"/>
          <a:ext cx="0" cy="1485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45</xdr:row>
      <xdr:rowOff>104775</xdr:rowOff>
    </xdr:from>
    <xdr:ext cx="762000" cy="257175"/>
    <xdr:sp macro="" textlink="">
      <xdr:nvSpPr>
        <xdr:cNvPr id="65" name="財政力最小値テキスト"/>
        <xdr:cNvSpPr txBox="1"/>
      </xdr:nvSpPr>
      <xdr:spPr>
        <a:xfrm>
          <a:off x="5038725" y="7820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7275" y="7848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35</xdr:row>
      <xdr:rowOff>104775</xdr:rowOff>
    </xdr:from>
    <xdr:ext cx="762000" cy="257175"/>
    <xdr:sp macro="" textlink="">
      <xdr:nvSpPr>
        <xdr:cNvPr id="67" name="財政力最大値テキスト"/>
        <xdr:cNvSpPr txBox="1"/>
      </xdr:nvSpPr>
      <xdr:spPr>
        <a:xfrm>
          <a:off x="5038725" y="6105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7275" y="63627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69" name="直線コネクタ 68"/>
        <xdr:cNvCxnSpPr/>
      </xdr:nvCxnSpPr>
      <xdr:spPr>
        <a:xfrm>
          <a:off x="4114800" y="691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42</xdr:row>
      <xdr:rowOff>47625</xdr:rowOff>
    </xdr:from>
    <xdr:ext cx="762000" cy="257175"/>
    <xdr:sp macro="" textlink="">
      <xdr:nvSpPr>
        <xdr:cNvPr id="70" name="財政力平均値テキスト"/>
        <xdr:cNvSpPr txBox="1"/>
      </xdr:nvSpPr>
      <xdr:spPr>
        <a:xfrm>
          <a:off x="5038725" y="72485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fLocksText="0">
      <xdr:nvSpPr>
        <xdr:cNvPr id="71" name="フローチャート: 判断 70"/>
        <xdr:cNvSpPr/>
      </xdr:nvSpPr>
      <xdr:spPr>
        <a:xfrm>
          <a:off x="4905375" y="7277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40</xdr:row>
      <xdr:rowOff>58057</xdr:rowOff>
    </xdr:from>
    <xdr:to>
      <xdr:col>19</xdr:col>
      <xdr:colOff>133350</xdr:colOff>
      <xdr:row>40</xdr:row>
      <xdr:rowOff>58057</xdr:rowOff>
    </xdr:to>
    <xdr:cxnSp macro="">
      <xdr:nvCxnSpPr>
        <xdr:cNvPr id="72" name="直線コネクタ 71"/>
        <xdr:cNvCxnSpPr/>
      </xdr:nvCxnSpPr>
      <xdr:spPr>
        <a:xfrm>
          <a:off x="3228975" y="69151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fLocksText="0">
      <xdr:nvSpPr>
        <xdr:cNvPr id="73" name="フローチャート: 判断 72"/>
        <xdr:cNvSpPr/>
      </xdr:nvSpPr>
      <xdr:spPr>
        <a:xfrm>
          <a:off x="4067175" y="7248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42</xdr:row>
      <xdr:rowOff>133350</xdr:rowOff>
    </xdr:from>
    <xdr:ext cx="733425" cy="257175"/>
    <xdr:sp macro="" textlink="">
      <xdr:nvSpPr>
        <xdr:cNvPr id="74" name="テキスト ボックス 73"/>
        <xdr:cNvSpPr txBox="1"/>
      </xdr:nvSpPr>
      <xdr:spPr>
        <a:xfrm>
          <a:off x="3733800" y="7334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5" name="直線コネクタ 74"/>
        <xdr:cNvCxnSpPr/>
      </xdr:nvCxnSpPr>
      <xdr:spPr>
        <a:xfrm flipV="1">
          <a:off x="2333625" y="69151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fLocksText="0">
      <xdr:nvSpPr>
        <xdr:cNvPr id="76" name="フローチャート: 判断 75"/>
        <xdr:cNvSpPr/>
      </xdr:nvSpPr>
      <xdr:spPr>
        <a:xfrm>
          <a:off x="3171825" y="7277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42</xdr:row>
      <xdr:rowOff>161925</xdr:rowOff>
    </xdr:from>
    <xdr:ext cx="762000" cy="257175"/>
    <xdr:sp macro="" textlink="">
      <xdr:nvSpPr>
        <xdr:cNvPr id="77" name="テキスト ボックス 76"/>
        <xdr:cNvSpPr txBox="1"/>
      </xdr:nvSpPr>
      <xdr:spPr>
        <a:xfrm>
          <a:off x="2838450" y="736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78" name="直線コネクタ 77"/>
        <xdr:cNvCxnSpPr/>
      </xdr:nvCxnSpPr>
      <xdr:spPr>
        <a:xfrm flipV="1">
          <a:off x="1447800" y="69532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fLocksText="0">
      <xdr:nvSpPr>
        <xdr:cNvPr id="79" name="フローチャート: 判断 78"/>
        <xdr:cNvSpPr/>
      </xdr:nvSpPr>
      <xdr:spPr>
        <a:xfrm>
          <a:off x="2286000" y="7277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42</xdr:row>
      <xdr:rowOff>161925</xdr:rowOff>
    </xdr:from>
    <xdr:ext cx="762000" cy="257175"/>
    <xdr:sp macro="" textlink="">
      <xdr:nvSpPr>
        <xdr:cNvPr id="80" name="テキスト ボックス 79"/>
        <xdr:cNvSpPr txBox="1"/>
      </xdr:nvSpPr>
      <xdr:spPr>
        <a:xfrm>
          <a:off x="1952625" y="736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fLocksText="0">
      <xdr:nvSpPr>
        <xdr:cNvPr id="81" name="フローチャート: 判断 80"/>
        <xdr:cNvSpPr/>
      </xdr:nvSpPr>
      <xdr:spPr>
        <a:xfrm>
          <a:off x="1400175" y="7277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42</xdr:row>
      <xdr:rowOff>161925</xdr:rowOff>
    </xdr:from>
    <xdr:ext cx="762000" cy="257175"/>
    <xdr:sp macro="" textlink="">
      <xdr:nvSpPr>
        <xdr:cNvPr id="82" name="テキスト ボックス 81"/>
        <xdr:cNvSpPr txBox="1"/>
      </xdr:nvSpPr>
      <xdr:spPr>
        <a:xfrm>
          <a:off x="1066800" y="736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macro="" textlink="">
      <xdr:nvSpPr>
        <xdr:cNvPr id="83" name="テキスト ボックス 82"/>
        <xdr:cNvSpPr txBox="1"/>
      </xdr:nvSpPr>
      <xdr:spPr>
        <a:xfrm>
          <a:off x="47339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macro="" textlink="">
      <xdr:nvSpPr>
        <xdr:cNvPr id="84" name="テキスト ボックス 83"/>
        <xdr:cNvSpPr txBox="1"/>
      </xdr:nvSpPr>
      <xdr:spPr>
        <a:xfrm>
          <a:off x="3895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macro="" textlink="">
      <xdr:nvSpPr>
        <xdr:cNvPr id="85" name="テキスト ボックス 84"/>
        <xdr:cNvSpPr txBox="1"/>
      </xdr:nvSpPr>
      <xdr:spPr>
        <a:xfrm>
          <a:off x="3009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macro="" textlink="">
      <xdr:nvSpPr>
        <xdr:cNvPr id="86" name="テキスト ボックス 85"/>
        <xdr:cNvSpPr txBox="1"/>
      </xdr:nvSpPr>
      <xdr:spPr>
        <a:xfrm>
          <a:off x="2114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macro="" textlink="">
      <xdr:nvSpPr>
        <xdr:cNvPr id="87" name="テキスト ボックス 86"/>
        <xdr:cNvSpPr txBox="1"/>
      </xdr:nvSpPr>
      <xdr:spPr>
        <a:xfrm>
          <a:off x="1228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fLocksText="0">
      <xdr:nvSpPr>
        <xdr:cNvPr id="88" name="楕円 87"/>
        <xdr:cNvSpPr/>
      </xdr:nvSpPr>
      <xdr:spPr>
        <a:xfrm>
          <a:off x="4905375" y="6867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39</xdr:row>
      <xdr:rowOff>19050</xdr:rowOff>
    </xdr:from>
    <xdr:ext cx="762000" cy="257175"/>
    <xdr:sp macro="" textlink="">
      <xdr:nvSpPr>
        <xdr:cNvPr id="89" name="財政力該当値テキスト"/>
        <xdr:cNvSpPr txBox="1"/>
      </xdr:nvSpPr>
      <xdr:spPr>
        <a:xfrm>
          <a:off x="5038725" y="670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fLocksText="0">
      <xdr:nvSpPr>
        <xdr:cNvPr id="90" name="楕円 89"/>
        <xdr:cNvSpPr/>
      </xdr:nvSpPr>
      <xdr:spPr>
        <a:xfrm>
          <a:off x="4067175" y="6867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38</xdr:row>
      <xdr:rowOff>114300</xdr:rowOff>
    </xdr:from>
    <xdr:ext cx="733425" cy="257175"/>
    <xdr:sp macro="" textlink="">
      <xdr:nvSpPr>
        <xdr:cNvPr id="91" name="テキスト ボックス 90"/>
        <xdr:cNvSpPr txBox="1"/>
      </xdr:nvSpPr>
      <xdr:spPr>
        <a:xfrm>
          <a:off x="3733800" y="6629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fLocksText="0">
      <xdr:nvSpPr>
        <xdr:cNvPr id="92" name="楕円 91"/>
        <xdr:cNvSpPr/>
      </xdr:nvSpPr>
      <xdr:spPr>
        <a:xfrm>
          <a:off x="3171825" y="6867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38</xdr:row>
      <xdr:rowOff>114300</xdr:rowOff>
    </xdr:from>
    <xdr:ext cx="762000" cy="257175"/>
    <xdr:sp macro="" textlink="">
      <xdr:nvSpPr>
        <xdr:cNvPr id="93" name="テキスト ボックス 92"/>
        <xdr:cNvSpPr txBox="1"/>
      </xdr:nvSpPr>
      <xdr:spPr>
        <a:xfrm>
          <a:off x="2838450" y="6629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fLocksText="0">
      <xdr:nvSpPr>
        <xdr:cNvPr id="94" name="楕円 93"/>
        <xdr:cNvSpPr/>
      </xdr:nvSpPr>
      <xdr:spPr>
        <a:xfrm>
          <a:off x="2286000" y="6896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38</xdr:row>
      <xdr:rowOff>152400</xdr:rowOff>
    </xdr:from>
    <xdr:ext cx="762000" cy="257175"/>
    <xdr:sp macro="" textlink="">
      <xdr:nvSpPr>
        <xdr:cNvPr id="95" name="テキスト ボックス 94"/>
        <xdr:cNvSpPr txBox="1"/>
      </xdr:nvSpPr>
      <xdr:spPr>
        <a:xfrm>
          <a:off x="1952625" y="666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fLocksText="0">
      <xdr:nvSpPr>
        <xdr:cNvPr id="96" name="楕円 95"/>
        <xdr:cNvSpPr/>
      </xdr:nvSpPr>
      <xdr:spPr>
        <a:xfrm>
          <a:off x="1400175" y="6934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39</xdr:row>
      <xdr:rowOff>19050</xdr:rowOff>
    </xdr:from>
    <xdr:ext cx="762000" cy="257175"/>
    <xdr:sp macro="" textlink="">
      <xdr:nvSpPr>
        <xdr:cNvPr id="97" name="テキスト ボックス 96"/>
        <xdr:cNvSpPr txBox="1"/>
      </xdr:nvSpPr>
      <xdr:spPr>
        <a:xfrm>
          <a:off x="1066800" y="670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fLocksText="0">
      <xdr:nvSpPr>
        <xdr:cNvPr id="98" name="正方形/長方形 97"/>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171450</xdr:colOff>
      <xdr:row>53</xdr:row>
      <xdr:rowOff>123825</xdr:rowOff>
    </xdr:from>
    <xdr:ext cx="1438275" cy="304800"/>
    <xdr:sp macro="" textlink="">
      <xdr:nvSpPr>
        <xdr:cNvPr id="99" name="テキスト ボックス 98"/>
        <xdr:cNvSpPr txBox="1"/>
      </xdr:nvSpPr>
      <xdr:spPr>
        <a:xfrm>
          <a:off x="1847850" y="921067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57150</xdr:colOff>
      <xdr:row>53</xdr:row>
      <xdr:rowOff>76200</xdr:rowOff>
    </xdr:from>
    <xdr:ext cx="1333500" cy="361950"/>
    <xdr:sp macro="" textlink="">
      <xdr:nvSpPr>
        <xdr:cNvPr id="100" name="テキスト ボックス 99"/>
        <xdr:cNvSpPr txBox="1"/>
      </xdr:nvSpPr>
      <xdr:spPr>
        <a:xfrm>
          <a:off x="3409950" y="916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[96.8%]</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fLocksText="0">
      <xdr:nvSpPr>
        <xdr:cNvPr id="101" name="正方形/長方形 100"/>
        <xdr:cNvSpPr/>
      </xdr:nvSpPr>
      <xdr:spPr>
        <a:xfrm>
          <a:off x="5905500"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2" name="正方形/長方形 101"/>
        <xdr:cNvSpPr/>
      </xdr:nvSpPr>
      <xdr:spPr>
        <a:xfrm>
          <a:off x="5905500"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3" name="正方形/長方形 102"/>
        <xdr:cNvSpPr/>
      </xdr:nvSpPr>
      <xdr:spPr>
        <a:xfrm>
          <a:off x="75533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4" name="正方形/長方形 103"/>
        <xdr:cNvSpPr/>
      </xdr:nvSpPr>
      <xdr:spPr>
        <a:xfrm>
          <a:off x="75533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5" name="正方形/長方形 104"/>
        <xdr:cNvSpPr/>
      </xdr:nvSpPr>
      <xdr:spPr>
        <a:xfrm>
          <a:off x="762000"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6" name="正方形/長方形 105"/>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7" name="正方形/長方形 106"/>
        <xdr:cNvSpPr/>
      </xdr:nvSpPr>
      <xdr:spPr>
        <a:xfrm>
          <a:off x="6029325"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62675" y="990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年度は平成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年度と比較して、</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0.1</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ポイントの改善となっている。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経常収支比率の算定上の分母における県税及び実質的な地方交付税が減少しているが、分子において教職員の給与費負担事務の</a:t>
          </a:r>
          <a:r>
            <a:rPr lang="ja-JP" altLang="en-US" sz="1300">
              <a:solidFill>
                <a:schemeClr val="tx1"/>
              </a:solidFill>
              <a:latin typeface="ＭＳ Ｐゴシック" panose="020B0600070205080204" pitchFamily="50" charset="-128"/>
              <a:ea typeface="ＭＳ Ｐゴシック" panose="020B0600070205080204" pitchFamily="50" charset="-128"/>
              <a:cs typeface="+mn-cs"/>
            </a:rPr>
            <a:t>政令指定都</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市への移譲などにより人件費が減少していること等から全体としては改善となった。</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pPr fontAlgn="base" hangingPunct="0"/>
          <a:r>
            <a:rPr lang="ja-JP" altLang="ja-JP" sz="1300">
              <a:solidFill>
                <a:schemeClr val="tx1"/>
              </a:solidFill>
              <a:latin typeface="ＭＳ Ｐゴシック" panose="020B0600070205080204" pitchFamily="50" charset="-128"/>
              <a:ea typeface="ＭＳ Ｐゴシック" panose="020B0600070205080204" pitchFamily="50" charset="-128"/>
              <a:cs typeface="+mn-cs"/>
            </a:rPr>
            <a:t>　今後、県内産業振興、雇用創出等による増収等の財源確保対策や、歳出削減による経常的経費の抑制に努める。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142875</xdr:rowOff>
    </xdr:from>
    <xdr:ext cx="295275" cy="228600"/>
    <xdr:sp macro="" textlink="">
      <xdr:nvSpPr>
        <xdr:cNvPr id="109" name="テキスト ボックス 108"/>
        <xdr:cNvSpPr txBox="1"/>
      </xdr:nvSpPr>
      <xdr:spPr>
        <a:xfrm>
          <a:off x="723900" y="940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textlink="">
      <xdr:nvSpPr>
        <xdr:cNvPr id="111" name="テキスト ボックス 110"/>
        <xdr:cNvSpPr txBox="1"/>
      </xdr:nvSpPr>
      <xdr:spPr>
        <a:xfrm>
          <a:off x="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57150</xdr:rowOff>
    </xdr:from>
    <xdr:ext cx="762000" cy="257175"/>
    <xdr:sp macro="" textlink="">
      <xdr:nvSpPr>
        <xdr:cNvPr id="113" name="テキスト ボックス 112"/>
        <xdr:cNvSpPr txBox="1"/>
      </xdr:nvSpPr>
      <xdr:spPr>
        <a:xfrm>
          <a:off x="0" y="1137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95250</xdr:rowOff>
    </xdr:from>
    <xdr:ext cx="762000" cy="257175"/>
    <xdr:sp macro="" textlink="">
      <xdr:nvSpPr>
        <xdr:cNvPr id="115" name="テキスト ボックス 114"/>
        <xdr:cNvSpPr txBox="1"/>
      </xdr:nvSpPr>
      <xdr:spPr>
        <a:xfrm>
          <a:off x="0" y="1089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7175"/>
    <xdr:sp macro="" textlink="">
      <xdr:nvSpPr>
        <xdr:cNvPr id="117" name="テキスト ボックス 116"/>
        <xdr:cNvSpPr txBox="1"/>
      </xdr:nvSpPr>
      <xdr:spPr>
        <a:xfrm>
          <a:off x="0" y="1041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6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7175"/>
    <xdr:sp macro="" textlink="">
      <xdr:nvSpPr>
        <xdr:cNvPr id="119" name="テキスト ボックス 118"/>
        <xdr:cNvSpPr txBox="1"/>
      </xdr:nvSpPr>
      <xdr:spPr>
        <a:xfrm>
          <a:off x="0" y="992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textlink="">
      <xdr:nvSpPr>
        <xdr:cNvPr id="121" name="テキスト ボックス 120"/>
        <xdr:cNvSpPr txBox="1"/>
      </xdr:nvSpPr>
      <xdr:spPr>
        <a:xfrm>
          <a:off x="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fLocksText="0">
      <xdr:nvSpPr>
        <xdr:cNvPr id="122" name="財政構造の弾力性グラフ枠"/>
        <xdr:cNvSpPr/>
      </xdr:nvSpPr>
      <xdr:spPr>
        <a:xfrm>
          <a:off x="762000"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3625"/>
          <a:ext cx="0" cy="1685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67</xdr:row>
      <xdr:rowOff>123825</xdr:rowOff>
    </xdr:from>
    <xdr:ext cx="762000" cy="257175"/>
    <xdr:sp macro="" textlink="">
      <xdr:nvSpPr>
        <xdr:cNvPr id="124" name="財政構造の弾力性最小値テキスト"/>
        <xdr:cNvSpPr txBox="1"/>
      </xdr:nvSpPr>
      <xdr:spPr>
        <a:xfrm>
          <a:off x="5038725" y="11610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7275" y="11639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56</xdr:row>
      <xdr:rowOff>95250</xdr:rowOff>
    </xdr:from>
    <xdr:ext cx="762000" cy="257175"/>
    <xdr:sp macro="" textlink="">
      <xdr:nvSpPr>
        <xdr:cNvPr id="126" name="財政構造の弾力性最大値テキスト"/>
        <xdr:cNvSpPr txBox="1"/>
      </xdr:nvSpPr>
      <xdr:spPr>
        <a:xfrm>
          <a:off x="5038725" y="969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7275" y="99536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140970</xdr:rowOff>
    </xdr:to>
    <xdr:cxnSp macro="">
      <xdr:nvCxnSpPr>
        <xdr:cNvPr id="128" name="直線コネクタ 127"/>
        <xdr:cNvCxnSpPr/>
      </xdr:nvCxnSpPr>
      <xdr:spPr>
        <a:xfrm flipV="1">
          <a:off x="4114800" y="10744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61</xdr:row>
      <xdr:rowOff>85725</xdr:rowOff>
    </xdr:from>
    <xdr:ext cx="762000" cy="257175"/>
    <xdr:sp macro="" textlink="">
      <xdr:nvSpPr>
        <xdr:cNvPr id="129" name="財政構造の弾力性平均値テキスト"/>
        <xdr:cNvSpPr txBox="1"/>
      </xdr:nvSpPr>
      <xdr:spPr>
        <a:xfrm>
          <a:off x="5038725" y="10544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fLocksText="0">
      <xdr:nvSpPr>
        <xdr:cNvPr id="130" name="フローチャート: 判断 129"/>
        <xdr:cNvSpPr/>
      </xdr:nvSpPr>
      <xdr:spPr>
        <a:xfrm>
          <a:off x="4905375" y="10696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60</xdr:row>
      <xdr:rowOff>1270</xdr:rowOff>
    </xdr:from>
    <xdr:to>
      <xdr:col>19</xdr:col>
      <xdr:colOff>133350</xdr:colOff>
      <xdr:row>62</xdr:row>
      <xdr:rowOff>140970</xdr:rowOff>
    </xdr:to>
    <xdr:cxnSp macro="">
      <xdr:nvCxnSpPr>
        <xdr:cNvPr id="131" name="直線コネクタ 130"/>
        <xdr:cNvCxnSpPr/>
      </xdr:nvCxnSpPr>
      <xdr:spPr>
        <a:xfrm>
          <a:off x="3228975" y="10287000"/>
          <a:ext cx="885825"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fLocksText="0">
      <xdr:nvSpPr>
        <xdr:cNvPr id="132" name="フローチャート: 判断 131"/>
        <xdr:cNvSpPr/>
      </xdr:nvSpPr>
      <xdr:spPr>
        <a:xfrm>
          <a:off x="4067175" y="10915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64</xdr:row>
      <xdr:rowOff>28575</xdr:rowOff>
    </xdr:from>
    <xdr:ext cx="733425" cy="257175"/>
    <xdr:sp macro="" textlink="">
      <xdr:nvSpPr>
        <xdr:cNvPr id="133" name="テキスト ボックス 132"/>
        <xdr:cNvSpPr txBox="1"/>
      </xdr:nvSpPr>
      <xdr:spPr>
        <a:xfrm>
          <a:off x="3733800" y="110013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1270</xdr:rowOff>
    </xdr:to>
    <xdr:cxnSp macro="">
      <xdr:nvCxnSpPr>
        <xdr:cNvPr id="134" name="直線コネクタ 133"/>
        <xdr:cNvCxnSpPr/>
      </xdr:nvCxnSpPr>
      <xdr:spPr>
        <a:xfrm>
          <a:off x="2333625" y="10220325"/>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fLocksText="0">
      <xdr:nvSpPr>
        <xdr:cNvPr id="135" name="フローチャート: 判断 134"/>
        <xdr:cNvSpPr/>
      </xdr:nvSpPr>
      <xdr:spPr>
        <a:xfrm>
          <a:off x="3171825" y="10572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62</xdr:row>
      <xdr:rowOff>28575</xdr:rowOff>
    </xdr:from>
    <xdr:ext cx="762000" cy="257175"/>
    <xdr:sp macro="" textlink="">
      <xdr:nvSpPr>
        <xdr:cNvPr id="136" name="テキスト ボックス 135"/>
        <xdr:cNvSpPr txBox="1"/>
      </xdr:nvSpPr>
      <xdr:spPr>
        <a:xfrm>
          <a:off x="2838450" y="10658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148590</xdr:rowOff>
    </xdr:to>
    <xdr:cxnSp macro="">
      <xdr:nvCxnSpPr>
        <xdr:cNvPr id="137" name="直線コネクタ 136"/>
        <xdr:cNvCxnSpPr/>
      </xdr:nvCxnSpPr>
      <xdr:spPr>
        <a:xfrm flipV="1">
          <a:off x="1447800" y="102203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fLocksText="0">
      <xdr:nvSpPr>
        <xdr:cNvPr id="138" name="フローチャート: 判断 137"/>
        <xdr:cNvSpPr/>
      </xdr:nvSpPr>
      <xdr:spPr>
        <a:xfrm>
          <a:off x="2286000" y="1011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57</xdr:row>
      <xdr:rowOff>114300</xdr:rowOff>
    </xdr:from>
    <xdr:ext cx="762000" cy="257175"/>
    <xdr:sp macro="" textlink="">
      <xdr:nvSpPr>
        <xdr:cNvPr id="139" name="テキスト ボックス 138"/>
        <xdr:cNvSpPr txBox="1"/>
      </xdr:nvSpPr>
      <xdr:spPr>
        <a:xfrm>
          <a:off x="1952625" y="988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fLocksText="0">
      <xdr:nvSpPr>
        <xdr:cNvPr id="140" name="フローチャート: 判断 139"/>
        <xdr:cNvSpPr/>
      </xdr:nvSpPr>
      <xdr:spPr>
        <a:xfrm>
          <a:off x="1400175" y="10239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60</xdr:row>
      <xdr:rowOff>38100</xdr:rowOff>
    </xdr:from>
    <xdr:ext cx="762000" cy="257175"/>
    <xdr:sp macro="" textlink="">
      <xdr:nvSpPr>
        <xdr:cNvPr id="141" name="テキスト ボックス 140"/>
        <xdr:cNvSpPr txBox="1"/>
      </xdr:nvSpPr>
      <xdr:spPr>
        <a:xfrm>
          <a:off x="1066800" y="10325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macro="" textlink="">
      <xdr:nvSpPr>
        <xdr:cNvPr id="142" name="テキスト ボックス 141"/>
        <xdr:cNvSpPr txBox="1"/>
      </xdr:nvSpPr>
      <xdr:spPr>
        <a:xfrm>
          <a:off x="47339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macro="" textlink="">
      <xdr:nvSpPr>
        <xdr:cNvPr id="143" name="テキスト ボックス 142"/>
        <xdr:cNvSpPr txBox="1"/>
      </xdr:nvSpPr>
      <xdr:spPr>
        <a:xfrm>
          <a:off x="3895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macro="" textlink="">
      <xdr:nvSpPr>
        <xdr:cNvPr id="144" name="テキスト ボックス 143"/>
        <xdr:cNvSpPr txBox="1"/>
      </xdr:nvSpPr>
      <xdr:spPr>
        <a:xfrm>
          <a:off x="3009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macro="" textlink="">
      <xdr:nvSpPr>
        <xdr:cNvPr id="145" name="テキスト ボックス 144"/>
        <xdr:cNvSpPr txBox="1"/>
      </xdr:nvSpPr>
      <xdr:spPr>
        <a:xfrm>
          <a:off x="2114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macro="" textlink="">
      <xdr:nvSpPr>
        <xdr:cNvPr id="146" name="テキスト ボックス 145"/>
        <xdr:cNvSpPr txBox="1"/>
      </xdr:nvSpPr>
      <xdr:spPr>
        <a:xfrm>
          <a:off x="1228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fLocksText="0">
      <xdr:nvSpPr>
        <xdr:cNvPr id="147" name="楕円 146"/>
        <xdr:cNvSpPr/>
      </xdr:nvSpPr>
      <xdr:spPr>
        <a:xfrm>
          <a:off x="4905375" y="10696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62</xdr:row>
      <xdr:rowOff>38100</xdr:rowOff>
    </xdr:from>
    <xdr:ext cx="762000" cy="257175"/>
    <xdr:sp macro="" textlink="">
      <xdr:nvSpPr>
        <xdr:cNvPr id="148" name="財政構造の弾力性該当値テキスト"/>
        <xdr:cNvSpPr txBox="1"/>
      </xdr:nvSpPr>
      <xdr:spPr>
        <a:xfrm>
          <a:off x="5038725" y="10668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fLocksText="0">
      <xdr:nvSpPr>
        <xdr:cNvPr id="149" name="楕円 148"/>
        <xdr:cNvSpPr/>
      </xdr:nvSpPr>
      <xdr:spPr>
        <a:xfrm>
          <a:off x="4067175" y="10715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61</xdr:row>
      <xdr:rowOff>28575</xdr:rowOff>
    </xdr:from>
    <xdr:ext cx="733425" cy="257175"/>
    <xdr:sp macro="" textlink="">
      <xdr:nvSpPr>
        <xdr:cNvPr id="150" name="テキスト ボックス 149"/>
        <xdr:cNvSpPr txBox="1"/>
      </xdr:nvSpPr>
      <xdr:spPr>
        <a:xfrm>
          <a:off x="3733800" y="104870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fLocksText="0">
      <xdr:nvSpPr>
        <xdr:cNvPr id="151" name="楕円 150"/>
        <xdr:cNvSpPr/>
      </xdr:nvSpPr>
      <xdr:spPr>
        <a:xfrm>
          <a:off x="3171825" y="10239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58</xdr:row>
      <xdr:rowOff>66675</xdr:rowOff>
    </xdr:from>
    <xdr:ext cx="762000" cy="257175"/>
    <xdr:sp macro="" textlink="">
      <xdr:nvSpPr>
        <xdr:cNvPr id="152" name="テキスト ボックス 151"/>
        <xdr:cNvSpPr txBox="1"/>
      </xdr:nvSpPr>
      <xdr:spPr>
        <a:xfrm>
          <a:off x="2838450" y="10010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fLocksText="0">
      <xdr:nvSpPr>
        <xdr:cNvPr id="153" name="楕円 152"/>
        <xdr:cNvSpPr/>
      </xdr:nvSpPr>
      <xdr:spPr>
        <a:xfrm>
          <a:off x="22860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59</xdr:row>
      <xdr:rowOff>133350</xdr:rowOff>
    </xdr:from>
    <xdr:ext cx="762000" cy="257175"/>
    <xdr:sp macro="" textlink="">
      <xdr:nvSpPr>
        <xdr:cNvPr id="154" name="テキスト ボックス 153"/>
        <xdr:cNvSpPr txBox="1"/>
      </xdr:nvSpPr>
      <xdr:spPr>
        <a:xfrm>
          <a:off x="1952625" y="1024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fLocksText="0">
      <xdr:nvSpPr>
        <xdr:cNvPr id="155" name="楕円 154"/>
        <xdr:cNvSpPr/>
      </xdr:nvSpPr>
      <xdr:spPr>
        <a:xfrm>
          <a:off x="1400175" y="10210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58</xdr:row>
      <xdr:rowOff>38100</xdr:rowOff>
    </xdr:from>
    <xdr:ext cx="762000" cy="257175"/>
    <xdr:sp macro="" textlink="">
      <xdr:nvSpPr>
        <xdr:cNvPr id="156" name="テキスト ボックス 155"/>
        <xdr:cNvSpPr txBox="1"/>
      </xdr:nvSpPr>
      <xdr:spPr>
        <a:xfrm>
          <a:off x="1066800" y="998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fLocksText="0">
      <xdr:nvSpPr>
        <xdr:cNvPr id="157" name="正方形/長方形 156"/>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123825</xdr:colOff>
      <xdr:row>75</xdr:row>
      <xdr:rowOff>161925</xdr:rowOff>
    </xdr:from>
    <xdr:ext cx="3219450" cy="304800"/>
    <xdr:sp macro="" textlink="">
      <xdr:nvSpPr>
        <xdr:cNvPr id="158" name="テキスト ボックス 157"/>
        <xdr:cNvSpPr txBox="1"/>
      </xdr:nvSpPr>
      <xdr:spPr>
        <a:xfrm>
          <a:off x="962025" y="1302067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114300</xdr:colOff>
      <xdr:row>75</xdr:row>
      <xdr:rowOff>114300</xdr:rowOff>
    </xdr:from>
    <xdr:ext cx="1333500" cy="361950"/>
    <xdr:sp macro="" textlink="">
      <xdr:nvSpPr>
        <xdr:cNvPr id="159" name="テキスト ボックス 158"/>
        <xdr:cNvSpPr txBox="1"/>
      </xdr:nvSpPr>
      <xdr:spPr>
        <a:xfrm>
          <a:off x="4305300" y="1297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[81,658</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fLocksText="0">
      <xdr:nvSpPr>
        <xdr:cNvPr id="160" name="正方形/長方形 159"/>
        <xdr:cNvSpPr/>
      </xdr:nvSpPr>
      <xdr:spPr>
        <a:xfrm>
          <a:off x="5905500"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1" name="正方形/長方形 160"/>
        <xdr:cNvSpPr/>
      </xdr:nvSpPr>
      <xdr:spPr>
        <a:xfrm>
          <a:off x="5905500"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2" name="正方形/長方形 161"/>
        <xdr:cNvSpPr/>
      </xdr:nvSpPr>
      <xdr:spPr>
        <a:xfrm>
          <a:off x="75533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3" name="正方形/長方形 162"/>
        <xdr:cNvSpPr/>
      </xdr:nvSpPr>
      <xdr:spPr>
        <a:xfrm>
          <a:off x="75533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64" name="正方形/長方形 163"/>
        <xdr:cNvSpPr/>
      </xdr:nvSpPr>
      <xdr:spPr>
        <a:xfrm>
          <a:off x="762000"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65" name="正方形/長方形 164"/>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66" name="正方形/長方形 165"/>
        <xdr:cNvSpPr/>
      </xdr:nvSpPr>
      <xdr:spPr>
        <a:xfrm>
          <a:off x="6029325"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62675" y="1371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全国平均を下回る人口</a:t>
          </a:r>
          <a:r>
            <a:rPr lang="en-US" altLang="ja-JP" sz="1300">
              <a:latin typeface="ＭＳ Ｐゴシック" panose="020B0600070205080204" pitchFamily="50" charset="-128"/>
              <a:ea typeface="ＭＳ Ｐゴシック" panose="020B0600070205080204" pitchFamily="50" charset="-128"/>
            </a:rPr>
            <a:t>10</a:t>
          </a:r>
          <a:r>
            <a:rPr lang="ja-JP" altLang="en-US" sz="1300">
              <a:latin typeface="ＭＳ Ｐゴシック" panose="020B0600070205080204" pitchFamily="50" charset="-128"/>
              <a:ea typeface="ＭＳ Ｐゴシック" panose="020B0600070205080204" pitchFamily="50" charset="-128"/>
            </a:rPr>
            <a:t>万人当たりの職員数で、効率的な行政運営を行うことにより、人口</a:t>
          </a:r>
          <a:r>
            <a:rPr lang="en-US" altLang="ja-JP" sz="1300">
              <a:latin typeface="ＭＳ Ｐゴシック" panose="020B0600070205080204" pitchFamily="50" charset="-128"/>
              <a:ea typeface="ＭＳ Ｐゴシック" panose="020B0600070205080204" pitchFamily="50" charset="-128"/>
            </a:rPr>
            <a:t>1</a:t>
          </a:r>
          <a:r>
            <a:rPr lang="ja-JP" altLang="en-US" sz="1300">
              <a:latin typeface="ＭＳ Ｐゴシック" panose="020B0600070205080204" pitchFamily="50" charset="-128"/>
              <a:ea typeface="ＭＳ Ｐゴシック" panose="020B0600070205080204" pitchFamily="50" charset="-128"/>
            </a:rPr>
            <a:t>人当たりの人件費・物件費等決算額が類似団体中</a:t>
          </a:r>
          <a:r>
            <a:rPr lang="en-US" altLang="ja-JP" sz="1300">
              <a:latin typeface="ＭＳ Ｐゴシック" panose="020B0600070205080204" pitchFamily="50" charset="-128"/>
              <a:ea typeface="ＭＳ Ｐゴシック" panose="020B0600070205080204" pitchFamily="50" charset="-128"/>
            </a:rPr>
            <a:t>4</a:t>
          </a:r>
          <a:r>
            <a:rPr lang="ja-JP" altLang="en-US" sz="1300">
              <a:latin typeface="ＭＳ Ｐゴシック" panose="020B0600070205080204" pitchFamily="50" charset="-128"/>
              <a:ea typeface="ＭＳ Ｐゴシック" panose="020B0600070205080204" pitchFamily="50" charset="-128"/>
            </a:rPr>
            <a:t>番目に少ない値となっている。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年度と比較した金額は</a:t>
          </a:r>
          <a:r>
            <a:rPr lang="en-US" altLang="ja-JP" sz="1300">
              <a:latin typeface="ＭＳ Ｐゴシック" panose="020B0600070205080204" pitchFamily="50" charset="-128"/>
              <a:ea typeface="ＭＳ Ｐゴシック" panose="020B0600070205080204" pitchFamily="50" charset="-128"/>
            </a:rPr>
            <a:t>5,018</a:t>
          </a:r>
          <a:r>
            <a:rPr lang="ja-JP" altLang="en-US" sz="1300">
              <a:latin typeface="ＭＳ Ｐゴシック" panose="020B0600070205080204" pitchFamily="50" charset="-128"/>
              <a:ea typeface="ＭＳ Ｐゴシック" panose="020B0600070205080204" pitchFamily="50" charset="-128"/>
            </a:rPr>
            <a:t>円の減となっているが、過去</a:t>
          </a:r>
          <a:r>
            <a:rPr lang="en-US" altLang="ja-JP" sz="1300">
              <a:latin typeface="ＭＳ Ｐゴシック" panose="020B0600070205080204" pitchFamily="50" charset="-128"/>
              <a:ea typeface="ＭＳ Ｐゴシック" panose="020B0600070205080204" pitchFamily="50" charset="-128"/>
            </a:rPr>
            <a:t>5</a:t>
          </a:r>
          <a:r>
            <a:rPr lang="ja-JP" altLang="en-US" sz="1300">
              <a:latin typeface="ＭＳ Ｐゴシック" panose="020B0600070205080204" pitchFamily="50" charset="-128"/>
              <a:ea typeface="ＭＳ Ｐゴシック" panose="020B0600070205080204" pitchFamily="50" charset="-128"/>
            </a:rPr>
            <a:t>か年間で比較すると増減の動きはほぼ横ばいとなっている。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引き続き、職員定数の適切な管理により人件費の削減に努めるとともに、事務事業の効率的な見直しを行うことにより歳出の見直しに取り組む。</a:t>
          </a:r>
        </a:p>
      </xdr:txBody>
    </xdr:sp>
    <xdr:clientData/>
  </xdr:twoCellAnchor>
  <xdr:oneCellAnchor>
    <xdr:from>
      <xdr:col>3</xdr:col>
      <xdr:colOff>95250</xdr:colOff>
      <xdr:row>77</xdr:row>
      <xdr:rowOff>9525</xdr:rowOff>
    </xdr:from>
    <xdr:ext cx="352425" cy="228600"/>
    <xdr:sp macro="" textlink="">
      <xdr:nvSpPr>
        <xdr:cNvPr id="168" name="テキスト ボックス 167"/>
        <xdr:cNvSpPr txBox="1"/>
      </xdr:nvSpPr>
      <xdr:spPr>
        <a:xfrm>
          <a:off x="723900" y="1321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textlink="">
      <xdr:nvSpPr>
        <xdr:cNvPr id="170" name="テキスト ボックス 169"/>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1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9525</xdr:rowOff>
    </xdr:from>
    <xdr:ext cx="762000" cy="257175"/>
    <xdr:sp macro="" textlink="">
      <xdr:nvSpPr>
        <xdr:cNvPr id="172" name="テキスト ボックス 171"/>
        <xdr:cNvSpPr txBox="1"/>
      </xdr:nvSpPr>
      <xdr:spPr>
        <a:xfrm>
          <a:off x="0" y="1526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1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123825</xdr:rowOff>
    </xdr:from>
    <xdr:ext cx="762000" cy="257175"/>
    <xdr:sp macro="" textlink="">
      <xdr:nvSpPr>
        <xdr:cNvPr id="174" name="テキスト ボックス 173"/>
        <xdr:cNvSpPr txBox="1"/>
      </xdr:nvSpPr>
      <xdr:spPr>
        <a:xfrm>
          <a:off x="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57150</xdr:rowOff>
    </xdr:from>
    <xdr:ext cx="762000" cy="257175"/>
    <xdr:sp macro="" textlink="">
      <xdr:nvSpPr>
        <xdr:cNvPr id="176" name="テキスト ボックス 175"/>
        <xdr:cNvSpPr txBox="1"/>
      </xdr:nvSpPr>
      <xdr:spPr>
        <a:xfrm>
          <a:off x="0" y="1445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0</xdr:rowOff>
    </xdr:from>
    <xdr:ext cx="762000" cy="257175"/>
    <xdr:sp macro="" textlink="">
      <xdr:nvSpPr>
        <xdr:cNvPr id="178" name="テキスト ボックス 177"/>
        <xdr:cNvSpPr txBox="1"/>
      </xdr:nvSpPr>
      <xdr:spPr>
        <a:xfrm>
          <a:off x="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114300</xdr:rowOff>
    </xdr:from>
    <xdr:ext cx="762000" cy="257175"/>
    <xdr:sp macro="" textlink="">
      <xdr:nvSpPr>
        <xdr:cNvPr id="180" name="テキスト ボックス 179"/>
        <xdr:cNvSpPr txBox="1"/>
      </xdr:nvSpPr>
      <xdr:spPr>
        <a:xfrm>
          <a:off x="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textlink="">
      <xdr:nvSpPr>
        <xdr:cNvPr id="182" name="テキスト ボックス 181"/>
        <xdr:cNvSpPr txBox="1"/>
      </xdr:nvSpPr>
      <xdr:spPr>
        <a:xfrm>
          <a:off x="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fLocksText="0">
      <xdr:nvSpPr>
        <xdr:cNvPr id="183" name="人件費・物件費等の状況グラフ枠"/>
        <xdr:cNvSpPr/>
      </xdr:nvSpPr>
      <xdr:spPr>
        <a:xfrm>
          <a:off x="762000"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1725"/>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88</xdr:row>
      <xdr:rowOff>76200</xdr:rowOff>
    </xdr:from>
    <xdr:ext cx="762000" cy="257175"/>
    <xdr:sp macro="" textlink="">
      <xdr:nvSpPr>
        <xdr:cNvPr id="185" name="人件費・物件費等の状況最小値テキスト"/>
        <xdr:cNvSpPr txBox="1"/>
      </xdr:nvSpPr>
      <xdr:spPr>
        <a:xfrm>
          <a:off x="5038725" y="15163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164,115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7275" y="15192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79</xdr:row>
      <xdr:rowOff>0</xdr:rowOff>
    </xdr:from>
    <xdr:ext cx="762000" cy="257175"/>
    <xdr:sp macro="" textlink="">
      <xdr:nvSpPr>
        <xdr:cNvPr id="187" name="人件費・物件費等の状況最大値テキスト"/>
        <xdr:cNvSpPr txBox="1"/>
      </xdr:nvSpPr>
      <xdr:spPr>
        <a:xfrm>
          <a:off x="5038725" y="1354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60,191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7275" y="13801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32103</xdr:rowOff>
    </xdr:from>
    <xdr:to>
      <xdr:col>23</xdr:col>
      <xdr:colOff>133350</xdr:colOff>
      <xdr:row>82</xdr:row>
      <xdr:rowOff>99374</xdr:rowOff>
    </xdr:to>
    <xdr:cxnSp macro="">
      <xdr:nvCxnSpPr>
        <xdr:cNvPr id="189" name="直線コネクタ 188"/>
        <xdr:cNvCxnSpPr/>
      </xdr:nvCxnSpPr>
      <xdr:spPr>
        <a:xfrm flipV="1">
          <a:off x="4114800" y="140874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82</xdr:row>
      <xdr:rowOff>85725</xdr:rowOff>
    </xdr:from>
    <xdr:ext cx="762000" cy="257175"/>
    <xdr:sp macro="" textlink="">
      <xdr:nvSpPr>
        <xdr:cNvPr id="190" name="人件費・物件費等の状況平均値テキスト"/>
        <xdr:cNvSpPr txBox="1"/>
      </xdr:nvSpPr>
      <xdr:spPr>
        <a:xfrm>
          <a:off x="5038725" y="141446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fLocksText="0">
      <xdr:nvSpPr>
        <xdr:cNvPr id="191" name="フローチャート: 判断 190"/>
        <xdr:cNvSpPr/>
      </xdr:nvSpPr>
      <xdr:spPr>
        <a:xfrm>
          <a:off x="4905375" y="141732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82</xdr:row>
      <xdr:rowOff>91478</xdr:rowOff>
    </xdr:from>
    <xdr:to>
      <xdr:col>19</xdr:col>
      <xdr:colOff>133350</xdr:colOff>
      <xdr:row>82</xdr:row>
      <xdr:rowOff>99374</xdr:rowOff>
    </xdr:to>
    <xdr:cxnSp macro="">
      <xdr:nvCxnSpPr>
        <xdr:cNvPr id="192" name="直線コネクタ 191"/>
        <xdr:cNvCxnSpPr/>
      </xdr:nvCxnSpPr>
      <xdr:spPr>
        <a:xfrm>
          <a:off x="3228975" y="141541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fLocksText="0">
      <xdr:nvSpPr>
        <xdr:cNvPr id="193" name="フローチャート: 判断 192"/>
        <xdr:cNvSpPr/>
      </xdr:nvSpPr>
      <xdr:spPr>
        <a:xfrm>
          <a:off x="4067175" y="14297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83</xdr:row>
      <xdr:rowOff>152400</xdr:rowOff>
    </xdr:from>
    <xdr:ext cx="733425" cy="257175"/>
    <xdr:sp macro="" textlink="">
      <xdr:nvSpPr>
        <xdr:cNvPr id="194" name="テキスト ボックス 193"/>
        <xdr:cNvSpPr txBox="1"/>
      </xdr:nvSpPr>
      <xdr:spPr>
        <a:xfrm>
          <a:off x="3733800" y="14382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88475</xdr:rowOff>
    </xdr:from>
    <xdr:to>
      <xdr:col>15</xdr:col>
      <xdr:colOff>82550</xdr:colOff>
      <xdr:row>82</xdr:row>
      <xdr:rowOff>91478</xdr:rowOff>
    </xdr:to>
    <xdr:cxnSp macro="">
      <xdr:nvCxnSpPr>
        <xdr:cNvPr id="195" name="直線コネクタ 194"/>
        <xdr:cNvCxnSpPr/>
      </xdr:nvCxnSpPr>
      <xdr:spPr>
        <a:xfrm>
          <a:off x="2333625" y="141446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fLocksText="0">
      <xdr:nvSpPr>
        <xdr:cNvPr id="196" name="フローチャート: 判断 195"/>
        <xdr:cNvSpPr/>
      </xdr:nvSpPr>
      <xdr:spPr>
        <a:xfrm>
          <a:off x="3171825" y="1429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83</xdr:row>
      <xdr:rowOff>152400</xdr:rowOff>
    </xdr:from>
    <xdr:ext cx="762000" cy="257175"/>
    <xdr:sp macro="" textlink="">
      <xdr:nvSpPr>
        <xdr:cNvPr id="197" name="テキスト ボックス 196"/>
        <xdr:cNvSpPr txBox="1"/>
      </xdr:nvSpPr>
      <xdr:spPr>
        <a:xfrm>
          <a:off x="2838450" y="1438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47547</xdr:rowOff>
    </xdr:from>
    <xdr:to>
      <xdr:col>11</xdr:col>
      <xdr:colOff>31750</xdr:colOff>
      <xdr:row>82</xdr:row>
      <xdr:rowOff>88475</xdr:rowOff>
    </xdr:to>
    <xdr:cxnSp macro="">
      <xdr:nvCxnSpPr>
        <xdr:cNvPr id="198" name="直線コネクタ 197"/>
        <xdr:cNvCxnSpPr/>
      </xdr:nvCxnSpPr>
      <xdr:spPr>
        <a:xfrm>
          <a:off x="1447800" y="141065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fLocksText="0">
      <xdr:nvSpPr>
        <xdr:cNvPr id="199" name="フローチャート: 判断 198"/>
        <xdr:cNvSpPr/>
      </xdr:nvSpPr>
      <xdr:spPr>
        <a:xfrm>
          <a:off x="2286000" y="14258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83</xdr:row>
      <xdr:rowOff>123825</xdr:rowOff>
    </xdr:from>
    <xdr:ext cx="762000" cy="257175"/>
    <xdr:sp macro="" textlink="">
      <xdr:nvSpPr>
        <xdr:cNvPr id="200" name="テキスト ボックス 199"/>
        <xdr:cNvSpPr txBox="1"/>
      </xdr:nvSpPr>
      <xdr:spPr>
        <a:xfrm>
          <a:off x="1952625" y="14354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fLocksText="0">
      <xdr:nvSpPr>
        <xdr:cNvPr id="201" name="フローチャート: 判断 200"/>
        <xdr:cNvSpPr/>
      </xdr:nvSpPr>
      <xdr:spPr>
        <a:xfrm>
          <a:off x="1400175" y="14239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83</xdr:row>
      <xdr:rowOff>95250</xdr:rowOff>
    </xdr:from>
    <xdr:ext cx="762000" cy="257175"/>
    <xdr:sp macro="" textlink="">
      <xdr:nvSpPr>
        <xdr:cNvPr id="202" name="テキスト ボックス 201"/>
        <xdr:cNvSpPr txBox="1"/>
      </xdr:nvSpPr>
      <xdr:spPr>
        <a:xfrm>
          <a:off x="1066800" y="1432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macro="" textlink="">
      <xdr:nvSpPr>
        <xdr:cNvPr id="203" name="テキスト ボックス 202"/>
        <xdr:cNvSpPr txBox="1"/>
      </xdr:nvSpPr>
      <xdr:spPr>
        <a:xfrm>
          <a:off x="47339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macro="" textlink="">
      <xdr:nvSpPr>
        <xdr:cNvPr id="204" name="テキスト ボックス 203"/>
        <xdr:cNvSpPr txBox="1"/>
      </xdr:nvSpPr>
      <xdr:spPr>
        <a:xfrm>
          <a:off x="3895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macro="" textlink="">
      <xdr:nvSpPr>
        <xdr:cNvPr id="205" name="テキスト ボックス 204"/>
        <xdr:cNvSpPr txBox="1"/>
      </xdr:nvSpPr>
      <xdr:spPr>
        <a:xfrm>
          <a:off x="3009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macro="" textlink="">
      <xdr:nvSpPr>
        <xdr:cNvPr id="206" name="テキスト ボックス 205"/>
        <xdr:cNvSpPr txBox="1"/>
      </xdr:nvSpPr>
      <xdr:spPr>
        <a:xfrm>
          <a:off x="2114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macro="" textlink="">
      <xdr:nvSpPr>
        <xdr:cNvPr id="207" name="テキスト ボックス 206"/>
        <xdr:cNvSpPr txBox="1"/>
      </xdr:nvSpPr>
      <xdr:spPr>
        <a:xfrm>
          <a:off x="1228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152753</xdr:rowOff>
    </xdr:from>
    <xdr:to>
      <xdr:col>23</xdr:col>
      <xdr:colOff>184150</xdr:colOff>
      <xdr:row>82</xdr:row>
      <xdr:rowOff>82903</xdr:rowOff>
    </xdr:to>
    <xdr:sp macro="" textlink="" fLocksText="0">
      <xdr:nvSpPr>
        <xdr:cNvPr id="208" name="楕円 207"/>
        <xdr:cNvSpPr/>
      </xdr:nvSpPr>
      <xdr:spPr>
        <a:xfrm>
          <a:off x="4905375" y="1403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80</xdr:row>
      <xdr:rowOff>171450</xdr:rowOff>
    </xdr:from>
    <xdr:ext cx="762000" cy="257175"/>
    <xdr:sp macro="" textlink="">
      <xdr:nvSpPr>
        <xdr:cNvPr id="209" name="人件費・物件費等の状況該当値テキスト"/>
        <xdr:cNvSpPr txBox="1"/>
      </xdr:nvSpPr>
      <xdr:spPr>
        <a:xfrm>
          <a:off x="5038725" y="1388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48574</xdr:rowOff>
    </xdr:from>
    <xdr:to>
      <xdr:col>19</xdr:col>
      <xdr:colOff>184150</xdr:colOff>
      <xdr:row>82</xdr:row>
      <xdr:rowOff>150174</xdr:rowOff>
    </xdr:to>
    <xdr:sp macro="" textlink="" fLocksText="0">
      <xdr:nvSpPr>
        <xdr:cNvPr id="210" name="楕円 209"/>
        <xdr:cNvSpPr/>
      </xdr:nvSpPr>
      <xdr:spPr>
        <a:xfrm>
          <a:off x="4067175" y="14106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80</xdr:row>
      <xdr:rowOff>161925</xdr:rowOff>
    </xdr:from>
    <xdr:ext cx="733425" cy="257175"/>
    <xdr:sp macro="" textlink="">
      <xdr:nvSpPr>
        <xdr:cNvPr id="211" name="テキスト ボックス 210"/>
        <xdr:cNvSpPr txBox="1"/>
      </xdr:nvSpPr>
      <xdr:spPr>
        <a:xfrm>
          <a:off x="3733800" y="13877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40678</xdr:rowOff>
    </xdr:from>
    <xdr:to>
      <xdr:col>15</xdr:col>
      <xdr:colOff>133350</xdr:colOff>
      <xdr:row>82</xdr:row>
      <xdr:rowOff>142278</xdr:rowOff>
    </xdr:to>
    <xdr:sp macro="" textlink="" fLocksText="0">
      <xdr:nvSpPr>
        <xdr:cNvPr id="212" name="楕円 211"/>
        <xdr:cNvSpPr/>
      </xdr:nvSpPr>
      <xdr:spPr>
        <a:xfrm>
          <a:off x="3171825" y="14097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80</xdr:row>
      <xdr:rowOff>152400</xdr:rowOff>
    </xdr:from>
    <xdr:ext cx="762000" cy="257175"/>
    <xdr:sp macro="" textlink="">
      <xdr:nvSpPr>
        <xdr:cNvPr id="213" name="テキスト ボックス 212"/>
        <xdr:cNvSpPr txBox="1"/>
      </xdr:nvSpPr>
      <xdr:spPr>
        <a:xfrm>
          <a:off x="2838450" y="1386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37675</xdr:rowOff>
    </xdr:from>
    <xdr:to>
      <xdr:col>11</xdr:col>
      <xdr:colOff>82550</xdr:colOff>
      <xdr:row>82</xdr:row>
      <xdr:rowOff>139275</xdr:rowOff>
    </xdr:to>
    <xdr:sp macro="" textlink="" fLocksText="0">
      <xdr:nvSpPr>
        <xdr:cNvPr id="214" name="楕円 213"/>
        <xdr:cNvSpPr/>
      </xdr:nvSpPr>
      <xdr:spPr>
        <a:xfrm>
          <a:off x="2286000" y="14097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80</xdr:row>
      <xdr:rowOff>152400</xdr:rowOff>
    </xdr:from>
    <xdr:ext cx="762000" cy="257175"/>
    <xdr:sp macro="" textlink="">
      <xdr:nvSpPr>
        <xdr:cNvPr id="215" name="テキスト ボックス 214"/>
        <xdr:cNvSpPr txBox="1"/>
      </xdr:nvSpPr>
      <xdr:spPr>
        <a:xfrm>
          <a:off x="1952625" y="1386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168197</xdr:rowOff>
    </xdr:from>
    <xdr:to>
      <xdr:col>7</xdr:col>
      <xdr:colOff>31750</xdr:colOff>
      <xdr:row>82</xdr:row>
      <xdr:rowOff>98347</xdr:rowOff>
    </xdr:to>
    <xdr:sp macro="" textlink="" fLocksText="0">
      <xdr:nvSpPr>
        <xdr:cNvPr id="216" name="楕円 215"/>
        <xdr:cNvSpPr/>
      </xdr:nvSpPr>
      <xdr:spPr>
        <a:xfrm>
          <a:off x="1400175" y="1405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80</xdr:row>
      <xdr:rowOff>104775</xdr:rowOff>
    </xdr:from>
    <xdr:ext cx="762000" cy="257175"/>
    <xdr:sp macro="" textlink="">
      <xdr:nvSpPr>
        <xdr:cNvPr id="217" name="テキスト ボックス 216"/>
        <xdr:cNvSpPr txBox="1"/>
      </xdr:nvSpPr>
      <xdr:spPr>
        <a:xfrm>
          <a:off x="1066800" y="13820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fLocksText="0">
      <xdr:nvSpPr>
        <xdr:cNvPr id="218" name="正方形/長方形 217"/>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180975</xdr:colOff>
      <xdr:row>75</xdr:row>
      <xdr:rowOff>161925</xdr:rowOff>
    </xdr:from>
    <xdr:ext cx="1657350" cy="304800"/>
    <xdr:sp macro="" textlink="">
      <xdr:nvSpPr>
        <xdr:cNvPr id="219" name="テキスト ボックス 218"/>
        <xdr:cNvSpPr txBox="1"/>
      </xdr:nvSpPr>
      <xdr:spPr>
        <a:xfrm>
          <a:off x="13801725" y="1302067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76200</xdr:colOff>
      <xdr:row>75</xdr:row>
      <xdr:rowOff>114300</xdr:rowOff>
    </xdr:from>
    <xdr:ext cx="1333500" cy="361950"/>
    <xdr:sp macro="" textlink="">
      <xdr:nvSpPr>
        <xdr:cNvPr id="220" name="テキスト ボックス 219"/>
        <xdr:cNvSpPr txBox="1"/>
      </xdr:nvSpPr>
      <xdr:spPr>
        <a:xfrm>
          <a:off x="15582900" y="1297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[100.6]</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fLocksText="0">
      <xdr:nvSpPr>
        <xdr:cNvPr id="221" name="正方形/長方形 220"/>
        <xdr:cNvSpPr/>
      </xdr:nvSpPr>
      <xdr:spPr>
        <a:xfrm>
          <a:off x="17973675"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2" name="正方形/長方形 221"/>
        <xdr:cNvSpPr/>
      </xdr:nvSpPr>
      <xdr:spPr>
        <a:xfrm>
          <a:off x="17973675"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23" name="正方形/長方形 222"/>
        <xdr:cNvSpPr/>
      </xdr:nvSpPr>
      <xdr:spPr>
        <a:xfrm>
          <a:off x="19621500"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24" name="正方形/長方形 223"/>
        <xdr:cNvSpPr/>
      </xdr:nvSpPr>
      <xdr:spPr>
        <a:xfrm>
          <a:off x="19621500"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25" name="正方形/長方形 224"/>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26" name="正方形/長方形 225"/>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27" name="正方形/長方形 226"/>
        <xdr:cNvSpPr/>
      </xdr:nvSpPr>
      <xdr:spPr>
        <a:xfrm>
          <a:off x="18097500"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1325" y="1371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年度は、国家公務員の平均給料月額が減少している一方で、本県は給与制度の総合的見直しに伴う経過措置額を平成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27</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3</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月</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31</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日と平成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4</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月１日との給料月額の差額の１／３としていること等から、前年と比較して低下した。</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今後とも人事委員会勧告を尊重しながら、適正な給与水準としていく。</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en-US" altLang="ja-JP" sz="1300">
              <a:solidFill>
                <a:schemeClr val="tx1"/>
              </a:solidFill>
              <a:latin typeface="ＭＳ Ｐゴシック" panose="020B0600070205080204" pitchFamily="50" charset="-128"/>
              <a:ea typeface="ＭＳ Ｐゴシック" panose="020B0600070205080204" pitchFamily="50" charset="-128"/>
              <a:cs typeface="+mn-cs"/>
            </a:rPr>
            <a:t>(※</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資料作成時点（平成３１年１月末時点）において平成３０年度の数値が未公表のため、平成２９年度の数値については前年度の数値を引用している）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macro="" textlink="">
      <xdr:nvSpPr>
        <xdr:cNvPr id="230" name="テキスト ボックス 229"/>
        <xdr:cNvSpPr txBox="1"/>
      </xdr:nvSpPr>
      <xdr:spPr>
        <a:xfrm>
          <a:off x="1205865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30175" y="1541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9525</xdr:rowOff>
    </xdr:from>
    <xdr:ext cx="762000" cy="257175"/>
    <xdr:sp macro="" textlink="">
      <xdr:nvSpPr>
        <xdr:cNvPr id="232" name="テキスト ボックス 231"/>
        <xdr:cNvSpPr txBox="1"/>
      </xdr:nvSpPr>
      <xdr:spPr>
        <a:xfrm>
          <a:off x="12058650" y="1526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30175" y="1501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86</xdr:row>
      <xdr:rowOff>123825</xdr:rowOff>
    </xdr:from>
    <xdr:ext cx="762000" cy="257175"/>
    <xdr:sp macro="" textlink="">
      <xdr:nvSpPr>
        <xdr:cNvPr id="234" name="テキスト ボックス 233"/>
        <xdr:cNvSpPr txBox="1"/>
      </xdr:nvSpPr>
      <xdr:spPr>
        <a:xfrm>
          <a:off x="1205865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30175"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84</xdr:row>
      <xdr:rowOff>57150</xdr:rowOff>
    </xdr:from>
    <xdr:ext cx="762000" cy="257175"/>
    <xdr:sp macro="" textlink="">
      <xdr:nvSpPr>
        <xdr:cNvPr id="236" name="テキスト ボックス 235"/>
        <xdr:cNvSpPr txBox="1"/>
      </xdr:nvSpPr>
      <xdr:spPr>
        <a:xfrm>
          <a:off x="12058650" y="1445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30175" y="1420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82</xdr:row>
      <xdr:rowOff>0</xdr:rowOff>
    </xdr:from>
    <xdr:ext cx="762000" cy="257175"/>
    <xdr:sp macro="" textlink="">
      <xdr:nvSpPr>
        <xdr:cNvPr id="238" name="テキスト ボックス 237"/>
        <xdr:cNvSpPr txBox="1"/>
      </xdr:nvSpPr>
      <xdr:spPr>
        <a:xfrm>
          <a:off x="1205865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30175" y="1380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114300</xdr:rowOff>
    </xdr:from>
    <xdr:ext cx="762000" cy="257175"/>
    <xdr:sp macro="" textlink="">
      <xdr:nvSpPr>
        <xdr:cNvPr id="240" name="テキスト ボックス 239"/>
        <xdr:cNvSpPr txBox="1"/>
      </xdr:nvSpPr>
      <xdr:spPr>
        <a:xfrm>
          <a:off x="1205865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macro="" textlink="">
      <xdr:nvSpPr>
        <xdr:cNvPr id="242" name="テキスト ボックス 241"/>
        <xdr:cNvSpPr txBox="1"/>
      </xdr:nvSpPr>
      <xdr:spPr>
        <a:xfrm>
          <a:off x="1205865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fLocksText="0">
      <xdr:nvSpPr>
        <xdr:cNvPr id="243" name="給与水準   （国との比較）グラフ枠"/>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4" name="直線コネクタ 243"/>
        <xdr:cNvCxnSpPr/>
      </xdr:nvCxnSpPr>
      <xdr:spPr>
        <a:xfrm flipV="1">
          <a:off x="17021175"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161925</xdr:rowOff>
    </xdr:from>
    <xdr:ext cx="762000" cy="257175"/>
    <xdr:sp macro="" textlink="">
      <xdr:nvSpPr>
        <xdr:cNvPr id="245" name="給与水準   （国との比較）最小値テキスト"/>
        <xdr:cNvSpPr txBox="1"/>
      </xdr:nvSpPr>
      <xdr:spPr>
        <a:xfrm>
          <a:off x="17106900" y="15420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6" name="直線コネクタ 245"/>
        <xdr:cNvCxnSpPr/>
      </xdr:nvCxnSpPr>
      <xdr:spPr>
        <a:xfrm>
          <a:off x="16925925" y="15449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28575</xdr:rowOff>
    </xdr:from>
    <xdr:ext cx="762000" cy="257175"/>
    <xdr:sp macro="" textlink="">
      <xdr:nvSpPr>
        <xdr:cNvPr id="247" name="給与水準   （国との比較）最大値テキスト"/>
        <xdr:cNvSpPr txBox="1"/>
      </xdr:nvSpPr>
      <xdr:spPr>
        <a:xfrm>
          <a:off x="17106900" y="13744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99.5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5925" y="14001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49" name="直線コネクタ 248"/>
        <xdr:cNvCxnSpPr/>
      </xdr:nvCxnSpPr>
      <xdr:spPr>
        <a:xfrm>
          <a:off x="16182975"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85725</xdr:rowOff>
    </xdr:from>
    <xdr:ext cx="762000" cy="257175"/>
    <xdr:sp macro="" textlink="">
      <xdr:nvSpPr>
        <xdr:cNvPr id="250" name="給与水準   （国との比較）平均値テキスト"/>
        <xdr:cNvSpPr txBox="1"/>
      </xdr:nvSpPr>
      <xdr:spPr>
        <a:xfrm>
          <a:off x="17106900" y="144875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fLocksText="0">
      <xdr:nvSpPr>
        <xdr:cNvPr id="251" name="フローチャート: 判断 250"/>
        <xdr:cNvSpPr/>
      </xdr:nvSpPr>
      <xdr:spPr>
        <a:xfrm>
          <a:off x="16964025" y="14516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84</xdr:row>
      <xdr:rowOff>42334</xdr:rowOff>
    </xdr:from>
    <xdr:to>
      <xdr:col>77</xdr:col>
      <xdr:colOff>44450</xdr:colOff>
      <xdr:row>84</xdr:row>
      <xdr:rowOff>82550</xdr:rowOff>
    </xdr:to>
    <xdr:cxnSp macro="">
      <xdr:nvCxnSpPr>
        <xdr:cNvPr id="252" name="直線コネクタ 251"/>
        <xdr:cNvCxnSpPr/>
      </xdr:nvCxnSpPr>
      <xdr:spPr>
        <a:xfrm flipV="1">
          <a:off x="15287625" y="1443990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fLocksText="0">
      <xdr:nvSpPr>
        <xdr:cNvPr id="253" name="フローチャート: 判断 252"/>
        <xdr:cNvSpPr/>
      </xdr:nvSpPr>
      <xdr:spPr>
        <a:xfrm>
          <a:off x="16125825" y="14554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85</xdr:row>
      <xdr:rowOff>66675</xdr:rowOff>
    </xdr:from>
    <xdr:ext cx="733425" cy="257175"/>
    <xdr:sp macro="" textlink="">
      <xdr:nvSpPr>
        <xdr:cNvPr id="254" name="テキスト ボックス 253"/>
        <xdr:cNvSpPr txBox="1"/>
      </xdr:nvSpPr>
      <xdr:spPr>
        <a:xfrm>
          <a:off x="15792450" y="14639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55" name="直線コネクタ 254"/>
        <xdr:cNvCxnSpPr/>
      </xdr:nvCxnSpPr>
      <xdr:spPr>
        <a:xfrm>
          <a:off x="14401800" y="144875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fLocksText="0">
      <xdr:nvSpPr>
        <xdr:cNvPr id="256" name="フローチャート: 判断 255"/>
        <xdr:cNvSpPr/>
      </xdr:nvSpPr>
      <xdr:spPr>
        <a:xfrm>
          <a:off x="15240000" y="14554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85</xdr:row>
      <xdr:rowOff>66675</xdr:rowOff>
    </xdr:from>
    <xdr:ext cx="762000" cy="257175"/>
    <xdr:sp macro="" textlink="">
      <xdr:nvSpPr>
        <xdr:cNvPr id="257" name="テキスト ボックス 256"/>
        <xdr:cNvSpPr txBox="1"/>
      </xdr:nvSpPr>
      <xdr:spPr>
        <a:xfrm>
          <a:off x="14906625" y="14639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101600</xdr:rowOff>
    </xdr:to>
    <xdr:cxnSp macro="">
      <xdr:nvCxnSpPr>
        <xdr:cNvPr id="258" name="直線コネクタ 257"/>
        <xdr:cNvCxnSpPr/>
      </xdr:nvCxnSpPr>
      <xdr:spPr>
        <a:xfrm flipV="1">
          <a:off x="13515975" y="14487525"/>
          <a:ext cx="8858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fLocksText="0">
      <xdr:nvSpPr>
        <xdr:cNvPr id="259" name="フローチャート: 判断 258"/>
        <xdr:cNvSpPr/>
      </xdr:nvSpPr>
      <xdr:spPr>
        <a:xfrm>
          <a:off x="14354175" y="14392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82</xdr:row>
      <xdr:rowOff>104775</xdr:rowOff>
    </xdr:from>
    <xdr:ext cx="762000" cy="257175"/>
    <xdr:sp macro="" textlink="">
      <xdr:nvSpPr>
        <xdr:cNvPr id="260" name="テキスト ボックス 259"/>
        <xdr:cNvSpPr txBox="1"/>
      </xdr:nvSpPr>
      <xdr:spPr>
        <a:xfrm>
          <a:off x="14020800" y="14163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fLocksText="0">
      <xdr:nvSpPr>
        <xdr:cNvPr id="261" name="フローチャート: 判断 260"/>
        <xdr:cNvSpPr/>
      </xdr:nvSpPr>
      <xdr:spPr>
        <a:xfrm>
          <a:off x="13458825" y="14478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83</xdr:row>
      <xdr:rowOff>9525</xdr:rowOff>
    </xdr:from>
    <xdr:ext cx="762000" cy="257175"/>
    <xdr:sp macro="" textlink="">
      <xdr:nvSpPr>
        <xdr:cNvPr id="262" name="テキスト ボックス 261"/>
        <xdr:cNvSpPr txBox="1"/>
      </xdr:nvSpPr>
      <xdr:spPr>
        <a:xfrm>
          <a:off x="13125450" y="1423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macro="" textlink="">
      <xdr:nvSpPr>
        <xdr:cNvPr id="263" name="テキスト ボックス 262"/>
        <xdr:cNvSpPr txBox="1"/>
      </xdr:nvSpPr>
      <xdr:spPr>
        <a:xfrm>
          <a:off x="168021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macro="" textlink="">
      <xdr:nvSpPr>
        <xdr:cNvPr id="264" name="テキスト ボックス 263"/>
        <xdr:cNvSpPr txBox="1"/>
      </xdr:nvSpPr>
      <xdr:spPr>
        <a:xfrm>
          <a:off x="15963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macro="" textlink="">
      <xdr:nvSpPr>
        <xdr:cNvPr id="265" name="テキスト ボックス 264"/>
        <xdr:cNvSpPr txBox="1"/>
      </xdr:nvSpPr>
      <xdr:spPr>
        <a:xfrm>
          <a:off x="15068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macro="" textlink="">
      <xdr:nvSpPr>
        <xdr:cNvPr id="266" name="テキスト ボックス 265"/>
        <xdr:cNvSpPr txBox="1"/>
      </xdr:nvSpPr>
      <xdr:spPr>
        <a:xfrm>
          <a:off x="14182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macro="" textlink="">
      <xdr:nvSpPr>
        <xdr:cNvPr id="267" name="テキスト ボックス 266"/>
        <xdr:cNvSpPr txBox="1"/>
      </xdr:nvSpPr>
      <xdr:spPr>
        <a:xfrm>
          <a:off x="13296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fLocksText="0">
      <xdr:nvSpPr>
        <xdr:cNvPr id="268" name="楕円 267"/>
        <xdr:cNvSpPr/>
      </xdr:nvSpPr>
      <xdr:spPr>
        <a:xfrm>
          <a:off x="16964025" y="14392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83</xdr:row>
      <xdr:rowOff>9525</xdr:rowOff>
    </xdr:from>
    <xdr:ext cx="762000" cy="257175"/>
    <xdr:sp macro="" textlink="">
      <xdr:nvSpPr>
        <xdr:cNvPr id="269" name="給与水準   （国との比較）該当値テキスト"/>
        <xdr:cNvSpPr txBox="1"/>
      </xdr:nvSpPr>
      <xdr:spPr>
        <a:xfrm>
          <a:off x="17106900" y="1423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fLocksText="0">
      <xdr:nvSpPr>
        <xdr:cNvPr id="270" name="楕円 269"/>
        <xdr:cNvSpPr/>
      </xdr:nvSpPr>
      <xdr:spPr>
        <a:xfrm>
          <a:off x="16125825" y="14392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82</xdr:row>
      <xdr:rowOff>104775</xdr:rowOff>
    </xdr:from>
    <xdr:ext cx="733425" cy="257175"/>
    <xdr:sp macro="" textlink="">
      <xdr:nvSpPr>
        <xdr:cNvPr id="271" name="テキスト ボックス 270"/>
        <xdr:cNvSpPr txBox="1"/>
      </xdr:nvSpPr>
      <xdr:spPr>
        <a:xfrm>
          <a:off x="15792450" y="141636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fLocksText="0">
      <xdr:nvSpPr>
        <xdr:cNvPr id="272" name="楕円 271"/>
        <xdr:cNvSpPr/>
      </xdr:nvSpPr>
      <xdr:spPr>
        <a:xfrm>
          <a:off x="15240000" y="1443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82</xdr:row>
      <xdr:rowOff>142875</xdr:rowOff>
    </xdr:from>
    <xdr:ext cx="762000" cy="257175"/>
    <xdr:sp macro="" textlink="">
      <xdr:nvSpPr>
        <xdr:cNvPr id="273" name="テキスト ボックス 272"/>
        <xdr:cNvSpPr txBox="1"/>
      </xdr:nvSpPr>
      <xdr:spPr>
        <a:xfrm>
          <a:off x="14906625" y="1420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fLocksText="0">
      <xdr:nvSpPr>
        <xdr:cNvPr id="274" name="楕円 273"/>
        <xdr:cNvSpPr/>
      </xdr:nvSpPr>
      <xdr:spPr>
        <a:xfrm>
          <a:off x="14354175" y="14430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84</xdr:row>
      <xdr:rowOff>114300</xdr:rowOff>
    </xdr:from>
    <xdr:ext cx="762000" cy="257175"/>
    <xdr:sp macro="" textlink="">
      <xdr:nvSpPr>
        <xdr:cNvPr id="275" name="テキスト ボックス 274"/>
        <xdr:cNvSpPr txBox="1"/>
      </xdr:nvSpPr>
      <xdr:spPr>
        <a:xfrm>
          <a:off x="14020800" y="14516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fLocksText="0">
      <xdr:nvSpPr>
        <xdr:cNvPr id="276" name="楕円 275"/>
        <xdr:cNvSpPr/>
      </xdr:nvSpPr>
      <xdr:spPr>
        <a:xfrm>
          <a:off x="13458825" y="14792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86</xdr:row>
      <xdr:rowOff>133350</xdr:rowOff>
    </xdr:from>
    <xdr:ext cx="762000" cy="257175"/>
    <xdr:sp macro="" textlink="">
      <xdr:nvSpPr>
        <xdr:cNvPr id="277" name="テキスト ボックス 276"/>
        <xdr:cNvSpPr txBox="1"/>
      </xdr:nvSpPr>
      <xdr:spPr>
        <a:xfrm>
          <a:off x="13125450" y="14878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fLocksText="0">
      <xdr:nvSpPr>
        <xdr:cNvPr id="278" name="正方形/長方形 277"/>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114300</xdr:colOff>
      <xdr:row>53</xdr:row>
      <xdr:rowOff>123825</xdr:rowOff>
    </xdr:from>
    <xdr:ext cx="2219325" cy="304800"/>
    <xdr:sp macro="" textlink="">
      <xdr:nvSpPr>
        <xdr:cNvPr id="279" name="テキスト ボックス 278"/>
        <xdr:cNvSpPr txBox="1"/>
      </xdr:nvSpPr>
      <xdr:spPr>
        <a:xfrm>
          <a:off x="13525500" y="9210675"/>
          <a:ext cx="22193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10</a:t>
          </a:r>
          <a:r>
            <a:rPr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152400</xdr:colOff>
      <xdr:row>53</xdr:row>
      <xdr:rowOff>76200</xdr:rowOff>
    </xdr:from>
    <xdr:ext cx="1333500" cy="361950"/>
    <xdr:sp macro="" textlink="">
      <xdr:nvSpPr>
        <xdr:cNvPr id="280" name="テキスト ボックス 279"/>
        <xdr:cNvSpPr txBox="1"/>
      </xdr:nvSpPr>
      <xdr:spPr>
        <a:xfrm>
          <a:off x="15868650" y="916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[764.14</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fLocksText="0">
      <xdr:nvSpPr>
        <xdr:cNvPr id="281" name="正方形/長方形 280"/>
        <xdr:cNvSpPr/>
      </xdr:nvSpPr>
      <xdr:spPr>
        <a:xfrm>
          <a:off x="17973675"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82" name="正方形/長方形 281"/>
        <xdr:cNvSpPr/>
      </xdr:nvSpPr>
      <xdr:spPr>
        <a:xfrm>
          <a:off x="17973675"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83" name="正方形/長方形 282"/>
        <xdr:cNvSpPr/>
      </xdr:nvSpPr>
      <xdr:spPr>
        <a:xfrm>
          <a:off x="19621500"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84" name="正方形/長方形 283"/>
        <xdr:cNvSpPr/>
      </xdr:nvSpPr>
      <xdr:spPr>
        <a:xfrm>
          <a:off x="19621500"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85" name="正方形/長方形 284"/>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86" name="正方形/長方形 285"/>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287" name="正方形/長方形 286"/>
        <xdr:cNvSpPr/>
      </xdr:nvSpPr>
      <xdr:spPr>
        <a:xfrm>
          <a:off x="18097500"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10</a:t>
          </a:r>
          <a:r>
            <a:rPr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1325" y="990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baseline="0">
              <a:solidFill>
                <a:schemeClr val="tx1"/>
              </a:solidFill>
              <a:latin typeface="+mn-lt"/>
              <a:ea typeface="+mn-ea"/>
              <a:cs typeface="+mn-cs"/>
            </a:rPr>
            <a:t>　</a:t>
          </a:r>
          <a:r>
            <a:rPr lang="ja-JP" altLang="ja-JP" sz="1300" baseline="0">
              <a:solidFill>
                <a:schemeClr val="tx1"/>
              </a:solidFill>
              <a:latin typeface="ＭＳ Ｐゴシック" panose="020B0600070205080204" pitchFamily="50" charset="-128"/>
              <a:ea typeface="ＭＳ Ｐゴシック" panose="020B0600070205080204" pitchFamily="50" charset="-128"/>
              <a:cs typeface="+mn-cs"/>
            </a:rPr>
            <a:t>これまで一般行政部門等において、ＩＴの活用や事務事業の見直し、民間委託の導入などにより計画的な定数削減を行ってきた。人口１０万人当たりの職員数は平均値を下回り、効率的な行政運営を行ってきてい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baseline="0">
              <a:solidFill>
                <a:schemeClr val="tx1"/>
              </a:solidFill>
              <a:latin typeface="ＭＳ Ｐゴシック" panose="020B0600070205080204" pitchFamily="50" charset="-128"/>
              <a:ea typeface="ＭＳ Ｐゴシック" panose="020B0600070205080204" pitchFamily="50" charset="-128"/>
              <a:cs typeface="+mn-cs"/>
            </a:rPr>
            <a:t>　今後は、児童虐待防止対策体制強化のための職員の増員や国際競技大会の開催準備による業務量の増加が見込まれるが、厳しい財政状況に加え、今後の高齢化の進展や人口減少時代の到来を踏まえ、引き続き簡素で効率的な組織体制を構築す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54</xdr:row>
      <xdr:rowOff>142875</xdr:rowOff>
    </xdr:from>
    <xdr:ext cx="352425" cy="228600"/>
    <xdr:sp macro="" textlink="">
      <xdr:nvSpPr>
        <xdr:cNvPr id="289" name="テキスト ボックス 288"/>
        <xdr:cNvSpPr txBox="1"/>
      </xdr:nvSpPr>
      <xdr:spPr>
        <a:xfrm>
          <a:off x="12782550" y="940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macro="" textlink="">
      <xdr:nvSpPr>
        <xdr:cNvPr id="291" name="テキスト ボックス 290"/>
        <xdr:cNvSpPr txBox="1"/>
      </xdr:nvSpPr>
      <xdr:spPr>
        <a:xfrm>
          <a:off x="1205865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30175" y="1160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66</xdr:row>
      <xdr:rowOff>142875</xdr:rowOff>
    </xdr:from>
    <xdr:ext cx="762000" cy="257175"/>
    <xdr:sp macro="" textlink="">
      <xdr:nvSpPr>
        <xdr:cNvPr id="293" name="テキスト ボックス 292"/>
        <xdr:cNvSpPr txBox="1"/>
      </xdr:nvSpPr>
      <xdr:spPr>
        <a:xfrm>
          <a:off x="12058650"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30175" y="1120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64</xdr:row>
      <xdr:rowOff>85725</xdr:rowOff>
    </xdr:from>
    <xdr:ext cx="762000" cy="257175"/>
    <xdr:sp macro="" textlink="">
      <xdr:nvSpPr>
        <xdr:cNvPr id="295" name="テキスト ボックス 294"/>
        <xdr:cNvSpPr txBox="1"/>
      </xdr:nvSpPr>
      <xdr:spPr>
        <a:xfrm>
          <a:off x="12058650" y="1105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30175" y="1079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62</xdr:row>
      <xdr:rowOff>19050</xdr:rowOff>
    </xdr:from>
    <xdr:ext cx="762000" cy="257175"/>
    <xdr:sp macro="" textlink="">
      <xdr:nvSpPr>
        <xdr:cNvPr id="297" name="テキスト ボックス 296"/>
        <xdr:cNvSpPr txBox="1"/>
      </xdr:nvSpPr>
      <xdr:spPr>
        <a:xfrm>
          <a:off x="12058650" y="1064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30175" y="1039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133350</xdr:rowOff>
    </xdr:from>
    <xdr:ext cx="762000" cy="257175"/>
    <xdr:sp macro="" textlink="">
      <xdr:nvSpPr>
        <xdr:cNvPr id="299" name="テキスト ボックス 298"/>
        <xdr:cNvSpPr txBox="1"/>
      </xdr:nvSpPr>
      <xdr:spPr>
        <a:xfrm>
          <a:off x="12058650" y="1024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30175" y="999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76200</xdr:rowOff>
    </xdr:from>
    <xdr:ext cx="762000" cy="257175"/>
    <xdr:sp macro="" textlink="">
      <xdr:nvSpPr>
        <xdr:cNvPr id="301" name="テキスト ボックス 300"/>
        <xdr:cNvSpPr txBox="1"/>
      </xdr:nvSpPr>
      <xdr:spPr>
        <a:xfrm>
          <a:off x="12058650" y="984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macro="" textlink="">
      <xdr:nvSpPr>
        <xdr:cNvPr id="303" name="テキスト ボックス 302"/>
        <xdr:cNvSpPr txBox="1"/>
      </xdr:nvSpPr>
      <xdr:spPr>
        <a:xfrm>
          <a:off x="1205865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fLocksText="0">
      <xdr:nvSpPr>
        <xdr:cNvPr id="304" name="定員管理の状況グラフ枠"/>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5" name="直線コネクタ 304"/>
        <xdr:cNvCxnSpPr/>
      </xdr:nvCxnSpPr>
      <xdr:spPr>
        <a:xfrm flipV="1">
          <a:off x="17021175" y="9877425"/>
          <a:ext cx="0" cy="1657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19050</xdr:rowOff>
    </xdr:from>
    <xdr:ext cx="762000" cy="257175"/>
    <xdr:sp macro="" textlink="">
      <xdr:nvSpPr>
        <xdr:cNvPr id="306" name="定員管理の状況最小値テキスト"/>
        <xdr:cNvSpPr txBox="1"/>
      </xdr:nvSpPr>
      <xdr:spPr>
        <a:xfrm>
          <a:off x="17106900" y="11506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1,367.42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7" name="直線コネクタ 306"/>
        <xdr:cNvCxnSpPr/>
      </xdr:nvCxnSpPr>
      <xdr:spPr>
        <a:xfrm>
          <a:off x="16925925" y="11534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19050</xdr:rowOff>
    </xdr:from>
    <xdr:ext cx="762000" cy="257175"/>
    <xdr:sp macro="" textlink="">
      <xdr:nvSpPr>
        <xdr:cNvPr id="308" name="定員管理の状況最大値テキスト"/>
        <xdr:cNvSpPr txBox="1"/>
      </xdr:nvSpPr>
      <xdr:spPr>
        <a:xfrm>
          <a:off x="17106900" y="9620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541.62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9" name="直線コネクタ 308"/>
        <xdr:cNvCxnSpPr/>
      </xdr:nvCxnSpPr>
      <xdr:spPr>
        <a:xfrm>
          <a:off x="16925925" y="9877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33725</xdr:rowOff>
    </xdr:from>
    <xdr:to>
      <xdr:col>81</xdr:col>
      <xdr:colOff>44450</xdr:colOff>
      <xdr:row>60</xdr:row>
      <xdr:rowOff>37747</xdr:rowOff>
    </xdr:to>
    <xdr:cxnSp macro="">
      <xdr:nvCxnSpPr>
        <xdr:cNvPr id="310" name="直線コネクタ 309"/>
        <xdr:cNvCxnSpPr/>
      </xdr:nvCxnSpPr>
      <xdr:spPr>
        <a:xfrm flipV="1">
          <a:off x="16182975"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9525</xdr:rowOff>
    </xdr:from>
    <xdr:ext cx="762000" cy="257175"/>
    <xdr:sp macro="" textlink="">
      <xdr:nvSpPr>
        <xdr:cNvPr id="311" name="定員管理の状況平均値テキスト"/>
        <xdr:cNvSpPr txBox="1"/>
      </xdr:nvSpPr>
      <xdr:spPr>
        <a:xfrm>
          <a:off x="17106900" y="104679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fLocksText="0">
      <xdr:nvSpPr>
        <xdr:cNvPr id="312" name="フローチャート: 判断 311"/>
        <xdr:cNvSpPr/>
      </xdr:nvSpPr>
      <xdr:spPr>
        <a:xfrm>
          <a:off x="16964025" y="1049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60</xdr:row>
      <xdr:rowOff>37747</xdr:rowOff>
    </xdr:from>
    <xdr:to>
      <xdr:col>77</xdr:col>
      <xdr:colOff>44450</xdr:colOff>
      <xdr:row>60</xdr:row>
      <xdr:rowOff>157713</xdr:rowOff>
    </xdr:to>
    <xdr:cxnSp macro="">
      <xdr:nvCxnSpPr>
        <xdr:cNvPr id="313" name="直線コネクタ 312"/>
        <xdr:cNvCxnSpPr/>
      </xdr:nvCxnSpPr>
      <xdr:spPr>
        <a:xfrm flipV="1">
          <a:off x="15287625" y="10325100"/>
          <a:ext cx="8953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fLocksText="0">
      <xdr:nvSpPr>
        <xdr:cNvPr id="314" name="フローチャート: 判断 313"/>
        <xdr:cNvSpPr/>
      </xdr:nvSpPr>
      <xdr:spPr>
        <a:xfrm>
          <a:off x="16125825" y="1045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61</xdr:row>
      <xdr:rowOff>85725</xdr:rowOff>
    </xdr:from>
    <xdr:ext cx="733425" cy="257175"/>
    <xdr:sp macro="" textlink="">
      <xdr:nvSpPr>
        <xdr:cNvPr id="315" name="テキスト ボックス 314"/>
        <xdr:cNvSpPr txBox="1"/>
      </xdr:nvSpPr>
      <xdr:spPr>
        <a:xfrm>
          <a:off x="15792450" y="105441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156446</xdr:rowOff>
    </xdr:from>
    <xdr:to>
      <xdr:col>72</xdr:col>
      <xdr:colOff>203200</xdr:colOff>
      <xdr:row>60</xdr:row>
      <xdr:rowOff>157713</xdr:rowOff>
    </xdr:to>
    <xdr:cxnSp macro="">
      <xdr:nvCxnSpPr>
        <xdr:cNvPr id="316" name="直線コネクタ 315"/>
        <xdr:cNvCxnSpPr/>
      </xdr:nvCxnSpPr>
      <xdr:spPr>
        <a:xfrm>
          <a:off x="14401800" y="104394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fLocksText="0">
      <xdr:nvSpPr>
        <xdr:cNvPr id="317" name="フローチャート: 判断 316"/>
        <xdr:cNvSpPr/>
      </xdr:nvSpPr>
      <xdr:spPr>
        <a:xfrm>
          <a:off x="15240000" y="10715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63</xdr:row>
      <xdr:rowOff>0</xdr:rowOff>
    </xdr:from>
    <xdr:ext cx="762000" cy="257175"/>
    <xdr:sp macro="" textlink="">
      <xdr:nvSpPr>
        <xdr:cNvPr id="318" name="テキスト ボックス 317"/>
        <xdr:cNvSpPr txBox="1"/>
      </xdr:nvSpPr>
      <xdr:spPr>
        <a:xfrm>
          <a:off x="14906625" y="10801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156446</xdr:rowOff>
    </xdr:from>
    <xdr:to>
      <xdr:col>68</xdr:col>
      <xdr:colOff>152400</xdr:colOff>
      <xdr:row>60</xdr:row>
      <xdr:rowOff>158678</xdr:rowOff>
    </xdr:to>
    <xdr:cxnSp macro="">
      <xdr:nvCxnSpPr>
        <xdr:cNvPr id="319" name="直線コネクタ 318"/>
        <xdr:cNvCxnSpPr/>
      </xdr:nvCxnSpPr>
      <xdr:spPr>
        <a:xfrm flipV="1">
          <a:off x="13515975" y="104394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fLocksText="0">
      <xdr:nvSpPr>
        <xdr:cNvPr id="320" name="フローチャート: 判断 319"/>
        <xdr:cNvSpPr/>
      </xdr:nvSpPr>
      <xdr:spPr>
        <a:xfrm>
          <a:off x="14354175" y="10677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62</xdr:row>
      <xdr:rowOff>142875</xdr:rowOff>
    </xdr:from>
    <xdr:ext cx="762000" cy="257175"/>
    <xdr:sp macro="" textlink="">
      <xdr:nvSpPr>
        <xdr:cNvPr id="321" name="テキスト ボックス 320"/>
        <xdr:cNvSpPr txBox="1"/>
      </xdr:nvSpPr>
      <xdr:spPr>
        <a:xfrm>
          <a:off x="14020800" y="10772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fLocksText="0">
      <xdr:nvSpPr>
        <xdr:cNvPr id="322" name="フローチャート: 判断 321"/>
        <xdr:cNvSpPr/>
      </xdr:nvSpPr>
      <xdr:spPr>
        <a:xfrm>
          <a:off x="13458825" y="10668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62</xdr:row>
      <xdr:rowOff>123825</xdr:rowOff>
    </xdr:from>
    <xdr:ext cx="762000" cy="257175"/>
    <xdr:sp macro="" textlink="">
      <xdr:nvSpPr>
        <xdr:cNvPr id="323" name="テキスト ボックス 322"/>
        <xdr:cNvSpPr txBox="1"/>
      </xdr:nvSpPr>
      <xdr:spPr>
        <a:xfrm>
          <a:off x="13125450" y="1075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macro="" textlink="">
      <xdr:nvSpPr>
        <xdr:cNvPr id="324" name="テキスト ボックス 323"/>
        <xdr:cNvSpPr txBox="1"/>
      </xdr:nvSpPr>
      <xdr:spPr>
        <a:xfrm>
          <a:off x="168021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macro="" textlink="">
      <xdr:nvSpPr>
        <xdr:cNvPr id="325" name="テキスト ボックス 324"/>
        <xdr:cNvSpPr txBox="1"/>
      </xdr:nvSpPr>
      <xdr:spPr>
        <a:xfrm>
          <a:off x="15963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macro="" textlink="">
      <xdr:nvSpPr>
        <xdr:cNvPr id="326" name="テキスト ボックス 325"/>
        <xdr:cNvSpPr txBox="1"/>
      </xdr:nvSpPr>
      <xdr:spPr>
        <a:xfrm>
          <a:off x="15068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macro="" textlink="">
      <xdr:nvSpPr>
        <xdr:cNvPr id="327" name="テキスト ボックス 326"/>
        <xdr:cNvSpPr txBox="1"/>
      </xdr:nvSpPr>
      <xdr:spPr>
        <a:xfrm>
          <a:off x="14182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macro="" textlink="">
      <xdr:nvSpPr>
        <xdr:cNvPr id="328" name="テキスト ボックス 327"/>
        <xdr:cNvSpPr txBox="1"/>
      </xdr:nvSpPr>
      <xdr:spPr>
        <a:xfrm>
          <a:off x="13296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154375</xdr:rowOff>
    </xdr:from>
    <xdr:to>
      <xdr:col>81</xdr:col>
      <xdr:colOff>95250</xdr:colOff>
      <xdr:row>60</xdr:row>
      <xdr:rowOff>84525</xdr:rowOff>
    </xdr:to>
    <xdr:sp macro="" textlink="" fLocksText="0">
      <xdr:nvSpPr>
        <xdr:cNvPr id="329" name="楕円 328"/>
        <xdr:cNvSpPr/>
      </xdr:nvSpPr>
      <xdr:spPr>
        <a:xfrm>
          <a:off x="16964025" y="10267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58</xdr:row>
      <xdr:rowOff>171450</xdr:rowOff>
    </xdr:from>
    <xdr:ext cx="762000" cy="257175"/>
    <xdr:sp macro="" textlink="">
      <xdr:nvSpPr>
        <xdr:cNvPr id="330" name="定員管理の状況該当値テキスト"/>
        <xdr:cNvSpPr txBox="1"/>
      </xdr:nvSpPr>
      <xdr:spPr>
        <a:xfrm>
          <a:off x="17106900" y="1011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764.14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158397</xdr:rowOff>
    </xdr:from>
    <xdr:to>
      <xdr:col>77</xdr:col>
      <xdr:colOff>95250</xdr:colOff>
      <xdr:row>60</xdr:row>
      <xdr:rowOff>88547</xdr:rowOff>
    </xdr:to>
    <xdr:sp macro="" textlink="" fLocksText="0">
      <xdr:nvSpPr>
        <xdr:cNvPr id="331" name="楕円 330"/>
        <xdr:cNvSpPr/>
      </xdr:nvSpPr>
      <xdr:spPr>
        <a:xfrm>
          <a:off x="16125825" y="10277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58</xdr:row>
      <xdr:rowOff>95250</xdr:rowOff>
    </xdr:from>
    <xdr:ext cx="733425" cy="257175"/>
    <xdr:sp macro="" textlink="">
      <xdr:nvSpPr>
        <xdr:cNvPr id="332" name="テキスト ボックス 331"/>
        <xdr:cNvSpPr txBox="1"/>
      </xdr:nvSpPr>
      <xdr:spPr>
        <a:xfrm>
          <a:off x="15792450" y="100393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106913</xdr:rowOff>
    </xdr:from>
    <xdr:to>
      <xdr:col>73</xdr:col>
      <xdr:colOff>44450</xdr:colOff>
      <xdr:row>61</xdr:row>
      <xdr:rowOff>37063</xdr:rowOff>
    </xdr:to>
    <xdr:sp macro="" textlink="" fLocksText="0">
      <xdr:nvSpPr>
        <xdr:cNvPr id="333" name="楕円 332"/>
        <xdr:cNvSpPr/>
      </xdr:nvSpPr>
      <xdr:spPr>
        <a:xfrm>
          <a:off x="15240000" y="1039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59</xdr:row>
      <xdr:rowOff>47625</xdr:rowOff>
    </xdr:from>
    <xdr:ext cx="762000" cy="257175"/>
    <xdr:sp macro="" textlink="">
      <xdr:nvSpPr>
        <xdr:cNvPr id="334" name="テキスト ボックス 333"/>
        <xdr:cNvSpPr txBox="1"/>
      </xdr:nvSpPr>
      <xdr:spPr>
        <a:xfrm>
          <a:off x="14906625" y="1016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825.80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105646</xdr:rowOff>
    </xdr:from>
    <xdr:to>
      <xdr:col>68</xdr:col>
      <xdr:colOff>203200</xdr:colOff>
      <xdr:row>61</xdr:row>
      <xdr:rowOff>35796</xdr:rowOff>
    </xdr:to>
    <xdr:sp macro="" textlink="" fLocksText="0">
      <xdr:nvSpPr>
        <xdr:cNvPr id="335" name="楕円 334"/>
        <xdr:cNvSpPr/>
      </xdr:nvSpPr>
      <xdr:spPr>
        <a:xfrm>
          <a:off x="14354175" y="10391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59</xdr:row>
      <xdr:rowOff>47625</xdr:rowOff>
    </xdr:from>
    <xdr:ext cx="762000" cy="257175"/>
    <xdr:sp macro="" textlink="">
      <xdr:nvSpPr>
        <xdr:cNvPr id="336" name="テキスト ボックス 335"/>
        <xdr:cNvSpPr txBox="1"/>
      </xdr:nvSpPr>
      <xdr:spPr>
        <a:xfrm>
          <a:off x="14020800" y="1016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107878</xdr:rowOff>
    </xdr:from>
    <xdr:to>
      <xdr:col>64</xdr:col>
      <xdr:colOff>152400</xdr:colOff>
      <xdr:row>61</xdr:row>
      <xdr:rowOff>38028</xdr:rowOff>
    </xdr:to>
    <xdr:sp macro="" textlink="" fLocksText="0">
      <xdr:nvSpPr>
        <xdr:cNvPr id="337" name="楕円 336"/>
        <xdr:cNvSpPr/>
      </xdr:nvSpPr>
      <xdr:spPr>
        <a:xfrm>
          <a:off x="13458825" y="1039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59</xdr:row>
      <xdr:rowOff>47625</xdr:rowOff>
    </xdr:from>
    <xdr:ext cx="762000" cy="257175"/>
    <xdr:sp macro="" textlink="">
      <xdr:nvSpPr>
        <xdr:cNvPr id="338" name="テキスト ボックス 337"/>
        <xdr:cNvSpPr txBox="1"/>
      </xdr:nvSpPr>
      <xdr:spPr>
        <a:xfrm>
          <a:off x="13125450" y="1016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fLocksText="0">
      <xdr:nvSpPr>
        <xdr:cNvPr id="339" name="正方形/長方形 338"/>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0</xdr:colOff>
      <xdr:row>31</xdr:row>
      <xdr:rowOff>85725</xdr:rowOff>
    </xdr:from>
    <xdr:ext cx="1609725" cy="304800"/>
    <xdr:sp macro="" textlink="">
      <xdr:nvSpPr>
        <xdr:cNvPr id="340" name="テキスト ボックス 339"/>
        <xdr:cNvSpPr txBox="1"/>
      </xdr:nvSpPr>
      <xdr:spPr>
        <a:xfrm>
          <a:off x="13830300" y="540067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57150</xdr:colOff>
      <xdr:row>31</xdr:row>
      <xdr:rowOff>38100</xdr:rowOff>
    </xdr:from>
    <xdr:ext cx="1333500" cy="361950"/>
    <xdr:sp macro="" textlink="">
      <xdr:nvSpPr>
        <xdr:cNvPr id="341" name="テキスト ボックス 340"/>
        <xdr:cNvSpPr txBox="1"/>
      </xdr:nvSpPr>
      <xdr:spPr>
        <a:xfrm>
          <a:off x="15563850" y="535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[11.7%]</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fLocksText="0">
      <xdr:nvSpPr>
        <xdr:cNvPr id="342" name="正方形/長方形 341"/>
        <xdr:cNvSpPr/>
      </xdr:nvSpPr>
      <xdr:spPr>
        <a:xfrm>
          <a:off x="17973675"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43" name="正方形/長方形 342"/>
        <xdr:cNvSpPr/>
      </xdr:nvSpPr>
      <xdr:spPr>
        <a:xfrm>
          <a:off x="17973675"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44" name="正方形/長方形 343"/>
        <xdr:cNvSpPr/>
      </xdr:nvSpPr>
      <xdr:spPr>
        <a:xfrm>
          <a:off x="19621500"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45" name="正方形/長方形 344"/>
        <xdr:cNvSpPr/>
      </xdr:nvSpPr>
      <xdr:spPr>
        <a:xfrm>
          <a:off x="19621500"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46" name="正方形/長方形 345"/>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47" name="正方形/長方形 346"/>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48" name="正方形/長方形 347"/>
        <xdr:cNvSpPr/>
      </xdr:nvSpPr>
      <xdr:spPr>
        <a:xfrm>
          <a:off x="18097500"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1325" y="609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年度は平成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年度から</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0.1</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分母について、県費負担教職員事務の政令</a:t>
          </a:r>
          <a:r>
            <a:rPr lang="ja-JP" altLang="en-US" sz="1300">
              <a:solidFill>
                <a:schemeClr val="tx1"/>
              </a:solidFill>
              <a:latin typeface="ＭＳ Ｐゴシック" panose="020B0600070205080204" pitchFamily="50" charset="-128"/>
              <a:ea typeface="ＭＳ Ｐゴシック" panose="020B0600070205080204" pitchFamily="50" charset="-128"/>
              <a:cs typeface="+mn-cs"/>
            </a:rPr>
            <a:t>指定都</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市移譲に伴う税源移譲等の影響により、標準税収入額が大幅に減少したが、分子についても、低金利の影響等により利子償還金が大幅に減少しており、トータルの比率は、対前年度比で改善した。</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引き続き、県債の適切な管理に努めていく。</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32</xdr:row>
      <xdr:rowOff>104775</xdr:rowOff>
    </xdr:from>
    <xdr:ext cx="295275" cy="228600"/>
    <xdr:sp macro="" textlink="">
      <xdr:nvSpPr>
        <xdr:cNvPr id="350" name="テキスト ボックス 349"/>
        <xdr:cNvSpPr txBox="1"/>
      </xdr:nvSpPr>
      <xdr:spPr>
        <a:xfrm>
          <a:off x="12782550" y="559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macro="" textlink="">
      <xdr:nvSpPr>
        <xdr:cNvPr id="352" name="テキスト ボックス 351"/>
        <xdr:cNvSpPr txBox="1"/>
      </xdr:nvSpPr>
      <xdr:spPr>
        <a:xfrm>
          <a:off x="1205865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30175"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104775</xdr:rowOff>
    </xdr:from>
    <xdr:ext cx="762000" cy="257175"/>
    <xdr:sp macro="" textlink="">
      <xdr:nvSpPr>
        <xdr:cNvPr id="354" name="テキスト ボックス 353"/>
        <xdr:cNvSpPr txBox="1"/>
      </xdr:nvSpPr>
      <xdr:spPr>
        <a:xfrm>
          <a:off x="1205865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30175"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42</xdr:row>
      <xdr:rowOff>47625</xdr:rowOff>
    </xdr:from>
    <xdr:ext cx="762000" cy="257175"/>
    <xdr:sp macro="" textlink="">
      <xdr:nvSpPr>
        <xdr:cNvPr id="356" name="テキスト ボックス 355"/>
        <xdr:cNvSpPr txBox="1"/>
      </xdr:nvSpPr>
      <xdr:spPr>
        <a:xfrm>
          <a:off x="1205865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39</xdr:row>
      <xdr:rowOff>152400</xdr:rowOff>
    </xdr:from>
    <xdr:ext cx="762000" cy="257175"/>
    <xdr:sp macro="" textlink="">
      <xdr:nvSpPr>
        <xdr:cNvPr id="358" name="テキスト ボックス 357"/>
        <xdr:cNvSpPr txBox="1"/>
      </xdr:nvSpPr>
      <xdr:spPr>
        <a:xfrm>
          <a:off x="1205865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30175"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37</xdr:row>
      <xdr:rowOff>95250</xdr:rowOff>
    </xdr:from>
    <xdr:ext cx="762000" cy="257175"/>
    <xdr:sp macro="" textlink="">
      <xdr:nvSpPr>
        <xdr:cNvPr id="360" name="テキスト ボックス 359"/>
        <xdr:cNvSpPr txBox="1"/>
      </xdr:nvSpPr>
      <xdr:spPr>
        <a:xfrm>
          <a:off x="120586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30175"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35</xdr:row>
      <xdr:rowOff>38100</xdr:rowOff>
    </xdr:from>
    <xdr:ext cx="762000" cy="257175"/>
    <xdr:sp macro="" textlink="">
      <xdr:nvSpPr>
        <xdr:cNvPr id="362" name="テキスト ボックス 361"/>
        <xdr:cNvSpPr txBox="1"/>
      </xdr:nvSpPr>
      <xdr:spPr>
        <a:xfrm>
          <a:off x="1205865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32</xdr:row>
      <xdr:rowOff>152400</xdr:rowOff>
    </xdr:from>
    <xdr:ext cx="762000" cy="257175"/>
    <xdr:sp macro="" textlink="">
      <xdr:nvSpPr>
        <xdr:cNvPr id="364" name="テキスト ボックス 363"/>
        <xdr:cNvSpPr txBox="1"/>
      </xdr:nvSpPr>
      <xdr:spPr>
        <a:xfrm>
          <a:off x="1205865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fLocksText="0">
      <xdr:nvSpPr>
        <xdr:cNvPr id="365" name="公債費負担の状況グラフ枠"/>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6" name="直線コネクタ 365"/>
        <xdr:cNvCxnSpPr/>
      </xdr:nvCxnSpPr>
      <xdr:spPr>
        <a:xfrm flipV="1">
          <a:off x="17021175" y="6076950"/>
          <a:ext cx="0" cy="1695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28575</xdr:rowOff>
    </xdr:from>
    <xdr:ext cx="762000" cy="257175"/>
    <xdr:sp macro="" textlink="">
      <xdr:nvSpPr>
        <xdr:cNvPr id="367" name="公債費負担の状況最小値テキスト"/>
        <xdr:cNvSpPr txBox="1"/>
      </xdr:nvSpPr>
      <xdr:spPr>
        <a:xfrm>
          <a:off x="17106900" y="7743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8" name="直線コネクタ 367"/>
        <xdr:cNvCxnSpPr/>
      </xdr:nvCxnSpPr>
      <xdr:spPr>
        <a:xfrm>
          <a:off x="16925925" y="7772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161925</xdr:rowOff>
    </xdr:from>
    <xdr:ext cx="762000" cy="257175"/>
    <xdr:sp macro="" textlink="">
      <xdr:nvSpPr>
        <xdr:cNvPr id="369" name="公債費負担の状況最大値テキスト"/>
        <xdr:cNvSpPr txBox="1"/>
      </xdr:nvSpPr>
      <xdr:spPr>
        <a:xfrm>
          <a:off x="17106900" y="581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0" name="直線コネクタ 369"/>
        <xdr:cNvCxnSpPr/>
      </xdr:nvCxnSpPr>
      <xdr:spPr>
        <a:xfrm>
          <a:off x="16925925" y="6076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7408</xdr:rowOff>
    </xdr:from>
    <xdr:to>
      <xdr:col>81</xdr:col>
      <xdr:colOff>44450</xdr:colOff>
      <xdr:row>38</xdr:row>
      <xdr:rowOff>27517</xdr:rowOff>
    </xdr:to>
    <xdr:cxnSp macro="">
      <xdr:nvCxnSpPr>
        <xdr:cNvPr id="371" name="直線コネクタ 370"/>
        <xdr:cNvCxnSpPr/>
      </xdr:nvCxnSpPr>
      <xdr:spPr>
        <a:xfrm flipV="1">
          <a:off x="16182975" y="6524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133350</xdr:rowOff>
    </xdr:from>
    <xdr:ext cx="762000" cy="257175"/>
    <xdr:sp macro="" textlink="">
      <xdr:nvSpPr>
        <xdr:cNvPr id="372" name="公債費負担の状況平均値テキスト"/>
        <xdr:cNvSpPr txBox="1"/>
      </xdr:nvSpPr>
      <xdr:spPr>
        <a:xfrm>
          <a:off x="17106900" y="66484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fLocksText="0">
      <xdr:nvSpPr>
        <xdr:cNvPr id="373" name="フローチャート: 判断 372"/>
        <xdr:cNvSpPr/>
      </xdr:nvSpPr>
      <xdr:spPr>
        <a:xfrm>
          <a:off x="16964025" y="667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74" name="直線コネクタ 373"/>
        <xdr:cNvCxnSpPr/>
      </xdr:nvCxnSpPr>
      <xdr:spPr>
        <a:xfrm flipV="1">
          <a:off x="15287625" y="65436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fLocksText="0">
      <xdr:nvSpPr>
        <xdr:cNvPr id="375" name="フローチャート: 判断 374"/>
        <xdr:cNvSpPr/>
      </xdr:nvSpPr>
      <xdr:spPr>
        <a:xfrm>
          <a:off x="16125825" y="6791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40</xdr:row>
      <xdr:rowOff>19050</xdr:rowOff>
    </xdr:from>
    <xdr:ext cx="733425" cy="257175"/>
    <xdr:sp macro="" textlink="">
      <xdr:nvSpPr>
        <xdr:cNvPr id="376" name="テキスト ボックス 375"/>
        <xdr:cNvSpPr txBox="1"/>
      </xdr:nvSpPr>
      <xdr:spPr>
        <a:xfrm>
          <a:off x="15792450" y="6877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128058</xdr:rowOff>
    </xdr:to>
    <xdr:cxnSp macro="">
      <xdr:nvCxnSpPr>
        <xdr:cNvPr id="377" name="直線コネクタ 376"/>
        <xdr:cNvCxnSpPr/>
      </xdr:nvCxnSpPr>
      <xdr:spPr>
        <a:xfrm flipV="1">
          <a:off x="14401800" y="65817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fLocksText="0">
      <xdr:nvSpPr>
        <xdr:cNvPr id="378" name="フローチャート: 判断 377"/>
        <xdr:cNvSpPr/>
      </xdr:nvSpPr>
      <xdr:spPr>
        <a:xfrm>
          <a:off x="15240000" y="6934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40</xdr:row>
      <xdr:rowOff>161925</xdr:rowOff>
    </xdr:from>
    <xdr:ext cx="762000" cy="257175"/>
    <xdr:sp macro="" textlink="">
      <xdr:nvSpPr>
        <xdr:cNvPr id="379" name="テキスト ボックス 378"/>
        <xdr:cNvSpPr txBox="1"/>
      </xdr:nvSpPr>
      <xdr:spPr>
        <a:xfrm>
          <a:off x="14906625" y="7019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128058</xdr:rowOff>
    </xdr:from>
    <xdr:to>
      <xdr:col>68</xdr:col>
      <xdr:colOff>152400</xdr:colOff>
      <xdr:row>39</xdr:row>
      <xdr:rowOff>37042</xdr:rowOff>
    </xdr:to>
    <xdr:cxnSp macro="">
      <xdr:nvCxnSpPr>
        <xdr:cNvPr id="380" name="直線コネクタ 379"/>
        <xdr:cNvCxnSpPr/>
      </xdr:nvCxnSpPr>
      <xdr:spPr>
        <a:xfrm flipV="1">
          <a:off x="13515975" y="6638925"/>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fLocksText="0">
      <xdr:nvSpPr>
        <xdr:cNvPr id="381" name="フローチャート: 判断 380"/>
        <xdr:cNvSpPr/>
      </xdr:nvSpPr>
      <xdr:spPr>
        <a:xfrm>
          <a:off x="14354175" y="6991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41</xdr:row>
      <xdr:rowOff>47625</xdr:rowOff>
    </xdr:from>
    <xdr:ext cx="762000" cy="257175"/>
    <xdr:sp macro="" textlink="">
      <xdr:nvSpPr>
        <xdr:cNvPr id="382" name="テキスト ボックス 381"/>
        <xdr:cNvSpPr txBox="1"/>
      </xdr:nvSpPr>
      <xdr:spPr>
        <a:xfrm>
          <a:off x="14020800" y="7077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fLocksText="0">
      <xdr:nvSpPr>
        <xdr:cNvPr id="383" name="フローチャート: 判断 382"/>
        <xdr:cNvSpPr/>
      </xdr:nvSpPr>
      <xdr:spPr>
        <a:xfrm>
          <a:off x="13458825" y="7010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41</xdr:row>
      <xdr:rowOff>76200</xdr:rowOff>
    </xdr:from>
    <xdr:ext cx="762000" cy="257175"/>
    <xdr:sp macro="" textlink="">
      <xdr:nvSpPr>
        <xdr:cNvPr id="384" name="テキスト ボックス 383"/>
        <xdr:cNvSpPr txBox="1"/>
      </xdr:nvSpPr>
      <xdr:spPr>
        <a:xfrm>
          <a:off x="13125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macro="" textlink="">
      <xdr:nvSpPr>
        <xdr:cNvPr id="385" name="テキスト ボックス 384"/>
        <xdr:cNvSpPr txBox="1"/>
      </xdr:nvSpPr>
      <xdr:spPr>
        <a:xfrm>
          <a:off x="168021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macro="" textlink="">
      <xdr:nvSpPr>
        <xdr:cNvPr id="386" name="テキスト ボックス 385"/>
        <xdr:cNvSpPr txBox="1"/>
      </xdr:nvSpPr>
      <xdr:spPr>
        <a:xfrm>
          <a:off x="15963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macro="" textlink="">
      <xdr:nvSpPr>
        <xdr:cNvPr id="387" name="テキスト ボックス 386"/>
        <xdr:cNvSpPr txBox="1"/>
      </xdr:nvSpPr>
      <xdr:spPr>
        <a:xfrm>
          <a:off x="15068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macro="" textlink="">
      <xdr:nvSpPr>
        <xdr:cNvPr id="388" name="テキスト ボックス 387"/>
        <xdr:cNvSpPr txBox="1"/>
      </xdr:nvSpPr>
      <xdr:spPr>
        <a:xfrm>
          <a:off x="14182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macro="" textlink="">
      <xdr:nvSpPr>
        <xdr:cNvPr id="389" name="テキスト ボックス 388"/>
        <xdr:cNvSpPr txBox="1"/>
      </xdr:nvSpPr>
      <xdr:spPr>
        <a:xfrm>
          <a:off x="13296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128058</xdr:rowOff>
    </xdr:from>
    <xdr:to>
      <xdr:col>81</xdr:col>
      <xdr:colOff>95250</xdr:colOff>
      <xdr:row>38</xdr:row>
      <xdr:rowOff>58209</xdr:rowOff>
    </xdr:to>
    <xdr:sp macro="" textlink="" fLocksText="0">
      <xdr:nvSpPr>
        <xdr:cNvPr id="390" name="楕円 389"/>
        <xdr:cNvSpPr/>
      </xdr:nvSpPr>
      <xdr:spPr>
        <a:xfrm>
          <a:off x="16964025" y="6467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36</xdr:row>
      <xdr:rowOff>142875</xdr:rowOff>
    </xdr:from>
    <xdr:ext cx="762000" cy="257175"/>
    <xdr:sp macro="" textlink="">
      <xdr:nvSpPr>
        <xdr:cNvPr id="391" name="公債費負担の状況該当値テキスト"/>
        <xdr:cNvSpPr txBox="1"/>
      </xdr:nvSpPr>
      <xdr:spPr>
        <a:xfrm>
          <a:off x="17106900" y="6315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fLocksText="0">
      <xdr:nvSpPr>
        <xdr:cNvPr id="392" name="楕円 391"/>
        <xdr:cNvSpPr/>
      </xdr:nvSpPr>
      <xdr:spPr>
        <a:xfrm>
          <a:off x="161258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36</xdr:row>
      <xdr:rowOff>85725</xdr:rowOff>
    </xdr:from>
    <xdr:ext cx="733425" cy="257175"/>
    <xdr:sp macro="" textlink="">
      <xdr:nvSpPr>
        <xdr:cNvPr id="393" name="テキスト ボックス 392"/>
        <xdr:cNvSpPr txBox="1"/>
      </xdr:nvSpPr>
      <xdr:spPr>
        <a:xfrm>
          <a:off x="15792450" y="6257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fLocksText="0">
      <xdr:nvSpPr>
        <xdr:cNvPr id="394" name="楕円 393"/>
        <xdr:cNvSpPr/>
      </xdr:nvSpPr>
      <xdr:spPr>
        <a:xfrm>
          <a:off x="15240000" y="6534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36</xdr:row>
      <xdr:rowOff>133350</xdr:rowOff>
    </xdr:from>
    <xdr:ext cx="762000" cy="257175"/>
    <xdr:sp macro="" textlink="">
      <xdr:nvSpPr>
        <xdr:cNvPr id="395" name="テキスト ボックス 394"/>
        <xdr:cNvSpPr txBox="1"/>
      </xdr:nvSpPr>
      <xdr:spPr>
        <a:xfrm>
          <a:off x="14906625" y="630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77258</xdr:rowOff>
    </xdr:from>
    <xdr:to>
      <xdr:col>68</xdr:col>
      <xdr:colOff>203200</xdr:colOff>
      <xdr:row>39</xdr:row>
      <xdr:rowOff>7408</xdr:rowOff>
    </xdr:to>
    <xdr:sp macro="" textlink="" fLocksText="0">
      <xdr:nvSpPr>
        <xdr:cNvPr id="396" name="楕円 395"/>
        <xdr:cNvSpPr/>
      </xdr:nvSpPr>
      <xdr:spPr>
        <a:xfrm>
          <a:off x="14354175" y="6591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37</xdr:row>
      <xdr:rowOff>19050</xdr:rowOff>
    </xdr:from>
    <xdr:ext cx="762000" cy="257175"/>
    <xdr:sp macro="" textlink="">
      <xdr:nvSpPr>
        <xdr:cNvPr id="397" name="テキスト ボックス 396"/>
        <xdr:cNvSpPr txBox="1"/>
      </xdr:nvSpPr>
      <xdr:spPr>
        <a:xfrm>
          <a:off x="14020800" y="6362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157692</xdr:rowOff>
    </xdr:from>
    <xdr:to>
      <xdr:col>64</xdr:col>
      <xdr:colOff>152400</xdr:colOff>
      <xdr:row>39</xdr:row>
      <xdr:rowOff>87842</xdr:rowOff>
    </xdr:to>
    <xdr:sp macro="" textlink="" fLocksText="0">
      <xdr:nvSpPr>
        <xdr:cNvPr id="398" name="楕円 397"/>
        <xdr:cNvSpPr/>
      </xdr:nvSpPr>
      <xdr:spPr>
        <a:xfrm>
          <a:off x="13458825" y="6677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37</xdr:row>
      <xdr:rowOff>95250</xdr:rowOff>
    </xdr:from>
    <xdr:ext cx="762000" cy="257175"/>
    <xdr:sp macro="" textlink="">
      <xdr:nvSpPr>
        <xdr:cNvPr id="399" name="テキスト ボックス 398"/>
        <xdr:cNvSpPr txBox="1"/>
      </xdr:nvSpPr>
      <xdr:spPr>
        <a:xfrm>
          <a:off x="131254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fLocksText="0">
      <xdr:nvSpPr>
        <xdr:cNvPr id="400" name="正方形/長方形 399"/>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85725</xdr:colOff>
      <xdr:row>9</xdr:row>
      <xdr:rowOff>47625</xdr:rowOff>
    </xdr:from>
    <xdr:ext cx="1438275" cy="304800"/>
    <xdr:sp macro="" textlink="">
      <xdr:nvSpPr>
        <xdr:cNvPr id="401" name="テキスト ボックス 400"/>
        <xdr:cNvSpPr txBox="1"/>
      </xdr:nvSpPr>
      <xdr:spPr>
        <a:xfrm>
          <a:off x="13916025" y="159067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180975</xdr:colOff>
      <xdr:row>9</xdr:row>
      <xdr:rowOff>0</xdr:rowOff>
    </xdr:from>
    <xdr:ext cx="1333500" cy="361950"/>
    <xdr:sp macro="" textlink="">
      <xdr:nvSpPr>
        <xdr:cNvPr id="402" name="テキスト ボックス 401"/>
        <xdr:cNvSpPr txBox="1"/>
      </xdr:nvSpPr>
      <xdr:spPr>
        <a:xfrm>
          <a:off x="15478125" y="1543050"/>
          <a:ext cx="1333500"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[191.0%]</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fLocksText="0">
      <xdr:nvSpPr>
        <xdr:cNvPr id="403" name="正方形/長方形 402"/>
        <xdr:cNvSpPr/>
      </xdr:nvSpPr>
      <xdr:spPr>
        <a:xfrm>
          <a:off x="17973675" y="145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04" name="正方形/長方形 403"/>
        <xdr:cNvSpPr/>
      </xdr:nvSpPr>
      <xdr:spPr>
        <a:xfrm>
          <a:off x="17973675" y="164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05" name="正方形/長方形 404"/>
        <xdr:cNvSpPr/>
      </xdr:nvSpPr>
      <xdr:spPr>
        <a:xfrm>
          <a:off x="19621500" y="145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06" name="正方形/長方形 405"/>
        <xdr:cNvSpPr/>
      </xdr:nvSpPr>
      <xdr:spPr>
        <a:xfrm>
          <a:off x="19621500" y="164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07" name="正方形/長方形 406"/>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08" name="正方形/長方形 407"/>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09" name="正方形/長方形 408"/>
        <xdr:cNvSpPr/>
      </xdr:nvSpPr>
      <xdr:spPr>
        <a:xfrm>
          <a:off x="18097500" y="197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1325" y="228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年度は平成</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年度から</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1.3</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ポイントの改善となり、</a:t>
          </a:r>
          <a:r>
            <a:rPr lang="en-US" altLang="ja-JP" sz="1300">
              <a:solidFill>
                <a:schemeClr val="tx1"/>
              </a:solidFill>
              <a:latin typeface="ＭＳ Ｐゴシック" panose="020B0600070205080204" pitchFamily="50" charset="-128"/>
              <a:ea typeface="ＭＳ Ｐゴシック" panose="020B0600070205080204" pitchFamily="50" charset="-128"/>
              <a:cs typeface="+mn-cs"/>
            </a:rPr>
            <a:t>8</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年連続の改善となった。</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これは、県が発行をコントロールできる一般単独事業債などの県債残高が減少したことにより将来負担額が減少したことや、県債管理基金などの充当可能財源が増加したことから、全体として比率が減少したものである。</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ja-JP" sz="1300">
              <a:solidFill>
                <a:schemeClr val="tx1"/>
              </a:solidFill>
              <a:latin typeface="ＭＳ Ｐゴシック" panose="020B0600070205080204" pitchFamily="50" charset="-128"/>
              <a:ea typeface="ＭＳ Ｐゴシック" panose="020B0600070205080204" pitchFamily="50" charset="-128"/>
              <a:cs typeface="+mn-cs"/>
            </a:rPr>
            <a:t>　引き続き、県債の適切な管理に努めていく。</a:t>
          </a:r>
          <a:endParaRPr lang="ja-JP" altLang="ja-JP" sz="1300">
            <a:solidFill>
              <a:srgbClr val="000000"/>
            </a:solidFill>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10</xdr:row>
      <xdr:rowOff>66675</xdr:rowOff>
    </xdr:from>
    <xdr:ext cx="295275" cy="228600"/>
    <xdr:sp macro="" textlink="">
      <xdr:nvSpPr>
        <xdr:cNvPr id="411" name="テキスト ボックス 410"/>
        <xdr:cNvSpPr txBox="1"/>
      </xdr:nvSpPr>
      <xdr:spPr>
        <a:xfrm>
          <a:off x="12782550" y="178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macro="" textlink="">
      <xdr:nvSpPr>
        <xdr:cNvPr id="413" name="テキスト ボックス 412"/>
        <xdr:cNvSpPr txBox="1"/>
      </xdr:nvSpPr>
      <xdr:spPr>
        <a:xfrm>
          <a:off x="12058650"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30175" y="389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21</xdr:row>
      <xdr:rowOff>152400</xdr:rowOff>
    </xdr:from>
    <xdr:ext cx="762000" cy="257175"/>
    <xdr:sp macro="" textlink="">
      <xdr:nvSpPr>
        <xdr:cNvPr id="415" name="テキスト ボックス 414"/>
        <xdr:cNvSpPr txBox="1"/>
      </xdr:nvSpPr>
      <xdr:spPr>
        <a:xfrm>
          <a:off x="12058650" y="375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30175" y="341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19</xdr:row>
      <xdr:rowOff>19050</xdr:rowOff>
    </xdr:from>
    <xdr:ext cx="762000" cy="257175"/>
    <xdr:sp macro="" textlink="">
      <xdr:nvSpPr>
        <xdr:cNvPr id="417" name="テキスト ボックス 416"/>
        <xdr:cNvSpPr txBox="1"/>
      </xdr:nvSpPr>
      <xdr:spPr>
        <a:xfrm>
          <a:off x="12058650" y="327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30175" y="293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16</xdr:row>
      <xdr:rowOff>47625</xdr:rowOff>
    </xdr:from>
    <xdr:ext cx="762000" cy="257175"/>
    <xdr:sp macro="" textlink="">
      <xdr:nvSpPr>
        <xdr:cNvPr id="419" name="テキスト ボックス 418"/>
        <xdr:cNvSpPr txBox="1"/>
      </xdr:nvSpPr>
      <xdr:spPr>
        <a:xfrm>
          <a:off x="12058650" y="279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30175" y="244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13</xdr:row>
      <xdr:rowOff>76200</xdr:rowOff>
    </xdr:from>
    <xdr:ext cx="762000" cy="257175"/>
    <xdr:sp macro="" textlink="">
      <xdr:nvSpPr>
        <xdr:cNvPr id="421" name="テキスト ボックス 420"/>
        <xdr:cNvSpPr txBox="1"/>
      </xdr:nvSpPr>
      <xdr:spPr>
        <a:xfrm>
          <a:off x="12058650" y="230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10</xdr:row>
      <xdr:rowOff>114300</xdr:rowOff>
    </xdr:from>
    <xdr:ext cx="762000" cy="257175"/>
    <xdr:sp macro="" textlink="">
      <xdr:nvSpPr>
        <xdr:cNvPr id="423" name="テキスト ボックス 422"/>
        <xdr:cNvSpPr txBox="1"/>
      </xdr:nvSpPr>
      <xdr:spPr>
        <a:xfrm>
          <a:off x="12058650" y="182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fLocksText="0">
      <xdr:nvSpPr>
        <xdr:cNvPr id="424" name="将来負担の状況グラフ枠"/>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5" name="直線コネクタ 424"/>
        <xdr:cNvCxnSpPr/>
      </xdr:nvCxnSpPr>
      <xdr:spPr>
        <a:xfrm flipV="1">
          <a:off x="17021175" y="2447925"/>
          <a:ext cx="0" cy="1133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123825</xdr:rowOff>
    </xdr:from>
    <xdr:ext cx="762000" cy="257175"/>
    <xdr:sp macro="" textlink="">
      <xdr:nvSpPr>
        <xdr:cNvPr id="426" name="将来負担の状況最小値テキスト"/>
        <xdr:cNvSpPr txBox="1"/>
      </xdr:nvSpPr>
      <xdr:spPr>
        <a:xfrm>
          <a:off x="17106900" y="355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335.0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7" name="直線コネクタ 426"/>
        <xdr:cNvCxnSpPr/>
      </xdr:nvCxnSpPr>
      <xdr:spPr>
        <a:xfrm>
          <a:off x="16925925" y="3581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133350</xdr:rowOff>
    </xdr:from>
    <xdr:ext cx="762000" cy="257175"/>
    <xdr:sp macro="" textlink="">
      <xdr:nvSpPr>
        <xdr:cNvPr id="428" name="将来負担の状況最大値テキスト"/>
        <xdr:cNvSpPr txBox="1"/>
      </xdr:nvSpPr>
      <xdr:spPr>
        <a:xfrm>
          <a:off x="1710690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98.4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9" name="直線コネクタ 428"/>
        <xdr:cNvCxnSpPr/>
      </xdr:nvCxnSpPr>
      <xdr:spPr>
        <a:xfrm>
          <a:off x="16925925" y="2447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16</xdr:row>
      <xdr:rowOff>153340</xdr:rowOff>
    </xdr:to>
    <xdr:cxnSp macro="">
      <xdr:nvCxnSpPr>
        <xdr:cNvPr id="430" name="直線コネクタ 429"/>
        <xdr:cNvCxnSpPr/>
      </xdr:nvCxnSpPr>
      <xdr:spPr>
        <a:xfrm flipV="1">
          <a:off x="16182975" y="2886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104775</xdr:rowOff>
    </xdr:from>
    <xdr:ext cx="762000" cy="257175"/>
    <xdr:sp macro="" textlink="">
      <xdr:nvSpPr>
        <xdr:cNvPr id="431" name="将来負担の状況平均値テキスト"/>
        <xdr:cNvSpPr txBox="1"/>
      </xdr:nvSpPr>
      <xdr:spPr>
        <a:xfrm>
          <a:off x="17106900" y="28479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fLocksText="0">
      <xdr:nvSpPr>
        <xdr:cNvPr id="432" name="フローチャート: 判断 431"/>
        <xdr:cNvSpPr/>
      </xdr:nvSpPr>
      <xdr:spPr>
        <a:xfrm>
          <a:off x="16964025" y="287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16</xdr:row>
      <xdr:rowOff>153340</xdr:rowOff>
    </xdr:from>
    <xdr:to>
      <xdr:col>77</xdr:col>
      <xdr:colOff>44450</xdr:colOff>
      <xdr:row>16</xdr:row>
      <xdr:rowOff>156235</xdr:rowOff>
    </xdr:to>
    <xdr:cxnSp macro="">
      <xdr:nvCxnSpPr>
        <xdr:cNvPr id="433" name="直線コネクタ 432"/>
        <xdr:cNvCxnSpPr/>
      </xdr:nvCxnSpPr>
      <xdr:spPr>
        <a:xfrm flipV="1">
          <a:off x="15287625" y="28956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fLocksText="0">
      <xdr:nvSpPr>
        <xdr:cNvPr id="434" name="フローチャート: 判断 433"/>
        <xdr:cNvSpPr/>
      </xdr:nvSpPr>
      <xdr:spPr>
        <a:xfrm>
          <a:off x="16125825" y="286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17</xdr:row>
      <xdr:rowOff>38100</xdr:rowOff>
    </xdr:from>
    <xdr:ext cx="733425" cy="257175"/>
    <xdr:sp macro="" textlink="">
      <xdr:nvSpPr>
        <xdr:cNvPr id="435" name="テキスト ボックス 434"/>
        <xdr:cNvSpPr txBox="1"/>
      </xdr:nvSpPr>
      <xdr:spPr>
        <a:xfrm>
          <a:off x="15792450" y="2952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156235</xdr:rowOff>
    </xdr:from>
    <xdr:to>
      <xdr:col>72</xdr:col>
      <xdr:colOff>203200</xdr:colOff>
      <xdr:row>17</xdr:row>
      <xdr:rowOff>35941</xdr:rowOff>
    </xdr:to>
    <xdr:cxnSp macro="">
      <xdr:nvCxnSpPr>
        <xdr:cNvPr id="436" name="直線コネクタ 435"/>
        <xdr:cNvCxnSpPr/>
      </xdr:nvCxnSpPr>
      <xdr:spPr>
        <a:xfrm flipV="1">
          <a:off x="14401800" y="28956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fLocksText="0">
      <xdr:nvSpPr>
        <xdr:cNvPr id="437" name="フローチャート: 判断 436"/>
        <xdr:cNvSpPr/>
      </xdr:nvSpPr>
      <xdr:spPr>
        <a:xfrm>
          <a:off x="15240000" y="286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17</xdr:row>
      <xdr:rowOff>38100</xdr:rowOff>
    </xdr:from>
    <xdr:ext cx="762000" cy="257175"/>
    <xdr:sp macro="" textlink="">
      <xdr:nvSpPr>
        <xdr:cNvPr id="438" name="テキスト ボックス 437"/>
        <xdr:cNvSpPr txBox="1"/>
      </xdr:nvSpPr>
      <xdr:spPr>
        <a:xfrm>
          <a:off x="14906625" y="295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35941</xdr:rowOff>
    </xdr:from>
    <xdr:to>
      <xdr:col>68</xdr:col>
      <xdr:colOff>152400</xdr:colOff>
      <xdr:row>17</xdr:row>
      <xdr:rowOff>81788</xdr:rowOff>
    </xdr:to>
    <xdr:cxnSp macro="">
      <xdr:nvCxnSpPr>
        <xdr:cNvPr id="439" name="直線コネクタ 438"/>
        <xdr:cNvCxnSpPr/>
      </xdr:nvCxnSpPr>
      <xdr:spPr>
        <a:xfrm flipV="1">
          <a:off x="13515975" y="29527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fLocksText="0">
      <xdr:nvSpPr>
        <xdr:cNvPr id="440" name="フローチャート: 判断 439"/>
        <xdr:cNvSpPr/>
      </xdr:nvSpPr>
      <xdr:spPr>
        <a:xfrm>
          <a:off x="14354175" y="2933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17</xdr:row>
      <xdr:rowOff>104775</xdr:rowOff>
    </xdr:from>
    <xdr:ext cx="762000" cy="257175"/>
    <xdr:sp macro="" textlink="">
      <xdr:nvSpPr>
        <xdr:cNvPr id="441" name="テキスト ボックス 440"/>
        <xdr:cNvSpPr txBox="1"/>
      </xdr:nvSpPr>
      <xdr:spPr>
        <a:xfrm>
          <a:off x="14020800" y="3019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fLocksText="0">
      <xdr:nvSpPr>
        <xdr:cNvPr id="442" name="フローチャート: 判断 441"/>
        <xdr:cNvSpPr/>
      </xdr:nvSpPr>
      <xdr:spPr>
        <a:xfrm>
          <a:off x="13458825" y="3000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17</xdr:row>
      <xdr:rowOff>171450</xdr:rowOff>
    </xdr:from>
    <xdr:ext cx="762000" cy="257175"/>
    <xdr:sp macro="" textlink="">
      <xdr:nvSpPr>
        <xdr:cNvPr id="443" name="テキスト ボックス 442"/>
        <xdr:cNvSpPr txBox="1"/>
      </xdr:nvSpPr>
      <xdr:spPr>
        <a:xfrm>
          <a:off x="13125450" y="3086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macro="" textlink="">
      <xdr:nvSpPr>
        <xdr:cNvPr id="444" name="テキスト ボックス 443"/>
        <xdr:cNvSpPr txBox="1"/>
      </xdr:nvSpPr>
      <xdr:spPr>
        <a:xfrm>
          <a:off x="168021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macro="" textlink="">
      <xdr:nvSpPr>
        <xdr:cNvPr id="445" name="テキスト ボックス 444"/>
        <xdr:cNvSpPr txBox="1"/>
      </xdr:nvSpPr>
      <xdr:spPr>
        <a:xfrm>
          <a:off x="15963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macro="" textlink="">
      <xdr:nvSpPr>
        <xdr:cNvPr id="446" name="テキスト ボックス 445"/>
        <xdr:cNvSpPr txBox="1"/>
      </xdr:nvSpPr>
      <xdr:spPr>
        <a:xfrm>
          <a:off x="1506855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macro="" textlink="">
      <xdr:nvSpPr>
        <xdr:cNvPr id="447" name="テキスト ボックス 446"/>
        <xdr:cNvSpPr txBox="1"/>
      </xdr:nvSpPr>
      <xdr:spPr>
        <a:xfrm>
          <a:off x="14182725"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macro="" textlink="">
      <xdr:nvSpPr>
        <xdr:cNvPr id="448" name="テキスト ボックス 447"/>
        <xdr:cNvSpPr txBox="1"/>
      </xdr:nvSpPr>
      <xdr:spPr>
        <a:xfrm>
          <a:off x="13296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96266</xdr:rowOff>
    </xdr:from>
    <xdr:to>
      <xdr:col>81</xdr:col>
      <xdr:colOff>95250</xdr:colOff>
      <xdr:row>17</xdr:row>
      <xdr:rowOff>26416</xdr:rowOff>
    </xdr:to>
    <xdr:sp macro="" textlink="" fLocksText="0">
      <xdr:nvSpPr>
        <xdr:cNvPr id="449" name="楕円 448"/>
        <xdr:cNvSpPr/>
      </xdr:nvSpPr>
      <xdr:spPr>
        <a:xfrm>
          <a:off x="16964025" y="2838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15</xdr:row>
      <xdr:rowOff>114300</xdr:rowOff>
    </xdr:from>
    <xdr:ext cx="762000" cy="257175"/>
    <xdr:sp macro="" textlink="">
      <xdr:nvSpPr>
        <xdr:cNvPr id="450" name="将来負担の状況該当値テキスト"/>
        <xdr:cNvSpPr txBox="1"/>
      </xdr:nvSpPr>
      <xdr:spPr>
        <a:xfrm>
          <a:off x="17106900" y="2686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191.0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102540</xdr:rowOff>
    </xdr:from>
    <xdr:to>
      <xdr:col>77</xdr:col>
      <xdr:colOff>95250</xdr:colOff>
      <xdr:row>17</xdr:row>
      <xdr:rowOff>32690</xdr:rowOff>
    </xdr:to>
    <xdr:sp macro="" textlink="" fLocksText="0">
      <xdr:nvSpPr>
        <xdr:cNvPr id="451" name="楕円 450"/>
        <xdr:cNvSpPr/>
      </xdr:nvSpPr>
      <xdr:spPr>
        <a:xfrm>
          <a:off x="16125825" y="2847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15</xdr:row>
      <xdr:rowOff>47625</xdr:rowOff>
    </xdr:from>
    <xdr:ext cx="733425" cy="257175"/>
    <xdr:sp macro="" textlink="">
      <xdr:nvSpPr>
        <xdr:cNvPr id="452" name="テキスト ボックス 451"/>
        <xdr:cNvSpPr txBox="1"/>
      </xdr:nvSpPr>
      <xdr:spPr>
        <a:xfrm>
          <a:off x="15792450" y="26193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105435</xdr:rowOff>
    </xdr:from>
    <xdr:to>
      <xdr:col>73</xdr:col>
      <xdr:colOff>44450</xdr:colOff>
      <xdr:row>17</xdr:row>
      <xdr:rowOff>35585</xdr:rowOff>
    </xdr:to>
    <xdr:sp macro="" textlink="" fLocksText="0">
      <xdr:nvSpPr>
        <xdr:cNvPr id="453" name="楕円 452"/>
        <xdr:cNvSpPr/>
      </xdr:nvSpPr>
      <xdr:spPr>
        <a:xfrm>
          <a:off x="15240000" y="2847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15</xdr:row>
      <xdr:rowOff>47625</xdr:rowOff>
    </xdr:from>
    <xdr:ext cx="762000" cy="257175"/>
    <xdr:sp macro="" textlink="">
      <xdr:nvSpPr>
        <xdr:cNvPr id="454" name="テキスト ボックス 453"/>
        <xdr:cNvSpPr txBox="1"/>
      </xdr:nvSpPr>
      <xdr:spPr>
        <a:xfrm>
          <a:off x="14906625" y="2619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fLocksText="0">
      <xdr:nvSpPr>
        <xdr:cNvPr id="455" name="楕円 454"/>
        <xdr:cNvSpPr/>
      </xdr:nvSpPr>
      <xdr:spPr>
        <a:xfrm>
          <a:off x="14354175" y="28956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15</xdr:row>
      <xdr:rowOff>95250</xdr:rowOff>
    </xdr:from>
    <xdr:ext cx="762000" cy="257175"/>
    <xdr:sp macro="" textlink="">
      <xdr:nvSpPr>
        <xdr:cNvPr id="456" name="テキスト ボックス 455"/>
        <xdr:cNvSpPr txBox="1"/>
      </xdr:nvSpPr>
      <xdr:spPr>
        <a:xfrm>
          <a:off x="14020800" y="266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30988</xdr:rowOff>
    </xdr:from>
    <xdr:to>
      <xdr:col>64</xdr:col>
      <xdr:colOff>152400</xdr:colOff>
      <xdr:row>17</xdr:row>
      <xdr:rowOff>132588</xdr:rowOff>
    </xdr:to>
    <xdr:sp macro="" textlink="" fLocksText="0">
      <xdr:nvSpPr>
        <xdr:cNvPr id="457" name="楕円 456"/>
        <xdr:cNvSpPr/>
      </xdr:nvSpPr>
      <xdr:spPr>
        <a:xfrm>
          <a:off x="13458825" y="294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15</xdr:row>
      <xdr:rowOff>142875</xdr:rowOff>
    </xdr:from>
    <xdr:ext cx="762000" cy="257175"/>
    <xdr:sp macro="" textlink="">
      <xdr:nvSpPr>
        <xdr:cNvPr id="458" name="テキスト ボックス 457"/>
        <xdr:cNvSpPr txBox="1"/>
      </xdr:nvSpPr>
      <xdr:spPr>
        <a:xfrm>
          <a:off x="13125450" y="2714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fLocksText="0">
      <xdr:nvSpPr>
        <xdr:cNvPr id="2" name="正方形/長方形 1"/>
        <xdr:cNvSpPr/>
      </xdr:nvSpPr>
      <xdr:spPr>
        <a:xfrm>
          <a:off x="0"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xdr:cNvSpPr/>
      </xdr:nvSpPr>
      <xdr:spPr>
        <a:xfrm>
          <a:off x="885825" y="155257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xdr:cNvSpPr/>
      </xdr:nvSpPr>
      <xdr:spPr>
        <a:xfrm>
          <a:off x="2219325" y="1552575"/>
          <a:ext cx="12763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xdr:cNvSpPr/>
      </xdr:nvSpPr>
      <xdr:spPr>
        <a:xfrm>
          <a:off x="3552825" y="155257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xdr:cNvSpPr/>
      </xdr:nvSpPr>
      <xdr:spPr>
        <a:xfrm>
          <a:off x="5076825" y="1552575"/>
          <a:ext cx="20383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xdr:cNvSpPr/>
      </xdr:nvSpPr>
      <xdr:spPr>
        <a:xfrm>
          <a:off x="7115175" y="1552575"/>
          <a:ext cx="1266825"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xdr:cNvSpPr/>
      </xdr:nvSpPr>
      <xdr:spPr>
        <a:xfrm>
          <a:off x="8448675" y="1552575"/>
          <a:ext cx="6286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xdr:cNvSpPr/>
      </xdr:nvSpPr>
      <xdr:spPr>
        <a:xfrm>
          <a:off x="5076825" y="2409825"/>
          <a:ext cx="203835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xdr:cNvSpPr/>
      </xdr:nvSpPr>
      <xdr:spPr>
        <a:xfrm>
          <a:off x="7172325" y="2409825"/>
          <a:ext cx="342900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xdr:cNvSpPr/>
      </xdr:nvSpPr>
      <xdr:spPr>
        <a:xfrm>
          <a:off x="10829925" y="15906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xdr:cNvSpPr/>
      </xdr:nvSpPr>
      <xdr:spPr>
        <a:xfrm>
          <a:off x="10829925" y="18573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xdr:cNvSpPr/>
      </xdr:nvSpPr>
      <xdr:spPr>
        <a:xfrm>
          <a:off x="10829925" y="2181225"/>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4610100" cy="257175"/>
    <xdr:sp macro="" textlink="">
      <xdr:nvSpPr>
        <xdr:cNvPr id="30" name="テキスト ボックス 29"/>
        <xdr:cNvSpPr txBox="1"/>
      </xdr:nvSpPr>
      <xdr:spPr>
        <a:xfrm>
          <a:off x="695325" y="349567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95250</xdr:colOff>
      <xdr:row>21</xdr:row>
      <xdr:rowOff>142875</xdr:rowOff>
    </xdr:from>
    <xdr:ext cx="8591550" cy="257175"/>
    <xdr:sp macro="" textlink="">
      <xdr:nvSpPr>
        <xdr:cNvPr id="31" name="テキスト ボックス 30"/>
        <xdr:cNvSpPr txBox="1"/>
      </xdr:nvSpPr>
      <xdr:spPr>
        <a:xfrm>
          <a:off x="695325" y="3743325"/>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fLocksText="0">
      <xdr:nvSpPr>
        <xdr:cNvPr id="32" name="大かっこ 31"/>
        <xdr:cNvSpPr/>
      </xdr:nvSpPr>
      <xdr:spPr>
        <a:xfrm>
          <a:off x="923925"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95250</xdr:colOff>
      <xdr:row>23</xdr:row>
      <xdr:rowOff>57150</xdr:rowOff>
    </xdr:from>
    <xdr:ext cx="9705975" cy="257175"/>
    <xdr:sp macro="" textlink="">
      <xdr:nvSpPr>
        <xdr:cNvPr id="33" name="テキスト ボックス 32"/>
        <xdr:cNvSpPr txBox="1"/>
      </xdr:nvSpPr>
      <xdr:spPr>
        <a:xfrm>
          <a:off x="695325" y="4000500"/>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95250</xdr:colOff>
      <xdr:row>24</xdr:row>
      <xdr:rowOff>142875</xdr:rowOff>
    </xdr:from>
    <xdr:ext cx="8296275" cy="257175"/>
    <xdr:sp macro="" textlink="">
      <xdr:nvSpPr>
        <xdr:cNvPr id="34" name="テキスト ボックス 33"/>
        <xdr:cNvSpPr txBox="1"/>
      </xdr:nvSpPr>
      <xdr:spPr>
        <a:xfrm>
          <a:off x="695325" y="425767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fLocksText="0">
      <xdr:nvSpPr>
        <xdr:cNvPr id="35" name="正方形/長方形 34"/>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6" name="正方形/長方形 35"/>
        <xdr:cNvSpPr/>
      </xdr:nvSpPr>
      <xdr:spPr>
        <a:xfrm>
          <a:off x="540067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7" name="正方形/長方形 36"/>
        <xdr:cNvSpPr/>
      </xdr:nvSpPr>
      <xdr:spPr>
        <a:xfrm>
          <a:off x="540067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fLocksText="0">
      <xdr:nvSpPr>
        <xdr:cNvPr id="38" name="正方形/長方形 37"/>
        <xdr:cNvSpPr/>
      </xdr:nvSpPr>
      <xdr:spPr>
        <a:xfrm>
          <a:off x="7172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fLocksText="0">
      <xdr:nvSpPr>
        <xdr:cNvPr id="39" name="正方形/長方形 38"/>
        <xdr:cNvSpPr/>
      </xdr:nvSpPr>
      <xdr:spPr>
        <a:xfrm>
          <a:off x="7172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0" name="正方形/長方形 39"/>
        <xdr:cNvSpPr/>
      </xdr:nvSpPr>
      <xdr:spPr>
        <a:xfrm>
          <a:off x="762000"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fLocksText="0">
      <xdr:nvSpPr>
        <xdr:cNvPr id="41" name="正方形/長方形 40"/>
        <xdr:cNvSpPr/>
      </xdr:nvSpPr>
      <xdr:spPr>
        <a:xfrm>
          <a:off x="57816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2" name="正方形/長方形 41"/>
        <xdr:cNvSpPr/>
      </xdr:nvSpPr>
      <xdr:spPr>
        <a:xfrm>
          <a:off x="578167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76925" y="5591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人件費に係る経常収支比率は、平成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2.2</a:t>
          </a:r>
          <a:r>
            <a:rPr lang="ja-JP" altLang="en-US" sz="1300">
              <a:latin typeface="ＭＳ Ｐゴシック" panose="020B0600070205080204" pitchFamily="50" charset="-128"/>
              <a:ea typeface="ＭＳ Ｐゴシック" panose="020B0600070205080204" pitchFamily="50" charset="-128"/>
            </a:rPr>
            <a:t>ポイント減少している。主な要因は、県費負担教職員給与が政令指定都市に移行したことに伴い、教育局関係人件費が減少したことによる。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今後も、職員定数の適切な管理を行うとともに、人事委員会勧告を尊重しながら適切な給与水準としていく。</a:t>
          </a:r>
          <a:endParaRPr lang="en-US" altLang="ja-JP" sz="1300">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104775</xdr:rowOff>
    </xdr:from>
    <xdr:ext cx="295275" cy="228600"/>
    <xdr:sp macro="" textlink="">
      <xdr:nvSpPr>
        <xdr:cNvPr id="44" name="テキスト ボックス 43"/>
        <xdr:cNvSpPr txBox="1"/>
      </xdr:nvSpPr>
      <xdr:spPr>
        <a:xfrm>
          <a:off x="72390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38100</xdr:rowOff>
    </xdr:from>
    <xdr:ext cx="762000" cy="257175"/>
    <xdr:sp macro="" textlink="">
      <xdr:nvSpPr>
        <xdr:cNvPr id="46" name="テキスト ボックス 45"/>
        <xdr:cNvSpPr txBox="1"/>
      </xdr:nvSpPr>
      <xdr:spPr>
        <a:xfrm>
          <a:off x="0"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57150</xdr:rowOff>
    </xdr:from>
    <xdr:ext cx="762000" cy="257175"/>
    <xdr:sp macro="" textlink="">
      <xdr:nvSpPr>
        <xdr:cNvPr id="48" name="テキスト ボックス 47"/>
        <xdr:cNvSpPr txBox="1"/>
      </xdr:nvSpPr>
      <xdr:spPr>
        <a:xfrm>
          <a:off x="0" y="708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76200</xdr:rowOff>
    </xdr:from>
    <xdr:ext cx="762000" cy="257175"/>
    <xdr:sp macro="" textlink="">
      <xdr:nvSpPr>
        <xdr:cNvPr id="50" name="テキスト ボックス 49"/>
        <xdr:cNvSpPr txBox="1"/>
      </xdr:nvSpPr>
      <xdr:spPr>
        <a:xfrm>
          <a:off x="0" y="676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7175"/>
    <xdr:sp macro="" textlink="">
      <xdr:nvSpPr>
        <xdr:cNvPr id="52" name="テキスト ボックス 51"/>
        <xdr:cNvSpPr txBox="1"/>
      </xdr:nvSpPr>
      <xdr:spPr>
        <a:xfrm>
          <a:off x="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104775</xdr:rowOff>
    </xdr:from>
    <xdr:ext cx="762000" cy="257175"/>
    <xdr:sp macro="" textlink="">
      <xdr:nvSpPr>
        <xdr:cNvPr id="54" name="テキスト ボックス 53"/>
        <xdr:cNvSpPr txBox="1"/>
      </xdr:nvSpPr>
      <xdr:spPr>
        <a:xfrm>
          <a:off x="0" y="6105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123825</xdr:rowOff>
    </xdr:from>
    <xdr:ext cx="762000" cy="257175"/>
    <xdr:sp macro="" textlink="">
      <xdr:nvSpPr>
        <xdr:cNvPr id="56" name="テキスト ボックス 55"/>
        <xdr:cNvSpPr txBox="1"/>
      </xdr:nvSpPr>
      <xdr:spPr>
        <a:xfrm>
          <a:off x="0" y="578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142875</xdr:rowOff>
    </xdr:from>
    <xdr:ext cx="762000" cy="257175"/>
    <xdr:sp macro="" textlink="">
      <xdr:nvSpPr>
        <xdr:cNvPr id="58" name="テキスト ボックス 57"/>
        <xdr:cNvSpPr txBox="1"/>
      </xdr:nvSpPr>
      <xdr:spPr>
        <a:xfrm>
          <a:off x="0" y="5457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152400</xdr:rowOff>
    </xdr:from>
    <xdr:ext cx="762000" cy="257175"/>
    <xdr:sp macro="" textlink="">
      <xdr:nvSpPr>
        <xdr:cNvPr id="60" name="テキスト ボックス 59"/>
        <xdr:cNvSpPr txBox="1"/>
      </xdr:nvSpPr>
      <xdr:spPr>
        <a:xfrm>
          <a:off x="0" y="512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fLocksText="0">
      <xdr:nvSpPr>
        <xdr:cNvPr id="61" name="人件費グラフ枠"/>
        <xdr:cNvSpPr/>
      </xdr:nvSpPr>
      <xdr:spPr>
        <a:xfrm>
          <a:off x="762000"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9175" y="564832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28575</xdr:rowOff>
    </xdr:from>
    <xdr:ext cx="762000" cy="257175"/>
    <xdr:sp macro="" textlink="">
      <xdr:nvSpPr>
        <xdr:cNvPr id="63" name="人件費最小値テキスト"/>
        <xdr:cNvSpPr txBox="1"/>
      </xdr:nvSpPr>
      <xdr:spPr>
        <a:xfrm>
          <a:off x="4914900" y="7058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3925" y="7086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76200</xdr:rowOff>
    </xdr:from>
    <xdr:ext cx="762000" cy="257175"/>
    <xdr:sp macro="" textlink="">
      <xdr:nvSpPr>
        <xdr:cNvPr id="65" name="人件費最大値テキスト"/>
        <xdr:cNvSpPr txBox="1"/>
      </xdr:nvSpPr>
      <xdr:spPr>
        <a:xfrm>
          <a:off x="4914900" y="5391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34.3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3925" y="5648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40</xdr:row>
      <xdr:rowOff>110672</xdr:rowOff>
    </xdr:to>
    <xdr:cxnSp macro="">
      <xdr:nvCxnSpPr>
        <xdr:cNvPr id="67" name="直線コネクタ 66"/>
        <xdr:cNvCxnSpPr/>
      </xdr:nvCxnSpPr>
      <xdr:spPr>
        <a:xfrm flipV="1">
          <a:off x="3990975" y="66103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95250</xdr:rowOff>
    </xdr:from>
    <xdr:ext cx="762000" cy="257175"/>
    <xdr:sp macro="" textlink="">
      <xdr:nvSpPr>
        <xdr:cNvPr id="68" name="人件費平均値テキスト"/>
        <xdr:cNvSpPr txBox="1"/>
      </xdr:nvSpPr>
      <xdr:spPr>
        <a:xfrm>
          <a:off x="4914900" y="6096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fLocksText="0">
      <xdr:nvSpPr>
        <xdr:cNvPr id="69" name="フローチャート: 判断 68"/>
        <xdr:cNvSpPr/>
      </xdr:nvSpPr>
      <xdr:spPr>
        <a:xfrm>
          <a:off x="4772025" y="6248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40</xdr:row>
      <xdr:rowOff>45357</xdr:rowOff>
    </xdr:from>
    <xdr:to>
      <xdr:col>19</xdr:col>
      <xdr:colOff>187325</xdr:colOff>
      <xdr:row>40</xdr:row>
      <xdr:rowOff>110672</xdr:rowOff>
    </xdr:to>
    <xdr:cxnSp macro="">
      <xdr:nvCxnSpPr>
        <xdr:cNvPr id="70" name="直線コネクタ 69"/>
        <xdr:cNvCxnSpPr/>
      </xdr:nvCxnSpPr>
      <xdr:spPr>
        <a:xfrm>
          <a:off x="3095625" y="6905625"/>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fLocksText="0">
      <xdr:nvSpPr>
        <xdr:cNvPr id="71" name="フローチャート: 判断 70"/>
        <xdr:cNvSpPr/>
      </xdr:nvSpPr>
      <xdr:spPr>
        <a:xfrm>
          <a:off x="3933825" y="6800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38</xdr:row>
      <xdr:rowOff>57150</xdr:rowOff>
    </xdr:from>
    <xdr:ext cx="733425" cy="257175"/>
    <xdr:sp macro="" textlink="">
      <xdr:nvSpPr>
        <xdr:cNvPr id="72" name="テキスト ボックス 71"/>
        <xdr:cNvSpPr txBox="1"/>
      </xdr:nvSpPr>
      <xdr:spPr>
        <a:xfrm>
          <a:off x="3600450" y="6572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45357</xdr:rowOff>
    </xdr:from>
    <xdr:to>
      <xdr:col>15</xdr:col>
      <xdr:colOff>98425</xdr:colOff>
      <xdr:row>40</xdr:row>
      <xdr:rowOff>94343</xdr:rowOff>
    </xdr:to>
    <xdr:cxnSp macro="">
      <xdr:nvCxnSpPr>
        <xdr:cNvPr id="73" name="直線コネクタ 72"/>
        <xdr:cNvCxnSpPr/>
      </xdr:nvCxnSpPr>
      <xdr:spPr>
        <a:xfrm flipV="1">
          <a:off x="2209800" y="69056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fLocksText="0">
      <xdr:nvSpPr>
        <xdr:cNvPr id="74" name="フローチャート: 判断 73"/>
        <xdr:cNvSpPr/>
      </xdr:nvSpPr>
      <xdr:spPr>
        <a:xfrm>
          <a:off x="3048000"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37</xdr:row>
      <xdr:rowOff>161925</xdr:rowOff>
    </xdr:from>
    <xdr:ext cx="762000" cy="257175"/>
    <xdr:sp macro="" textlink="">
      <xdr:nvSpPr>
        <xdr:cNvPr id="75" name="テキスト ボックス 74"/>
        <xdr:cNvSpPr txBox="1"/>
      </xdr:nvSpPr>
      <xdr:spPr>
        <a:xfrm>
          <a:off x="2714625" y="6505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40</xdr:row>
      <xdr:rowOff>94343</xdr:rowOff>
    </xdr:to>
    <xdr:cxnSp macro="">
      <xdr:nvCxnSpPr>
        <xdr:cNvPr id="76" name="直線コネクタ 75"/>
        <xdr:cNvCxnSpPr/>
      </xdr:nvCxnSpPr>
      <xdr:spPr>
        <a:xfrm>
          <a:off x="1323975" y="69342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fLocksText="0">
      <xdr:nvSpPr>
        <xdr:cNvPr id="77" name="フローチャート: 判断 76"/>
        <xdr:cNvSpPr/>
      </xdr:nvSpPr>
      <xdr:spPr>
        <a:xfrm>
          <a:off x="2162175" y="6686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37</xdr:row>
      <xdr:rowOff>114300</xdr:rowOff>
    </xdr:from>
    <xdr:ext cx="762000" cy="257175"/>
    <xdr:sp macro="" textlink="">
      <xdr:nvSpPr>
        <xdr:cNvPr id="78" name="テキスト ボックス 77"/>
        <xdr:cNvSpPr txBox="1"/>
      </xdr:nvSpPr>
      <xdr:spPr>
        <a:xfrm>
          <a:off x="1828800" y="645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fLocksText="0">
      <xdr:nvSpPr>
        <xdr:cNvPr id="79" name="フローチャート: 判断 78"/>
        <xdr:cNvSpPr/>
      </xdr:nvSpPr>
      <xdr:spPr>
        <a:xfrm>
          <a:off x="1266825" y="6724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37</xdr:row>
      <xdr:rowOff>142875</xdr:rowOff>
    </xdr:from>
    <xdr:ext cx="762000" cy="257175"/>
    <xdr:sp macro="" textlink="">
      <xdr:nvSpPr>
        <xdr:cNvPr id="80" name="テキスト ボックス 79"/>
        <xdr:cNvSpPr txBox="1"/>
      </xdr:nvSpPr>
      <xdr:spPr>
        <a:xfrm>
          <a:off x="933450" y="648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macro="" textlink="">
      <xdr:nvSpPr>
        <xdr:cNvPr id="81" name="テキスト ボックス 80"/>
        <xdr:cNvSpPr txBox="1"/>
      </xdr:nvSpPr>
      <xdr:spPr>
        <a:xfrm>
          <a:off x="46101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macro="" textlink="">
      <xdr:nvSpPr>
        <xdr:cNvPr id="82" name="テキスト ボックス 81"/>
        <xdr:cNvSpPr txBox="1"/>
      </xdr:nvSpPr>
      <xdr:spPr>
        <a:xfrm>
          <a:off x="3771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macro="" textlink="">
      <xdr:nvSpPr>
        <xdr:cNvPr id="83" name="テキスト ボックス 82"/>
        <xdr:cNvSpPr txBox="1"/>
      </xdr:nvSpPr>
      <xdr:spPr>
        <a:xfrm>
          <a:off x="2876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macro="" textlink="">
      <xdr:nvSpPr>
        <xdr:cNvPr id="84" name="テキスト ボックス 83"/>
        <xdr:cNvSpPr txBox="1"/>
      </xdr:nvSpPr>
      <xdr:spPr>
        <a:xfrm>
          <a:off x="1990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macro="" textlink="">
      <xdr:nvSpPr>
        <xdr:cNvPr id="85" name="テキスト ボックス 84"/>
        <xdr:cNvSpPr txBox="1"/>
      </xdr:nvSpPr>
      <xdr:spPr>
        <a:xfrm>
          <a:off x="1104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fLocksText="0">
      <xdr:nvSpPr>
        <xdr:cNvPr id="86" name="楕円 85"/>
        <xdr:cNvSpPr/>
      </xdr:nvSpPr>
      <xdr:spPr>
        <a:xfrm>
          <a:off x="4772025" y="6562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38</xdr:row>
      <xdr:rowOff>19050</xdr:rowOff>
    </xdr:from>
    <xdr:ext cx="762000" cy="257175"/>
    <xdr:sp macro="" textlink="">
      <xdr:nvSpPr>
        <xdr:cNvPr id="87" name="人件費該当値テキスト"/>
        <xdr:cNvSpPr txBox="1"/>
      </xdr:nvSpPr>
      <xdr:spPr>
        <a:xfrm>
          <a:off x="4914900" y="653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fLocksText="0">
      <xdr:nvSpPr>
        <xdr:cNvPr id="88" name="楕円 87"/>
        <xdr:cNvSpPr/>
      </xdr:nvSpPr>
      <xdr:spPr>
        <a:xfrm>
          <a:off x="3933825" y="6915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40</xdr:row>
      <xdr:rowOff>142875</xdr:rowOff>
    </xdr:from>
    <xdr:ext cx="733425" cy="257175"/>
    <xdr:sp macro="" textlink="">
      <xdr:nvSpPr>
        <xdr:cNvPr id="89" name="テキスト ボックス 88"/>
        <xdr:cNvSpPr txBox="1"/>
      </xdr:nvSpPr>
      <xdr:spPr>
        <a:xfrm>
          <a:off x="3600450" y="7000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166007</xdr:rowOff>
    </xdr:from>
    <xdr:to>
      <xdr:col>15</xdr:col>
      <xdr:colOff>149225</xdr:colOff>
      <xdr:row>40</xdr:row>
      <xdr:rowOff>96157</xdr:rowOff>
    </xdr:to>
    <xdr:sp macro="" textlink="" fLocksText="0">
      <xdr:nvSpPr>
        <xdr:cNvPr id="90" name="楕円 89"/>
        <xdr:cNvSpPr/>
      </xdr:nvSpPr>
      <xdr:spPr>
        <a:xfrm>
          <a:off x="3048000" y="6848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40</xdr:row>
      <xdr:rowOff>76200</xdr:rowOff>
    </xdr:from>
    <xdr:ext cx="762000" cy="257175"/>
    <xdr:sp macro="" textlink="">
      <xdr:nvSpPr>
        <xdr:cNvPr id="91" name="テキスト ボックス 90"/>
        <xdr:cNvSpPr txBox="1"/>
      </xdr:nvSpPr>
      <xdr:spPr>
        <a:xfrm>
          <a:off x="2714625" y="6934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43543</xdr:rowOff>
    </xdr:from>
    <xdr:to>
      <xdr:col>11</xdr:col>
      <xdr:colOff>60325</xdr:colOff>
      <xdr:row>40</xdr:row>
      <xdr:rowOff>145143</xdr:rowOff>
    </xdr:to>
    <xdr:sp macro="" textlink="" fLocksText="0">
      <xdr:nvSpPr>
        <xdr:cNvPr id="92" name="楕円 91"/>
        <xdr:cNvSpPr/>
      </xdr:nvSpPr>
      <xdr:spPr>
        <a:xfrm>
          <a:off x="2162175" y="6905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40</xdr:row>
      <xdr:rowOff>133350</xdr:rowOff>
    </xdr:from>
    <xdr:ext cx="762000" cy="257175"/>
    <xdr:sp macro="" textlink="">
      <xdr:nvSpPr>
        <xdr:cNvPr id="93" name="テキスト ボックス 92"/>
        <xdr:cNvSpPr txBox="1"/>
      </xdr:nvSpPr>
      <xdr:spPr>
        <a:xfrm>
          <a:off x="1828800" y="6991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fLocksText="0">
      <xdr:nvSpPr>
        <xdr:cNvPr id="94" name="楕円 93"/>
        <xdr:cNvSpPr/>
      </xdr:nvSpPr>
      <xdr:spPr>
        <a:xfrm>
          <a:off x="1266825" y="6886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40</xdr:row>
      <xdr:rowOff>114300</xdr:rowOff>
    </xdr:from>
    <xdr:ext cx="762000" cy="257175"/>
    <xdr:sp macro="" textlink="">
      <xdr:nvSpPr>
        <xdr:cNvPr id="95" name="テキスト ボックス 94"/>
        <xdr:cNvSpPr txBox="1"/>
      </xdr:nvSpPr>
      <xdr:spPr>
        <a:xfrm>
          <a:off x="933450" y="6972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fLocksText="0">
      <xdr:nvSpPr>
        <xdr:cNvPr id="96" name="正方形/長方形 95"/>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7" name="正方形/長方形 96"/>
        <xdr:cNvSpPr/>
      </xdr:nvSpPr>
      <xdr:spPr>
        <a:xfrm>
          <a:off x="17078325"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8" name="正方形/長方形 97"/>
        <xdr:cNvSpPr/>
      </xdr:nvSpPr>
      <xdr:spPr>
        <a:xfrm>
          <a:off x="17078325"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fLocksText="0">
      <xdr:nvSpPr>
        <xdr:cNvPr id="99" name="正方形/長方形 98"/>
        <xdr:cNvSpPr/>
      </xdr:nvSpPr>
      <xdr:spPr>
        <a:xfrm>
          <a:off x="18859500"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fLocksText="0">
      <xdr:nvSpPr>
        <xdr:cNvPr id="100" name="正方形/長方形 99"/>
        <xdr:cNvSpPr/>
      </xdr:nvSpPr>
      <xdr:spPr>
        <a:xfrm>
          <a:off x="18859500"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1" name="正方形/長方形 100"/>
        <xdr:cNvSpPr/>
      </xdr:nvSpPr>
      <xdr:spPr>
        <a:xfrm>
          <a:off x="12449175" y="1838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fLocksText="0">
      <xdr:nvSpPr>
        <xdr:cNvPr id="102" name="正方形/長方形 101"/>
        <xdr:cNvSpPr/>
      </xdr:nvSpPr>
      <xdr:spPr>
        <a:xfrm>
          <a:off x="1745932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3" name="正方形/長方形 102"/>
        <xdr:cNvSpPr/>
      </xdr:nvSpPr>
      <xdr:spPr>
        <a:xfrm>
          <a:off x="17459325" y="1838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62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物件費に係る経常収支比率は、平成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0.1</a:t>
          </a:r>
          <a:r>
            <a:rPr lang="ja-JP" altLang="en-US" sz="1300">
              <a:latin typeface="ＭＳ Ｐゴシック" panose="020B0600070205080204" pitchFamily="50" charset="-128"/>
              <a:ea typeface="ＭＳ Ｐゴシック" panose="020B0600070205080204" pitchFamily="50" charset="-128"/>
            </a:rPr>
            <a:t>ポイント増加している。主な要因は、情報教育推進事業費等が増加したことによる。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今後も効率的な財政運営により、財政負担を減らすよう努めていく。</a:t>
          </a:r>
        </a:p>
      </xdr:txBody>
    </xdr:sp>
    <xdr:clientData/>
  </xdr:twoCellAnchor>
  <xdr:oneCellAnchor>
    <xdr:from>
      <xdr:col>62</xdr:col>
      <xdr:colOff>0</xdr:colOff>
      <xdr:row>9</xdr:row>
      <xdr:rowOff>104775</xdr:rowOff>
    </xdr:from>
    <xdr:ext cx="295275" cy="228600"/>
    <xdr:sp macro="" textlink="">
      <xdr:nvSpPr>
        <xdr:cNvPr id="105" name="テキスト ボックス 104"/>
        <xdr:cNvSpPr txBox="1"/>
      </xdr:nvSpPr>
      <xdr:spPr>
        <a:xfrm>
          <a:off x="12401550" y="1647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23</xdr:row>
      <xdr:rowOff>38100</xdr:rowOff>
    </xdr:from>
    <xdr:ext cx="762000" cy="257175"/>
    <xdr:sp macro="" textlink="">
      <xdr:nvSpPr>
        <xdr:cNvPr id="107" name="テキスト ボックス 106"/>
        <xdr:cNvSpPr txBox="1"/>
      </xdr:nvSpPr>
      <xdr:spPr>
        <a:xfrm>
          <a:off x="11677650" y="3981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9175" y="3552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19</xdr:row>
      <xdr:rowOff>152400</xdr:rowOff>
    </xdr:from>
    <xdr:ext cx="762000" cy="257175"/>
    <xdr:sp macro="" textlink="">
      <xdr:nvSpPr>
        <xdr:cNvPr id="109" name="テキスト ボックス 108"/>
        <xdr:cNvSpPr txBox="1"/>
      </xdr:nvSpPr>
      <xdr:spPr>
        <a:xfrm>
          <a:off x="11677650"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9175" y="298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16</xdr:row>
      <xdr:rowOff>95250</xdr:rowOff>
    </xdr:from>
    <xdr:ext cx="762000" cy="257175"/>
    <xdr:sp macro="" textlink="">
      <xdr:nvSpPr>
        <xdr:cNvPr id="111" name="テキスト ボックス 110"/>
        <xdr:cNvSpPr txBox="1"/>
      </xdr:nvSpPr>
      <xdr:spPr>
        <a:xfrm>
          <a:off x="11677650" y="283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9175" y="2409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13</xdr:row>
      <xdr:rowOff>38100</xdr:rowOff>
    </xdr:from>
    <xdr:ext cx="762000" cy="257175"/>
    <xdr:sp macro="" textlink="">
      <xdr:nvSpPr>
        <xdr:cNvPr id="113" name="テキスト ボックス 112"/>
        <xdr:cNvSpPr txBox="1"/>
      </xdr:nvSpPr>
      <xdr:spPr>
        <a:xfrm>
          <a:off x="11677650"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9</xdr:row>
      <xdr:rowOff>152400</xdr:rowOff>
    </xdr:from>
    <xdr:ext cx="762000" cy="257175"/>
    <xdr:sp macro="" textlink="">
      <xdr:nvSpPr>
        <xdr:cNvPr id="115" name="テキスト ボックス 114"/>
        <xdr:cNvSpPr txBox="1"/>
      </xdr:nvSpPr>
      <xdr:spPr>
        <a:xfrm>
          <a:off x="11677650" y="169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fLocksText="0">
      <xdr:nvSpPr>
        <xdr:cNvPr id="116" name="物件費グラフ枠"/>
        <xdr:cNvSpPr/>
      </xdr:nvSpPr>
      <xdr:spPr>
        <a:xfrm>
          <a:off x="12449175" y="1838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06825" y="22383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21</xdr:row>
      <xdr:rowOff>38100</xdr:rowOff>
    </xdr:from>
    <xdr:ext cx="762000" cy="257175"/>
    <xdr:sp macro="" textlink="">
      <xdr:nvSpPr>
        <xdr:cNvPr id="118" name="物件費最小値テキスト"/>
        <xdr:cNvSpPr txBox="1"/>
      </xdr:nvSpPr>
      <xdr:spPr>
        <a:xfrm>
          <a:off x="16592550" y="3638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67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11</xdr:row>
      <xdr:rowOff>95250</xdr:rowOff>
    </xdr:from>
    <xdr:ext cx="762000" cy="257175"/>
    <xdr:sp macro="" textlink="">
      <xdr:nvSpPr>
        <xdr:cNvPr id="120" name="物件費最大値テキスト"/>
        <xdr:cNvSpPr txBox="1"/>
      </xdr:nvSpPr>
      <xdr:spPr>
        <a:xfrm>
          <a:off x="16592550" y="198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38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12700</xdr:rowOff>
    </xdr:to>
    <xdr:cxnSp macro="">
      <xdr:nvCxnSpPr>
        <xdr:cNvPr id="122" name="直線コネクタ 121"/>
        <xdr:cNvCxnSpPr/>
      </xdr:nvCxnSpPr>
      <xdr:spPr>
        <a:xfrm>
          <a:off x="15668625" y="3209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16</xdr:row>
      <xdr:rowOff>95250</xdr:rowOff>
    </xdr:from>
    <xdr:ext cx="762000" cy="257175"/>
    <xdr:sp macro="" textlink="">
      <xdr:nvSpPr>
        <xdr:cNvPr id="123" name="物件費平均値テキスト"/>
        <xdr:cNvSpPr txBox="1"/>
      </xdr:nvSpPr>
      <xdr:spPr>
        <a:xfrm>
          <a:off x="16592550" y="28384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fLocksText="0">
      <xdr:nvSpPr>
        <xdr:cNvPr id="124" name="フローチャート: 判断 123"/>
        <xdr:cNvSpPr/>
      </xdr:nvSpPr>
      <xdr:spPr>
        <a:xfrm>
          <a:off x="16459200" y="2990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18</xdr:row>
      <xdr:rowOff>127000</xdr:rowOff>
    </xdr:from>
    <xdr:to>
      <xdr:col>78</xdr:col>
      <xdr:colOff>69850</xdr:colOff>
      <xdr:row>19</xdr:row>
      <xdr:rowOff>12700</xdr:rowOff>
    </xdr:to>
    <xdr:cxnSp macro="">
      <xdr:nvCxnSpPr>
        <xdr:cNvPr id="125" name="直線コネクタ 124"/>
        <xdr:cNvCxnSpPr/>
      </xdr:nvCxnSpPr>
      <xdr:spPr>
        <a:xfrm flipV="1">
          <a:off x="14782800" y="32099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fLocksText="0">
      <xdr:nvSpPr>
        <xdr:cNvPr id="126" name="フローチャート: 判断 125"/>
        <xdr:cNvSpPr/>
      </xdr:nvSpPr>
      <xdr:spPr>
        <a:xfrm>
          <a:off x="15621000" y="2933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15</xdr:row>
      <xdr:rowOff>133350</xdr:rowOff>
    </xdr:from>
    <xdr:ext cx="733425" cy="257175"/>
    <xdr:sp macro="" textlink="">
      <xdr:nvSpPr>
        <xdr:cNvPr id="127" name="テキスト ボックス 126"/>
        <xdr:cNvSpPr txBox="1"/>
      </xdr:nvSpPr>
      <xdr:spPr>
        <a:xfrm>
          <a:off x="15287625" y="27051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19</xdr:row>
      <xdr:rowOff>12700</xdr:rowOff>
    </xdr:to>
    <xdr:cxnSp macro="">
      <xdr:nvCxnSpPr>
        <xdr:cNvPr id="128" name="直線コネクタ 127"/>
        <xdr:cNvCxnSpPr/>
      </xdr:nvCxnSpPr>
      <xdr:spPr>
        <a:xfrm>
          <a:off x="13896975" y="315277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fLocksText="0">
      <xdr:nvSpPr>
        <xdr:cNvPr id="129" name="フローチャート: 判断 128"/>
        <xdr:cNvSpPr/>
      </xdr:nvSpPr>
      <xdr:spPr>
        <a:xfrm>
          <a:off x="14735175" y="29337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15</xdr:row>
      <xdr:rowOff>133350</xdr:rowOff>
    </xdr:from>
    <xdr:ext cx="762000" cy="257175"/>
    <xdr:sp macro="" textlink="">
      <xdr:nvSpPr>
        <xdr:cNvPr id="130" name="テキスト ボックス 129"/>
        <xdr:cNvSpPr txBox="1"/>
      </xdr:nvSpPr>
      <xdr:spPr>
        <a:xfrm>
          <a:off x="14401800" y="2705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69850</xdr:rowOff>
    </xdr:to>
    <xdr:cxnSp macro="">
      <xdr:nvCxnSpPr>
        <xdr:cNvPr id="131" name="直線コネクタ 130"/>
        <xdr:cNvCxnSpPr/>
      </xdr:nvCxnSpPr>
      <xdr:spPr>
        <a:xfrm>
          <a:off x="13001625" y="3038475"/>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fLocksText="0">
      <xdr:nvSpPr>
        <xdr:cNvPr id="132" name="フローチャート: 判断 131"/>
        <xdr:cNvSpPr/>
      </xdr:nvSpPr>
      <xdr:spPr>
        <a:xfrm>
          <a:off x="13839825" y="2876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15</xdr:row>
      <xdr:rowOff>76200</xdr:rowOff>
    </xdr:from>
    <xdr:ext cx="762000" cy="257175"/>
    <xdr:sp macro="" textlink="">
      <xdr:nvSpPr>
        <xdr:cNvPr id="133" name="テキスト ボックス 132"/>
        <xdr:cNvSpPr txBox="1"/>
      </xdr:nvSpPr>
      <xdr:spPr>
        <a:xfrm>
          <a:off x="13506450"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fLocksText="0">
      <xdr:nvSpPr>
        <xdr:cNvPr id="134" name="フローチャート: 判断 133"/>
        <xdr:cNvSpPr/>
      </xdr:nvSpPr>
      <xdr:spPr>
        <a:xfrm>
          <a:off x="12954000" y="2876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15</xdr:row>
      <xdr:rowOff>76200</xdr:rowOff>
    </xdr:from>
    <xdr:ext cx="762000" cy="257175"/>
    <xdr:sp macro="" textlink="">
      <xdr:nvSpPr>
        <xdr:cNvPr id="135" name="テキスト ボックス 134"/>
        <xdr:cNvSpPr txBox="1"/>
      </xdr:nvSpPr>
      <xdr:spPr>
        <a:xfrm>
          <a:off x="126206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macro="" textlink="">
      <xdr:nvSpPr>
        <xdr:cNvPr id="136" name="テキスト ボックス 135"/>
        <xdr:cNvSpPr txBox="1"/>
      </xdr:nvSpPr>
      <xdr:spPr>
        <a:xfrm>
          <a:off x="162877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macro="" textlink="">
      <xdr:nvSpPr>
        <xdr:cNvPr id="137" name="テキスト ボックス 136"/>
        <xdr:cNvSpPr txBox="1"/>
      </xdr:nvSpPr>
      <xdr:spPr>
        <a:xfrm>
          <a:off x="15449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macro="" textlink="">
      <xdr:nvSpPr>
        <xdr:cNvPr id="138" name="テキスト ボックス 137"/>
        <xdr:cNvSpPr txBox="1"/>
      </xdr:nvSpPr>
      <xdr:spPr>
        <a:xfrm>
          <a:off x="14563725"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macro="" textlink="">
      <xdr:nvSpPr>
        <xdr:cNvPr id="139" name="テキスト ボックス 138"/>
        <xdr:cNvSpPr txBox="1"/>
      </xdr:nvSpPr>
      <xdr:spPr>
        <a:xfrm>
          <a:off x="1367790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macro="" textlink="">
      <xdr:nvSpPr>
        <xdr:cNvPr id="140" name="テキスト ボックス 139"/>
        <xdr:cNvSpPr txBox="1"/>
      </xdr:nvSpPr>
      <xdr:spPr>
        <a:xfrm>
          <a:off x="12782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fLocksText="0">
      <xdr:nvSpPr>
        <xdr:cNvPr id="141" name="楕円 140"/>
        <xdr:cNvSpPr/>
      </xdr:nvSpPr>
      <xdr:spPr>
        <a:xfrm>
          <a:off x="16459200" y="3219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18</xdr:row>
      <xdr:rowOff>104775</xdr:rowOff>
    </xdr:from>
    <xdr:ext cx="762000" cy="257175"/>
    <xdr:sp macro="" textlink="">
      <xdr:nvSpPr>
        <xdr:cNvPr id="142" name="物件費該当値テキスト"/>
        <xdr:cNvSpPr txBox="1"/>
      </xdr:nvSpPr>
      <xdr:spPr>
        <a:xfrm>
          <a:off x="16592550" y="3190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fLocksText="0">
      <xdr:nvSpPr>
        <xdr:cNvPr id="143" name="楕円 142"/>
        <xdr:cNvSpPr/>
      </xdr:nvSpPr>
      <xdr:spPr>
        <a:xfrm>
          <a:off x="15621000" y="3162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18</xdr:row>
      <xdr:rowOff>161925</xdr:rowOff>
    </xdr:from>
    <xdr:ext cx="733425" cy="257175"/>
    <xdr:sp macro="" textlink="">
      <xdr:nvSpPr>
        <xdr:cNvPr id="144" name="テキスト ボックス 143"/>
        <xdr:cNvSpPr txBox="1"/>
      </xdr:nvSpPr>
      <xdr:spPr>
        <a:xfrm>
          <a:off x="15287625" y="32480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133350</xdr:rowOff>
    </xdr:from>
    <xdr:to>
      <xdr:col>74</xdr:col>
      <xdr:colOff>31750</xdr:colOff>
      <xdr:row>19</xdr:row>
      <xdr:rowOff>63500</xdr:rowOff>
    </xdr:to>
    <xdr:sp macro="" textlink="" fLocksText="0">
      <xdr:nvSpPr>
        <xdr:cNvPr id="145" name="楕円 144"/>
        <xdr:cNvSpPr/>
      </xdr:nvSpPr>
      <xdr:spPr>
        <a:xfrm>
          <a:off x="14735175" y="3219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19</xdr:row>
      <xdr:rowOff>47625</xdr:rowOff>
    </xdr:from>
    <xdr:ext cx="762000" cy="257175"/>
    <xdr:sp macro="" textlink="">
      <xdr:nvSpPr>
        <xdr:cNvPr id="146" name="テキスト ボックス 145"/>
        <xdr:cNvSpPr txBox="1"/>
      </xdr:nvSpPr>
      <xdr:spPr>
        <a:xfrm>
          <a:off x="14401800" y="3305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fLocksText="0">
      <xdr:nvSpPr>
        <xdr:cNvPr id="147" name="楕円 146"/>
        <xdr:cNvSpPr/>
      </xdr:nvSpPr>
      <xdr:spPr>
        <a:xfrm>
          <a:off x="13839825" y="3105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18</xdr:row>
      <xdr:rowOff>104775</xdr:rowOff>
    </xdr:from>
    <xdr:ext cx="762000" cy="257175"/>
    <xdr:sp macro="" textlink="">
      <xdr:nvSpPr>
        <xdr:cNvPr id="148" name="テキスト ボックス 147"/>
        <xdr:cNvSpPr txBox="1"/>
      </xdr:nvSpPr>
      <xdr:spPr>
        <a:xfrm>
          <a:off x="13506450" y="3190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fLocksText="0">
      <xdr:nvSpPr>
        <xdr:cNvPr id="149" name="楕円 148"/>
        <xdr:cNvSpPr/>
      </xdr:nvSpPr>
      <xdr:spPr>
        <a:xfrm>
          <a:off x="12954000" y="2990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17</xdr:row>
      <xdr:rowOff>161925</xdr:rowOff>
    </xdr:from>
    <xdr:ext cx="762000" cy="257175"/>
    <xdr:sp macro="" textlink="">
      <xdr:nvSpPr>
        <xdr:cNvPr id="150" name="テキスト ボックス 149"/>
        <xdr:cNvSpPr txBox="1"/>
      </xdr:nvSpPr>
      <xdr:spPr>
        <a:xfrm>
          <a:off x="12620625" y="3076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fLocksText="0">
      <xdr:nvSpPr>
        <xdr:cNvPr id="151" name="正方形/長方形 150"/>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2" name="正方形/長方形 151"/>
        <xdr:cNvSpPr/>
      </xdr:nvSpPr>
      <xdr:spPr>
        <a:xfrm>
          <a:off x="540067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3" name="正方形/長方形 152"/>
        <xdr:cNvSpPr/>
      </xdr:nvSpPr>
      <xdr:spPr>
        <a:xfrm>
          <a:off x="540067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fLocksText="0">
      <xdr:nvSpPr>
        <xdr:cNvPr id="154" name="正方形/長方形 153"/>
        <xdr:cNvSpPr/>
      </xdr:nvSpPr>
      <xdr:spPr>
        <a:xfrm>
          <a:off x="7172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fLocksText="0">
      <xdr:nvSpPr>
        <xdr:cNvPr id="155" name="正方形/長方形 154"/>
        <xdr:cNvSpPr/>
      </xdr:nvSpPr>
      <xdr:spPr>
        <a:xfrm>
          <a:off x="7172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56" name="正方形/長方形 155"/>
        <xdr:cNvSpPr/>
      </xdr:nvSpPr>
      <xdr:spPr>
        <a:xfrm>
          <a:off x="762000"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fLocksText="0">
      <xdr:nvSpPr>
        <xdr:cNvPr id="157" name="正方形/長方形 156"/>
        <xdr:cNvSpPr/>
      </xdr:nvSpPr>
      <xdr:spPr>
        <a:xfrm>
          <a:off x="57816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58" name="正方形/長方形 157"/>
        <xdr:cNvSpPr/>
      </xdr:nvSpPr>
      <xdr:spPr>
        <a:xfrm>
          <a:off x="578167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76925" y="9020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扶助費に係る経常収支比率は、平成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0.1</a:t>
          </a:r>
          <a:r>
            <a:rPr lang="ja-JP" altLang="en-US" sz="1300">
              <a:latin typeface="ＭＳ Ｐゴシック" panose="020B0600070205080204" pitchFamily="50" charset="-128"/>
              <a:ea typeface="ＭＳ Ｐゴシック" panose="020B0600070205080204" pitchFamily="50" charset="-128"/>
            </a:rPr>
            <a:t>ポイント増加している。主な要因は、指定難病対策費や入所施設児童保護措置費が増加したことによる。</a:t>
          </a:r>
        </a:p>
      </xdr:txBody>
    </xdr:sp>
    <xdr:clientData/>
  </xdr:twoCellAnchor>
  <xdr:oneCellAnchor>
    <xdr:from>
      <xdr:col>3</xdr:col>
      <xdr:colOff>123825</xdr:colOff>
      <xdr:row>49</xdr:row>
      <xdr:rowOff>104775</xdr:rowOff>
    </xdr:from>
    <xdr:ext cx="295275" cy="228600"/>
    <xdr:sp macro="" textlink="">
      <xdr:nvSpPr>
        <xdr:cNvPr id="160" name="テキスト ボックス 159"/>
        <xdr:cNvSpPr txBox="1"/>
      </xdr:nvSpPr>
      <xdr:spPr>
        <a:xfrm>
          <a:off x="72390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38100</xdr:rowOff>
    </xdr:from>
    <xdr:ext cx="762000" cy="257175"/>
    <xdr:sp macro="" textlink="">
      <xdr:nvSpPr>
        <xdr:cNvPr id="162" name="テキスト ボックス 161"/>
        <xdr:cNvSpPr txBox="1"/>
      </xdr:nvSpPr>
      <xdr:spPr>
        <a:xfrm>
          <a:off x="0" y="1083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0</xdr:rowOff>
    </xdr:from>
    <xdr:ext cx="762000" cy="257175"/>
    <xdr:sp macro="" textlink="">
      <xdr:nvSpPr>
        <xdr:cNvPr id="164" name="テキスト ボックス 163"/>
        <xdr:cNvSpPr txBox="1"/>
      </xdr:nvSpPr>
      <xdr:spPr>
        <a:xfrm>
          <a:off x="0"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133350</xdr:rowOff>
    </xdr:from>
    <xdr:ext cx="762000" cy="257175"/>
    <xdr:sp macro="" textlink="">
      <xdr:nvSpPr>
        <xdr:cNvPr id="166" name="テキスト ボックス 165"/>
        <xdr:cNvSpPr txBox="1"/>
      </xdr:nvSpPr>
      <xdr:spPr>
        <a:xfrm>
          <a:off x="0"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95250</xdr:rowOff>
    </xdr:from>
    <xdr:ext cx="762000" cy="257175"/>
    <xdr:sp macro="" textlink="">
      <xdr:nvSpPr>
        <xdr:cNvPr id="168" name="テキスト ボックス 167"/>
        <xdr:cNvSpPr txBox="1"/>
      </xdr:nvSpPr>
      <xdr:spPr>
        <a:xfrm>
          <a:off x="0" y="969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57150</xdr:rowOff>
    </xdr:from>
    <xdr:ext cx="762000" cy="257175"/>
    <xdr:sp macro="" textlink="">
      <xdr:nvSpPr>
        <xdr:cNvPr id="170" name="テキスト ボックス 169"/>
        <xdr:cNvSpPr txBox="1"/>
      </xdr:nvSpPr>
      <xdr:spPr>
        <a:xfrm>
          <a:off x="0" y="931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19050</xdr:rowOff>
    </xdr:from>
    <xdr:ext cx="762000" cy="257175"/>
    <xdr:sp macro="" textlink="">
      <xdr:nvSpPr>
        <xdr:cNvPr id="172" name="テキスト ボックス 171"/>
        <xdr:cNvSpPr txBox="1"/>
      </xdr:nvSpPr>
      <xdr:spPr>
        <a:xfrm>
          <a:off x="0" y="893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152400</xdr:rowOff>
    </xdr:from>
    <xdr:ext cx="762000" cy="257175"/>
    <xdr:sp macro="" textlink="">
      <xdr:nvSpPr>
        <xdr:cNvPr id="174" name="テキスト ボックス 173"/>
        <xdr:cNvSpPr txBox="1"/>
      </xdr:nvSpPr>
      <xdr:spPr>
        <a:xfrm>
          <a:off x="0" y="8553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fLocksText="0">
      <xdr:nvSpPr>
        <xdr:cNvPr id="175" name="扶助費グラフ枠"/>
        <xdr:cNvSpPr/>
      </xdr:nvSpPr>
      <xdr:spPr>
        <a:xfrm>
          <a:off x="762000"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9175" y="91535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0</xdr:rowOff>
    </xdr:from>
    <xdr:ext cx="762000" cy="257175"/>
    <xdr:sp macro="" textlink="">
      <xdr:nvSpPr>
        <xdr:cNvPr id="177" name="扶助費最小値テキスト"/>
        <xdr:cNvSpPr txBox="1"/>
      </xdr:nvSpPr>
      <xdr:spPr>
        <a:xfrm>
          <a:off x="4914900"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3925" y="10487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152400</xdr:rowOff>
    </xdr:from>
    <xdr:ext cx="762000" cy="257175"/>
    <xdr:sp macro="" textlink="">
      <xdr:nvSpPr>
        <xdr:cNvPr id="179" name="扶助費最大値テキスト"/>
        <xdr:cNvSpPr txBox="1"/>
      </xdr:nvSpPr>
      <xdr:spPr>
        <a:xfrm>
          <a:off x="4914900" y="8896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3925" y="9153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xdr:cNvCxnSpPr/>
      </xdr:nvCxnSpPr>
      <xdr:spPr>
        <a:xfrm>
          <a:off x="3990975" y="9344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85725</xdr:rowOff>
    </xdr:from>
    <xdr:ext cx="762000" cy="257175"/>
    <xdr:sp macro="" textlink="">
      <xdr:nvSpPr>
        <xdr:cNvPr id="182" name="扶助費平均値テキスト"/>
        <xdr:cNvSpPr txBox="1"/>
      </xdr:nvSpPr>
      <xdr:spPr>
        <a:xfrm>
          <a:off x="4914900" y="93440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fLocksText="0">
      <xdr:nvSpPr>
        <xdr:cNvPr id="183" name="フローチャート: 判断 182"/>
        <xdr:cNvSpPr/>
      </xdr:nvSpPr>
      <xdr:spPr>
        <a:xfrm>
          <a:off x="4772025" y="9372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5625" y="93059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fLocksText="0">
      <xdr:nvSpPr>
        <xdr:cNvPr id="185" name="フローチャート: 判断 184"/>
        <xdr:cNvSpPr/>
      </xdr:nvSpPr>
      <xdr:spPr>
        <a:xfrm>
          <a:off x="3933825" y="933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54</xdr:row>
      <xdr:rowOff>161925</xdr:rowOff>
    </xdr:from>
    <xdr:ext cx="733425" cy="257175"/>
    <xdr:sp macro="" textlink="">
      <xdr:nvSpPr>
        <xdr:cNvPr id="186" name="テキスト ボックス 185"/>
        <xdr:cNvSpPr txBox="1"/>
      </xdr:nvSpPr>
      <xdr:spPr>
        <a:xfrm>
          <a:off x="3600450" y="94202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59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fLocksText="0">
      <xdr:nvSpPr>
        <xdr:cNvPr id="188" name="フローチャート: 判断 187"/>
        <xdr:cNvSpPr/>
      </xdr:nvSpPr>
      <xdr:spPr>
        <a:xfrm>
          <a:off x="3048000" y="9296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54</xdr:row>
      <xdr:rowOff>123825</xdr:rowOff>
    </xdr:from>
    <xdr:ext cx="762000" cy="257175"/>
    <xdr:sp macro="" textlink="">
      <xdr:nvSpPr>
        <xdr:cNvPr id="189" name="テキスト ボックス 188"/>
        <xdr:cNvSpPr txBox="1"/>
      </xdr:nvSpPr>
      <xdr:spPr>
        <a:xfrm>
          <a:off x="2714625" y="9382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0" name="直線コネクタ 189"/>
        <xdr:cNvCxnSpPr/>
      </xdr:nvCxnSpPr>
      <xdr:spPr>
        <a:xfrm flipV="1">
          <a:off x="1323975" y="93059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fLocksText="0">
      <xdr:nvSpPr>
        <xdr:cNvPr id="191" name="フローチャート: 判断 190"/>
        <xdr:cNvSpPr/>
      </xdr:nvSpPr>
      <xdr:spPr>
        <a:xfrm>
          <a:off x="2162175" y="9334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161925</xdr:rowOff>
    </xdr:from>
    <xdr:ext cx="762000" cy="257175"/>
    <xdr:sp macro="" textlink="">
      <xdr:nvSpPr>
        <xdr:cNvPr id="192" name="テキスト ボックス 191"/>
        <xdr:cNvSpPr txBox="1"/>
      </xdr:nvSpPr>
      <xdr:spPr>
        <a:xfrm>
          <a:off x="1828800" y="9420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fLocksText="0">
      <xdr:nvSpPr>
        <xdr:cNvPr id="193" name="フローチャート: 判断 192"/>
        <xdr:cNvSpPr/>
      </xdr:nvSpPr>
      <xdr:spPr>
        <a:xfrm>
          <a:off x="1266825" y="933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54</xdr:row>
      <xdr:rowOff>161925</xdr:rowOff>
    </xdr:from>
    <xdr:ext cx="762000" cy="257175"/>
    <xdr:sp macro="" textlink="">
      <xdr:nvSpPr>
        <xdr:cNvPr id="194" name="テキスト ボックス 193"/>
        <xdr:cNvSpPr txBox="1"/>
      </xdr:nvSpPr>
      <xdr:spPr>
        <a:xfrm>
          <a:off x="933450" y="9420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macro="" textlink="">
      <xdr:nvSpPr>
        <xdr:cNvPr id="195" name="テキスト ボックス 194"/>
        <xdr:cNvSpPr txBox="1"/>
      </xdr:nvSpPr>
      <xdr:spPr>
        <a:xfrm>
          <a:off x="46101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macro="" textlink="">
      <xdr:nvSpPr>
        <xdr:cNvPr id="196" name="テキスト ボックス 195"/>
        <xdr:cNvSpPr txBox="1"/>
      </xdr:nvSpPr>
      <xdr:spPr>
        <a:xfrm>
          <a:off x="3771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macro="" textlink="">
      <xdr:nvSpPr>
        <xdr:cNvPr id="197" name="テキスト ボックス 196"/>
        <xdr:cNvSpPr txBox="1"/>
      </xdr:nvSpPr>
      <xdr:spPr>
        <a:xfrm>
          <a:off x="2876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macro="" textlink="">
      <xdr:nvSpPr>
        <xdr:cNvPr id="198" name="テキスト ボックス 197"/>
        <xdr:cNvSpPr txBox="1"/>
      </xdr:nvSpPr>
      <xdr:spPr>
        <a:xfrm>
          <a:off x="1990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macro="" textlink="">
      <xdr:nvSpPr>
        <xdr:cNvPr id="199" name="テキスト ボックス 198"/>
        <xdr:cNvSpPr txBox="1"/>
      </xdr:nvSpPr>
      <xdr:spPr>
        <a:xfrm>
          <a:off x="1104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fLocksText="0">
      <xdr:nvSpPr>
        <xdr:cNvPr id="200" name="楕円 199"/>
        <xdr:cNvSpPr/>
      </xdr:nvSpPr>
      <xdr:spPr>
        <a:xfrm>
          <a:off x="4772025" y="9334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53</xdr:row>
      <xdr:rowOff>95250</xdr:rowOff>
    </xdr:from>
    <xdr:ext cx="762000" cy="257175"/>
    <xdr:sp macro="" textlink="">
      <xdr:nvSpPr>
        <xdr:cNvPr id="201" name="扶助費該当値テキスト"/>
        <xdr:cNvSpPr txBox="1"/>
      </xdr:nvSpPr>
      <xdr:spPr>
        <a:xfrm>
          <a:off x="4914900" y="9182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fLocksText="0">
      <xdr:nvSpPr>
        <xdr:cNvPr id="202" name="楕円 201"/>
        <xdr:cNvSpPr/>
      </xdr:nvSpPr>
      <xdr:spPr>
        <a:xfrm>
          <a:off x="3933825" y="9296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52</xdr:row>
      <xdr:rowOff>152400</xdr:rowOff>
    </xdr:from>
    <xdr:ext cx="733425" cy="257175"/>
    <xdr:sp macro="" textlink="">
      <xdr:nvSpPr>
        <xdr:cNvPr id="203" name="テキスト ボックス 202"/>
        <xdr:cNvSpPr txBox="1"/>
      </xdr:nvSpPr>
      <xdr:spPr>
        <a:xfrm>
          <a:off x="3600450" y="90678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fLocksText="0">
      <xdr:nvSpPr>
        <xdr:cNvPr id="204" name="楕円 203"/>
        <xdr:cNvSpPr/>
      </xdr:nvSpPr>
      <xdr:spPr>
        <a:xfrm>
          <a:off x="3048000" y="9258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52</xdr:row>
      <xdr:rowOff>114300</xdr:rowOff>
    </xdr:from>
    <xdr:ext cx="762000" cy="257175"/>
    <xdr:sp macro="" textlink="">
      <xdr:nvSpPr>
        <xdr:cNvPr id="205" name="テキスト ボックス 204"/>
        <xdr:cNvSpPr txBox="1"/>
      </xdr:nvSpPr>
      <xdr:spPr>
        <a:xfrm>
          <a:off x="2714625" y="9029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fLocksText="0">
      <xdr:nvSpPr>
        <xdr:cNvPr id="206" name="楕円 205"/>
        <xdr:cNvSpPr/>
      </xdr:nvSpPr>
      <xdr:spPr>
        <a:xfrm>
          <a:off x="2162175" y="9258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52</xdr:row>
      <xdr:rowOff>114300</xdr:rowOff>
    </xdr:from>
    <xdr:ext cx="762000" cy="257175"/>
    <xdr:sp macro="" textlink="">
      <xdr:nvSpPr>
        <xdr:cNvPr id="207" name="テキスト ボックス 206"/>
        <xdr:cNvSpPr txBox="1"/>
      </xdr:nvSpPr>
      <xdr:spPr>
        <a:xfrm>
          <a:off x="1828800" y="9029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fLocksText="0">
      <xdr:nvSpPr>
        <xdr:cNvPr id="208" name="楕円 207"/>
        <xdr:cNvSpPr/>
      </xdr:nvSpPr>
      <xdr:spPr>
        <a:xfrm>
          <a:off x="1266825" y="9296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52</xdr:row>
      <xdr:rowOff>152400</xdr:rowOff>
    </xdr:from>
    <xdr:ext cx="762000" cy="257175"/>
    <xdr:sp macro="" textlink="">
      <xdr:nvSpPr>
        <xdr:cNvPr id="209" name="テキスト ボックス 208"/>
        <xdr:cNvSpPr txBox="1"/>
      </xdr:nvSpPr>
      <xdr:spPr>
        <a:xfrm>
          <a:off x="933450" y="9067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fLocksText="0">
      <xdr:nvSpPr>
        <xdr:cNvPr id="210" name="正方形/長方形 209"/>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1" name="正方形/長方形 210"/>
        <xdr:cNvSpPr/>
      </xdr:nvSpPr>
      <xdr:spPr>
        <a:xfrm>
          <a:off x="17078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2" name="正方形/長方形 211"/>
        <xdr:cNvSpPr/>
      </xdr:nvSpPr>
      <xdr:spPr>
        <a:xfrm>
          <a:off x="17078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fLocksText="0">
      <xdr:nvSpPr>
        <xdr:cNvPr id="213" name="正方形/長方形 212"/>
        <xdr:cNvSpPr/>
      </xdr:nvSpPr>
      <xdr:spPr>
        <a:xfrm>
          <a:off x="18859500"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fLocksText="0">
      <xdr:nvSpPr>
        <xdr:cNvPr id="214" name="正方形/長方形 213"/>
        <xdr:cNvSpPr/>
      </xdr:nvSpPr>
      <xdr:spPr>
        <a:xfrm>
          <a:off x="18859500"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15" name="正方形/長方形 214"/>
        <xdr:cNvSpPr/>
      </xdr:nvSpPr>
      <xdr:spPr>
        <a:xfrm>
          <a:off x="12449175"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fLocksText="0">
      <xdr:nvSpPr>
        <xdr:cNvPr id="216" name="正方形/長方形 215"/>
        <xdr:cNvSpPr/>
      </xdr:nvSpPr>
      <xdr:spPr>
        <a:xfrm>
          <a:off x="1745932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17" name="正方形/長方形 216"/>
        <xdr:cNvSpPr/>
      </xdr:nvSpPr>
      <xdr:spPr>
        <a:xfrm>
          <a:off x="1745932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20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その他に係る経常収支比率は、平成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0.1</a:t>
          </a:r>
          <a:r>
            <a:rPr lang="ja-JP" altLang="en-US" sz="1300">
              <a:latin typeface="ＭＳ Ｐゴシック" panose="020B0600070205080204" pitchFamily="50" charset="-128"/>
              <a:ea typeface="ＭＳ Ｐゴシック" panose="020B0600070205080204" pitchFamily="50" charset="-128"/>
            </a:rPr>
            <a:t>ポイント減少している。公共土木施設に係る維持補修費や貸付金を主な内容としている。平成</a:t>
          </a:r>
          <a:r>
            <a:rPr lang="en-US" altLang="ja-JP" sz="1300">
              <a:latin typeface="ＭＳ Ｐゴシック" panose="020B0600070205080204" pitchFamily="50" charset="-128"/>
              <a:ea typeface="ＭＳ Ｐゴシック" panose="020B0600070205080204" pitchFamily="50" charset="-128"/>
            </a:rPr>
            <a:t>25</a:t>
          </a:r>
          <a:r>
            <a:rPr lang="ja-JP" altLang="en-US" sz="1300">
              <a:latin typeface="ＭＳ Ｐゴシック" panose="020B0600070205080204" pitchFamily="50" charset="-128"/>
              <a:ea typeface="ＭＳ Ｐゴシック" panose="020B0600070205080204" pitchFamily="50" charset="-128"/>
            </a:rPr>
            <a:t>年度から</a:t>
          </a:r>
          <a:r>
            <a:rPr lang="en-US" altLang="ja-JP" sz="1300">
              <a:latin typeface="ＭＳ Ｐゴシック" panose="020B0600070205080204" pitchFamily="50" charset="-128"/>
              <a:ea typeface="ＭＳ Ｐゴシック" panose="020B0600070205080204" pitchFamily="50" charset="-128"/>
            </a:rPr>
            <a:t>5</a:t>
          </a:r>
          <a:r>
            <a:rPr lang="ja-JP" altLang="en-US" sz="1300">
              <a:latin typeface="ＭＳ Ｐゴシック" panose="020B0600070205080204" pitchFamily="50" charset="-128"/>
              <a:ea typeface="ＭＳ Ｐゴシック" panose="020B0600070205080204" pitchFamily="50" charset="-128"/>
            </a:rPr>
            <a:t>年間ほぼ横ばいで推移しており、グループの平均と同程度となっている。</a:t>
          </a:r>
        </a:p>
      </xdr:txBody>
    </xdr:sp>
    <xdr:clientData/>
  </xdr:twoCellAnchor>
  <xdr:oneCellAnchor>
    <xdr:from>
      <xdr:col>62</xdr:col>
      <xdr:colOff>0</xdr:colOff>
      <xdr:row>49</xdr:row>
      <xdr:rowOff>104775</xdr:rowOff>
    </xdr:from>
    <xdr:ext cx="295275" cy="228600"/>
    <xdr:sp macro="" textlink="">
      <xdr:nvSpPr>
        <xdr:cNvPr id="219" name="テキスト ボックス 218"/>
        <xdr:cNvSpPr txBox="1"/>
      </xdr:nvSpPr>
      <xdr:spPr>
        <a:xfrm>
          <a:off x="1240155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63</xdr:row>
      <xdr:rowOff>38100</xdr:rowOff>
    </xdr:from>
    <xdr:ext cx="762000" cy="257175"/>
    <xdr:sp macro="" textlink="">
      <xdr:nvSpPr>
        <xdr:cNvPr id="221" name="テキスト ボックス 220"/>
        <xdr:cNvSpPr txBox="1"/>
      </xdr:nvSpPr>
      <xdr:spPr>
        <a:xfrm>
          <a:off x="11677650" y="1083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9175" y="10525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60</xdr:row>
      <xdr:rowOff>95250</xdr:rowOff>
    </xdr:from>
    <xdr:ext cx="762000" cy="257175"/>
    <xdr:sp macro="" textlink="">
      <xdr:nvSpPr>
        <xdr:cNvPr id="223" name="テキスト ボックス 222"/>
        <xdr:cNvSpPr txBox="1"/>
      </xdr:nvSpPr>
      <xdr:spPr>
        <a:xfrm>
          <a:off x="11677650" y="10382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9175" y="10067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57</xdr:row>
      <xdr:rowOff>152400</xdr:rowOff>
    </xdr:from>
    <xdr:ext cx="762000" cy="257175"/>
    <xdr:sp macro="" textlink="">
      <xdr:nvSpPr>
        <xdr:cNvPr id="225" name="テキスト ボックス 224"/>
        <xdr:cNvSpPr txBox="1"/>
      </xdr:nvSpPr>
      <xdr:spPr>
        <a:xfrm>
          <a:off x="11677650" y="992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9175" y="9610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55</xdr:row>
      <xdr:rowOff>38100</xdr:rowOff>
    </xdr:from>
    <xdr:ext cx="762000" cy="257175"/>
    <xdr:sp macro="" textlink="">
      <xdr:nvSpPr>
        <xdr:cNvPr id="227" name="テキスト ボックス 226"/>
        <xdr:cNvSpPr txBox="1"/>
      </xdr:nvSpPr>
      <xdr:spPr>
        <a:xfrm>
          <a:off x="11677650" y="9467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9175" y="9153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52</xdr:row>
      <xdr:rowOff>95250</xdr:rowOff>
    </xdr:from>
    <xdr:ext cx="762000" cy="257175"/>
    <xdr:sp macro="" textlink="">
      <xdr:nvSpPr>
        <xdr:cNvPr id="229" name="テキスト ボックス 228"/>
        <xdr:cNvSpPr txBox="1"/>
      </xdr:nvSpPr>
      <xdr:spPr>
        <a:xfrm>
          <a:off x="11677650" y="9010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31" name="その他グラフ枠"/>
        <xdr:cNvSpPr/>
      </xdr:nvSpPr>
      <xdr:spPr>
        <a:xfrm>
          <a:off x="12449175"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06825" y="920115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61</xdr:row>
      <xdr:rowOff>38100</xdr:rowOff>
    </xdr:from>
    <xdr:ext cx="762000" cy="257175"/>
    <xdr:sp macro="" textlink="">
      <xdr:nvSpPr>
        <xdr:cNvPr id="233" name="その他最小値テキスト"/>
        <xdr:cNvSpPr txBox="1"/>
      </xdr:nvSpPr>
      <xdr:spPr>
        <a:xfrm>
          <a:off x="16592550" y="1049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5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52</xdr:row>
      <xdr:rowOff>28575</xdr:rowOff>
    </xdr:from>
    <xdr:ext cx="762000" cy="257175"/>
    <xdr:sp macro="" textlink="">
      <xdr:nvSpPr>
        <xdr:cNvPr id="235" name="その他最大値テキスト"/>
        <xdr:cNvSpPr txBox="1"/>
      </xdr:nvSpPr>
      <xdr:spPr>
        <a:xfrm>
          <a:off x="16592550" y="8943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1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7" name="直線コネクタ 236"/>
        <xdr:cNvCxnSpPr/>
      </xdr:nvCxnSpPr>
      <xdr:spPr>
        <a:xfrm flipV="1">
          <a:off x="15668625" y="9477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55</xdr:row>
      <xdr:rowOff>57150</xdr:rowOff>
    </xdr:from>
    <xdr:ext cx="762000" cy="257175"/>
    <xdr:sp macro="" textlink="">
      <xdr:nvSpPr>
        <xdr:cNvPr id="238" name="その他平均値テキスト"/>
        <xdr:cNvSpPr txBox="1"/>
      </xdr:nvSpPr>
      <xdr:spPr>
        <a:xfrm>
          <a:off x="16592550" y="9486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fLocksText="0">
      <xdr:nvSpPr>
        <xdr:cNvPr id="239" name="フローチャート: 判断 238"/>
        <xdr:cNvSpPr/>
      </xdr:nvSpPr>
      <xdr:spPr>
        <a:xfrm>
          <a:off x="16459200" y="951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55</xdr:row>
      <xdr:rowOff>92710</xdr:rowOff>
    </xdr:from>
    <xdr:to>
      <xdr:col>78</xdr:col>
      <xdr:colOff>69850</xdr:colOff>
      <xdr:row>55</xdr:row>
      <xdr:rowOff>92710</xdr:rowOff>
    </xdr:to>
    <xdr:cxnSp macro="">
      <xdr:nvCxnSpPr>
        <xdr:cNvPr id="240" name="直線コネクタ 239"/>
        <xdr:cNvCxnSpPr/>
      </xdr:nvCxnSpPr>
      <xdr:spPr>
        <a:xfrm>
          <a:off x="14782800" y="95250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fLocksText="0">
      <xdr:nvSpPr>
        <xdr:cNvPr id="241" name="フローチャート: 判断 240"/>
        <xdr:cNvSpPr/>
      </xdr:nvSpPr>
      <xdr:spPr>
        <a:xfrm>
          <a:off x="15621000" y="9467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53</xdr:row>
      <xdr:rowOff>152400</xdr:rowOff>
    </xdr:from>
    <xdr:ext cx="733425" cy="257175"/>
    <xdr:sp macro="" textlink="">
      <xdr:nvSpPr>
        <xdr:cNvPr id="242" name="テキスト ボックス 241"/>
        <xdr:cNvSpPr txBox="1"/>
      </xdr:nvSpPr>
      <xdr:spPr>
        <a:xfrm>
          <a:off x="15287625" y="9239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43" name="直線コネクタ 242"/>
        <xdr:cNvCxnSpPr/>
      </xdr:nvCxnSpPr>
      <xdr:spPr>
        <a:xfrm>
          <a:off x="13896975" y="94773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fLocksText="0">
      <xdr:nvSpPr>
        <xdr:cNvPr id="244" name="フローチャート: 判断 243"/>
        <xdr:cNvSpPr/>
      </xdr:nvSpPr>
      <xdr:spPr>
        <a:xfrm>
          <a:off x="14735175" y="9515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56</xdr:row>
      <xdr:rowOff>0</xdr:rowOff>
    </xdr:from>
    <xdr:ext cx="762000" cy="257175"/>
    <xdr:sp macro="" textlink="">
      <xdr:nvSpPr>
        <xdr:cNvPr id="245" name="テキスト ボックス 244"/>
        <xdr:cNvSpPr txBox="1"/>
      </xdr:nvSpPr>
      <xdr:spPr>
        <a:xfrm>
          <a:off x="14401800" y="960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46" name="直線コネクタ 245"/>
        <xdr:cNvCxnSpPr/>
      </xdr:nvCxnSpPr>
      <xdr:spPr>
        <a:xfrm flipV="1">
          <a:off x="13001625" y="947737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fLocksText="0">
      <xdr:nvSpPr>
        <xdr:cNvPr id="247" name="フローチャート: 判断 246"/>
        <xdr:cNvSpPr/>
      </xdr:nvSpPr>
      <xdr:spPr>
        <a:xfrm>
          <a:off x="13839825" y="9382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53</xdr:row>
      <xdr:rowOff>66675</xdr:rowOff>
    </xdr:from>
    <xdr:ext cx="762000" cy="257175"/>
    <xdr:sp macro="" textlink="">
      <xdr:nvSpPr>
        <xdr:cNvPr id="248" name="テキスト ボックス 247"/>
        <xdr:cNvSpPr txBox="1"/>
      </xdr:nvSpPr>
      <xdr:spPr>
        <a:xfrm>
          <a:off x="13506450" y="9153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fLocksText="0">
      <xdr:nvSpPr>
        <xdr:cNvPr id="249" name="フローチャート: 判断 248"/>
        <xdr:cNvSpPr/>
      </xdr:nvSpPr>
      <xdr:spPr>
        <a:xfrm>
          <a:off x="12954000" y="942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53</xdr:row>
      <xdr:rowOff>104775</xdr:rowOff>
    </xdr:from>
    <xdr:ext cx="762000" cy="257175"/>
    <xdr:sp macro="" textlink="">
      <xdr:nvSpPr>
        <xdr:cNvPr id="250" name="テキスト ボックス 249"/>
        <xdr:cNvSpPr txBox="1"/>
      </xdr:nvSpPr>
      <xdr:spPr>
        <a:xfrm>
          <a:off x="12620625" y="9191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macro="" textlink="">
      <xdr:nvSpPr>
        <xdr:cNvPr id="251" name="テキスト ボックス 250"/>
        <xdr:cNvSpPr txBox="1"/>
      </xdr:nvSpPr>
      <xdr:spPr>
        <a:xfrm>
          <a:off x="162877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macro="" textlink="">
      <xdr:nvSpPr>
        <xdr:cNvPr id="252" name="テキスト ボックス 251"/>
        <xdr:cNvSpPr txBox="1"/>
      </xdr:nvSpPr>
      <xdr:spPr>
        <a:xfrm>
          <a:off x="15449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macro="" textlink="">
      <xdr:nvSpPr>
        <xdr:cNvPr id="253" name="テキスト ボックス 252"/>
        <xdr:cNvSpPr txBox="1"/>
      </xdr:nvSpPr>
      <xdr:spPr>
        <a:xfrm>
          <a:off x="14563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macro="" textlink="">
      <xdr:nvSpPr>
        <xdr:cNvPr id="254" name="テキスト ボックス 253"/>
        <xdr:cNvSpPr txBox="1"/>
      </xdr:nvSpPr>
      <xdr:spPr>
        <a:xfrm>
          <a:off x="13677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macro="" textlink="">
      <xdr:nvSpPr>
        <xdr:cNvPr id="255" name="テキスト ボックス 254"/>
        <xdr:cNvSpPr txBox="1"/>
      </xdr:nvSpPr>
      <xdr:spPr>
        <a:xfrm>
          <a:off x="12782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fLocksText="0">
      <xdr:nvSpPr>
        <xdr:cNvPr id="256" name="楕円 255"/>
        <xdr:cNvSpPr/>
      </xdr:nvSpPr>
      <xdr:spPr>
        <a:xfrm>
          <a:off x="16459200" y="942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54</xdr:row>
      <xdr:rowOff>9525</xdr:rowOff>
    </xdr:from>
    <xdr:ext cx="762000" cy="257175"/>
    <xdr:sp macro="" textlink="">
      <xdr:nvSpPr>
        <xdr:cNvPr id="257" name="その他該当値テキスト"/>
        <xdr:cNvSpPr txBox="1"/>
      </xdr:nvSpPr>
      <xdr:spPr>
        <a:xfrm>
          <a:off x="16592550" y="9267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fLocksText="0">
      <xdr:nvSpPr>
        <xdr:cNvPr id="258" name="楕円 257"/>
        <xdr:cNvSpPr/>
      </xdr:nvSpPr>
      <xdr:spPr>
        <a:xfrm>
          <a:off x="15621000" y="946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55</xdr:row>
      <xdr:rowOff>123825</xdr:rowOff>
    </xdr:from>
    <xdr:ext cx="733425" cy="257175"/>
    <xdr:sp macro="" textlink="">
      <xdr:nvSpPr>
        <xdr:cNvPr id="259" name="テキスト ボックス 258"/>
        <xdr:cNvSpPr txBox="1"/>
      </xdr:nvSpPr>
      <xdr:spPr>
        <a:xfrm>
          <a:off x="15287625" y="95535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fLocksText="0">
      <xdr:nvSpPr>
        <xdr:cNvPr id="260" name="楕円 259"/>
        <xdr:cNvSpPr/>
      </xdr:nvSpPr>
      <xdr:spPr>
        <a:xfrm>
          <a:off x="14735175" y="9467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53</xdr:row>
      <xdr:rowOff>152400</xdr:rowOff>
    </xdr:from>
    <xdr:ext cx="762000" cy="257175"/>
    <xdr:sp macro="" textlink="">
      <xdr:nvSpPr>
        <xdr:cNvPr id="261" name="テキスト ボックス 260"/>
        <xdr:cNvSpPr txBox="1"/>
      </xdr:nvSpPr>
      <xdr:spPr>
        <a:xfrm>
          <a:off x="14401800" y="9239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fLocksText="0">
      <xdr:nvSpPr>
        <xdr:cNvPr id="262" name="楕円 261"/>
        <xdr:cNvSpPr/>
      </xdr:nvSpPr>
      <xdr:spPr>
        <a:xfrm>
          <a:off x="13839825" y="942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55</xdr:row>
      <xdr:rowOff>85725</xdr:rowOff>
    </xdr:from>
    <xdr:ext cx="762000" cy="257175"/>
    <xdr:sp macro="" textlink="">
      <xdr:nvSpPr>
        <xdr:cNvPr id="263" name="テキスト ボックス 262"/>
        <xdr:cNvSpPr txBox="1"/>
      </xdr:nvSpPr>
      <xdr:spPr>
        <a:xfrm>
          <a:off x="13506450" y="9515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fLocksText="0">
      <xdr:nvSpPr>
        <xdr:cNvPr id="264" name="楕円 263"/>
        <xdr:cNvSpPr/>
      </xdr:nvSpPr>
      <xdr:spPr>
        <a:xfrm>
          <a:off x="12954000" y="946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55</xdr:row>
      <xdr:rowOff>123825</xdr:rowOff>
    </xdr:from>
    <xdr:ext cx="762000" cy="257175"/>
    <xdr:sp macro="" textlink="">
      <xdr:nvSpPr>
        <xdr:cNvPr id="265" name="テキスト ボックス 264"/>
        <xdr:cNvSpPr txBox="1"/>
      </xdr:nvSpPr>
      <xdr:spPr>
        <a:xfrm>
          <a:off x="12620625" y="9553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fLocksText="0">
      <xdr:nvSpPr>
        <xdr:cNvPr id="266" name="正方形/長方形 265"/>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67" name="正方形/長方形 266"/>
        <xdr:cNvSpPr/>
      </xdr:nvSpPr>
      <xdr:spPr>
        <a:xfrm>
          <a:off x="17078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68" name="正方形/長方形 267"/>
        <xdr:cNvSpPr/>
      </xdr:nvSpPr>
      <xdr:spPr>
        <a:xfrm>
          <a:off x="17078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fLocksText="0">
      <xdr:nvSpPr>
        <xdr:cNvPr id="269" name="正方形/長方形 268"/>
        <xdr:cNvSpPr/>
      </xdr:nvSpPr>
      <xdr:spPr>
        <a:xfrm>
          <a:off x="18859500"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fLocksText="0">
      <xdr:nvSpPr>
        <xdr:cNvPr id="270" name="正方形/長方形 269"/>
        <xdr:cNvSpPr/>
      </xdr:nvSpPr>
      <xdr:spPr>
        <a:xfrm>
          <a:off x="18859500"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71" name="正方形/長方形 270"/>
        <xdr:cNvSpPr/>
      </xdr:nvSpPr>
      <xdr:spPr>
        <a:xfrm>
          <a:off x="12449175"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fLocksText="0">
      <xdr:nvSpPr>
        <xdr:cNvPr id="272" name="正方形/長方形 271"/>
        <xdr:cNvSpPr/>
      </xdr:nvSpPr>
      <xdr:spPr>
        <a:xfrm>
          <a:off x="1745932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73" name="正方形/長方形 272"/>
        <xdr:cNvSpPr/>
      </xdr:nvSpPr>
      <xdr:spPr>
        <a:xfrm>
          <a:off x="1745932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91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補助費等に係る経常収支比率は、平成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1.3</a:t>
          </a:r>
          <a:r>
            <a:rPr lang="ja-JP" altLang="en-US" sz="1300">
              <a:latin typeface="ＭＳ Ｐゴシック" panose="020B0600070205080204" pitchFamily="50" charset="-128"/>
              <a:ea typeface="ＭＳ Ｐゴシック" panose="020B0600070205080204" pitchFamily="50" charset="-128"/>
            </a:rPr>
            <a:t>ポイント増加している。主な要因は、県民税所得割指定都市交付金や地方消費税市町村交付金の増や、後期高齢者医療対策費等の社会保障関連経費の増による。</a:t>
          </a:r>
        </a:p>
      </xdr:txBody>
    </xdr:sp>
    <xdr:clientData/>
  </xdr:twoCellAnchor>
  <xdr:oneCellAnchor>
    <xdr:from>
      <xdr:col>62</xdr:col>
      <xdr:colOff>0</xdr:colOff>
      <xdr:row>29</xdr:row>
      <xdr:rowOff>104775</xdr:rowOff>
    </xdr:from>
    <xdr:ext cx="295275" cy="228600"/>
    <xdr:sp macro="" textlink="">
      <xdr:nvSpPr>
        <xdr:cNvPr id="275" name="テキスト ボックス 274"/>
        <xdr:cNvSpPr txBox="1"/>
      </xdr:nvSpPr>
      <xdr:spPr>
        <a:xfrm>
          <a:off x="1240155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43</xdr:row>
      <xdr:rowOff>38100</xdr:rowOff>
    </xdr:from>
    <xdr:ext cx="762000" cy="257175"/>
    <xdr:sp macro="" textlink="">
      <xdr:nvSpPr>
        <xdr:cNvPr id="277" name="テキスト ボックス 276"/>
        <xdr:cNvSpPr txBox="1"/>
      </xdr:nvSpPr>
      <xdr:spPr>
        <a:xfrm>
          <a:off x="11677650"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9175"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41</xdr:row>
      <xdr:rowOff>57150</xdr:rowOff>
    </xdr:from>
    <xdr:ext cx="762000" cy="257175"/>
    <xdr:sp macro="" textlink="">
      <xdr:nvSpPr>
        <xdr:cNvPr id="279" name="テキスト ボックス 278"/>
        <xdr:cNvSpPr txBox="1"/>
      </xdr:nvSpPr>
      <xdr:spPr>
        <a:xfrm>
          <a:off x="11677650" y="708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9175"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39</xdr:row>
      <xdr:rowOff>76200</xdr:rowOff>
    </xdr:from>
    <xdr:ext cx="762000" cy="257175"/>
    <xdr:sp macro="" textlink="">
      <xdr:nvSpPr>
        <xdr:cNvPr id="281" name="テキスト ボックス 280"/>
        <xdr:cNvSpPr txBox="1"/>
      </xdr:nvSpPr>
      <xdr:spPr>
        <a:xfrm>
          <a:off x="11677650" y="676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9175"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37</xdr:row>
      <xdr:rowOff>95250</xdr:rowOff>
    </xdr:from>
    <xdr:ext cx="762000" cy="257175"/>
    <xdr:sp macro="" textlink="">
      <xdr:nvSpPr>
        <xdr:cNvPr id="283" name="テキスト ボックス 282"/>
        <xdr:cNvSpPr txBox="1"/>
      </xdr:nvSpPr>
      <xdr:spPr>
        <a:xfrm>
          <a:off x="116776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9175"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35</xdr:row>
      <xdr:rowOff>104775</xdr:rowOff>
    </xdr:from>
    <xdr:ext cx="762000" cy="257175"/>
    <xdr:sp macro="" textlink="">
      <xdr:nvSpPr>
        <xdr:cNvPr id="285" name="テキスト ボックス 284"/>
        <xdr:cNvSpPr txBox="1"/>
      </xdr:nvSpPr>
      <xdr:spPr>
        <a:xfrm>
          <a:off x="11677650" y="6105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9175"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33</xdr:row>
      <xdr:rowOff>123825</xdr:rowOff>
    </xdr:from>
    <xdr:ext cx="762000" cy="257175"/>
    <xdr:sp macro="" textlink="">
      <xdr:nvSpPr>
        <xdr:cNvPr id="287" name="テキスト ボックス 286"/>
        <xdr:cNvSpPr txBox="1"/>
      </xdr:nvSpPr>
      <xdr:spPr>
        <a:xfrm>
          <a:off x="11677650" y="578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9175"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31</xdr:row>
      <xdr:rowOff>142875</xdr:rowOff>
    </xdr:from>
    <xdr:ext cx="762000" cy="257175"/>
    <xdr:sp macro="" textlink="">
      <xdr:nvSpPr>
        <xdr:cNvPr id="289" name="テキスト ボックス 288"/>
        <xdr:cNvSpPr txBox="1"/>
      </xdr:nvSpPr>
      <xdr:spPr>
        <a:xfrm>
          <a:off x="11677650" y="5457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29</xdr:row>
      <xdr:rowOff>152400</xdr:rowOff>
    </xdr:from>
    <xdr:ext cx="762000" cy="257175"/>
    <xdr:sp macro="" textlink="">
      <xdr:nvSpPr>
        <xdr:cNvPr id="291" name="テキスト ボックス 290"/>
        <xdr:cNvSpPr txBox="1"/>
      </xdr:nvSpPr>
      <xdr:spPr>
        <a:xfrm>
          <a:off x="11677650" y="512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fLocksText="0">
      <xdr:nvSpPr>
        <xdr:cNvPr id="292" name="補助費等グラフ枠"/>
        <xdr:cNvSpPr/>
      </xdr:nvSpPr>
      <xdr:spPr>
        <a:xfrm>
          <a:off x="12449175"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06825" y="570547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42</xdr:row>
      <xdr:rowOff>57150</xdr:rowOff>
    </xdr:from>
    <xdr:ext cx="762000" cy="257175"/>
    <xdr:sp macro="" textlink="">
      <xdr:nvSpPr>
        <xdr:cNvPr id="294" name="補助費等最小値テキスト"/>
        <xdr:cNvSpPr txBox="1"/>
      </xdr:nvSpPr>
      <xdr:spPr>
        <a:xfrm>
          <a:off x="16592550" y="7258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36.5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6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31</xdr:row>
      <xdr:rowOff>133350</xdr:rowOff>
    </xdr:from>
    <xdr:ext cx="762000" cy="257175"/>
    <xdr:sp macro="" textlink="">
      <xdr:nvSpPr>
        <xdr:cNvPr id="296" name="補助費等最大値テキスト"/>
        <xdr:cNvSpPr txBox="1"/>
      </xdr:nvSpPr>
      <xdr:spPr>
        <a:xfrm>
          <a:off x="16592550" y="5448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22.0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37</xdr:row>
      <xdr:rowOff>15422</xdr:rowOff>
    </xdr:to>
    <xdr:cxnSp macro="">
      <xdr:nvCxnSpPr>
        <xdr:cNvPr id="298" name="直線コネクタ 297"/>
        <xdr:cNvCxnSpPr/>
      </xdr:nvCxnSpPr>
      <xdr:spPr>
        <a:xfrm>
          <a:off x="15668625" y="62198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37</xdr:row>
      <xdr:rowOff>66675</xdr:rowOff>
    </xdr:from>
    <xdr:ext cx="762000" cy="257175"/>
    <xdr:sp macro="" textlink="">
      <xdr:nvSpPr>
        <xdr:cNvPr id="299" name="補助費等平均値テキスト"/>
        <xdr:cNvSpPr txBox="1"/>
      </xdr:nvSpPr>
      <xdr:spPr>
        <a:xfrm>
          <a:off x="16592550" y="64103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fLocksText="0">
      <xdr:nvSpPr>
        <xdr:cNvPr id="300" name="フローチャート: 判断 299"/>
        <xdr:cNvSpPr/>
      </xdr:nvSpPr>
      <xdr:spPr>
        <a:xfrm>
          <a:off x="16459200" y="6438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35</xdr:row>
      <xdr:rowOff>140607</xdr:rowOff>
    </xdr:from>
    <xdr:to>
      <xdr:col>78</xdr:col>
      <xdr:colOff>69850</xdr:colOff>
      <xdr:row>36</xdr:row>
      <xdr:rowOff>45357</xdr:rowOff>
    </xdr:to>
    <xdr:cxnSp macro="">
      <xdr:nvCxnSpPr>
        <xdr:cNvPr id="301" name="直線コネクタ 300"/>
        <xdr:cNvCxnSpPr/>
      </xdr:nvCxnSpPr>
      <xdr:spPr>
        <a:xfrm>
          <a:off x="14782800" y="614362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fLocksText="0">
      <xdr:nvSpPr>
        <xdr:cNvPr id="302" name="フローチャート: 判断 301"/>
        <xdr:cNvSpPr/>
      </xdr:nvSpPr>
      <xdr:spPr>
        <a:xfrm>
          <a:off x="15621000" y="630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37</xdr:row>
      <xdr:rowOff>47625</xdr:rowOff>
    </xdr:from>
    <xdr:ext cx="733425" cy="257175"/>
    <xdr:sp macro="" textlink="">
      <xdr:nvSpPr>
        <xdr:cNvPr id="303" name="テキスト ボックス 302"/>
        <xdr:cNvSpPr txBox="1"/>
      </xdr:nvSpPr>
      <xdr:spPr>
        <a:xfrm>
          <a:off x="15287625" y="63912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140607</xdr:rowOff>
    </xdr:to>
    <xdr:cxnSp macro="">
      <xdr:nvCxnSpPr>
        <xdr:cNvPr id="304" name="直線コネクタ 303"/>
        <xdr:cNvCxnSpPr/>
      </xdr:nvCxnSpPr>
      <xdr:spPr>
        <a:xfrm>
          <a:off x="13896975" y="606742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fLocksText="0">
      <xdr:nvSpPr>
        <xdr:cNvPr id="305" name="フローチャート: 判断 304"/>
        <xdr:cNvSpPr/>
      </xdr:nvSpPr>
      <xdr:spPr>
        <a:xfrm>
          <a:off x="14735175" y="6210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36</xdr:row>
      <xdr:rowOff>123825</xdr:rowOff>
    </xdr:from>
    <xdr:ext cx="762000" cy="257175"/>
    <xdr:sp macro="" textlink="">
      <xdr:nvSpPr>
        <xdr:cNvPr id="306" name="テキスト ボックス 305"/>
        <xdr:cNvSpPr txBox="1"/>
      </xdr:nvSpPr>
      <xdr:spPr>
        <a:xfrm>
          <a:off x="14401800" y="6296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64407</xdr:rowOff>
    </xdr:from>
    <xdr:to>
      <xdr:col>69</xdr:col>
      <xdr:colOff>92075</xdr:colOff>
      <xdr:row>35</xdr:row>
      <xdr:rowOff>75293</xdr:rowOff>
    </xdr:to>
    <xdr:cxnSp macro="">
      <xdr:nvCxnSpPr>
        <xdr:cNvPr id="307" name="直線コネクタ 306"/>
        <xdr:cNvCxnSpPr/>
      </xdr:nvCxnSpPr>
      <xdr:spPr>
        <a:xfrm flipV="1">
          <a:off x="13001625" y="60674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fLocksText="0">
      <xdr:nvSpPr>
        <xdr:cNvPr id="308" name="フローチャート: 判断 307"/>
        <xdr:cNvSpPr/>
      </xdr:nvSpPr>
      <xdr:spPr>
        <a:xfrm>
          <a:off x="13839825" y="6057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35</xdr:row>
      <xdr:rowOff>142875</xdr:rowOff>
    </xdr:from>
    <xdr:ext cx="762000" cy="257175"/>
    <xdr:sp macro="" textlink="">
      <xdr:nvSpPr>
        <xdr:cNvPr id="309" name="テキスト ボックス 308"/>
        <xdr:cNvSpPr txBox="1"/>
      </xdr:nvSpPr>
      <xdr:spPr>
        <a:xfrm>
          <a:off x="13506450" y="614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fLocksText="0">
      <xdr:nvSpPr>
        <xdr:cNvPr id="310" name="フローチャート: 判断 309"/>
        <xdr:cNvSpPr/>
      </xdr:nvSpPr>
      <xdr:spPr>
        <a:xfrm>
          <a:off x="12954000" y="6057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35</xdr:row>
      <xdr:rowOff>142875</xdr:rowOff>
    </xdr:from>
    <xdr:ext cx="762000" cy="257175"/>
    <xdr:sp macro="" textlink="">
      <xdr:nvSpPr>
        <xdr:cNvPr id="311" name="テキスト ボックス 310"/>
        <xdr:cNvSpPr txBox="1"/>
      </xdr:nvSpPr>
      <xdr:spPr>
        <a:xfrm>
          <a:off x="12620625" y="614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macro="" textlink="">
      <xdr:nvSpPr>
        <xdr:cNvPr id="312" name="テキスト ボックス 311"/>
        <xdr:cNvSpPr txBox="1"/>
      </xdr:nvSpPr>
      <xdr:spPr>
        <a:xfrm>
          <a:off x="162877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macro="" textlink="">
      <xdr:nvSpPr>
        <xdr:cNvPr id="313" name="テキスト ボックス 312"/>
        <xdr:cNvSpPr txBox="1"/>
      </xdr:nvSpPr>
      <xdr:spPr>
        <a:xfrm>
          <a:off x="15449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macro="" textlink="">
      <xdr:nvSpPr>
        <xdr:cNvPr id="314" name="テキスト ボックス 313"/>
        <xdr:cNvSpPr txBox="1"/>
      </xdr:nvSpPr>
      <xdr:spPr>
        <a:xfrm>
          <a:off x="14563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macro="" textlink="">
      <xdr:nvSpPr>
        <xdr:cNvPr id="315" name="テキスト ボックス 314"/>
        <xdr:cNvSpPr txBox="1"/>
      </xdr:nvSpPr>
      <xdr:spPr>
        <a:xfrm>
          <a:off x="13677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macro="" textlink="">
      <xdr:nvSpPr>
        <xdr:cNvPr id="316" name="テキスト ボックス 315"/>
        <xdr:cNvSpPr txBox="1"/>
      </xdr:nvSpPr>
      <xdr:spPr>
        <a:xfrm>
          <a:off x="12782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fLocksText="0">
      <xdr:nvSpPr>
        <xdr:cNvPr id="317" name="楕円 316"/>
        <xdr:cNvSpPr/>
      </xdr:nvSpPr>
      <xdr:spPr>
        <a:xfrm>
          <a:off x="16459200" y="6305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35</xdr:row>
      <xdr:rowOff>152400</xdr:rowOff>
    </xdr:from>
    <xdr:ext cx="762000" cy="257175"/>
    <xdr:sp macro="" textlink="">
      <xdr:nvSpPr>
        <xdr:cNvPr id="318" name="補助費等該当値テキスト"/>
        <xdr:cNvSpPr txBox="1"/>
      </xdr:nvSpPr>
      <xdr:spPr>
        <a:xfrm>
          <a:off x="16592550" y="6153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fLocksText="0">
      <xdr:nvSpPr>
        <xdr:cNvPr id="319" name="楕円 318"/>
        <xdr:cNvSpPr/>
      </xdr:nvSpPr>
      <xdr:spPr>
        <a:xfrm>
          <a:off x="15621000" y="616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34</xdr:row>
      <xdr:rowOff>104775</xdr:rowOff>
    </xdr:from>
    <xdr:ext cx="733425" cy="257175"/>
    <xdr:sp macro="" textlink="">
      <xdr:nvSpPr>
        <xdr:cNvPr id="320" name="テキスト ボックス 319"/>
        <xdr:cNvSpPr txBox="1"/>
      </xdr:nvSpPr>
      <xdr:spPr>
        <a:xfrm>
          <a:off x="15287625" y="59340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fLocksText="0">
      <xdr:nvSpPr>
        <xdr:cNvPr id="321" name="楕円 320"/>
        <xdr:cNvSpPr/>
      </xdr:nvSpPr>
      <xdr:spPr>
        <a:xfrm>
          <a:off x="14735175" y="6086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34</xdr:row>
      <xdr:rowOff>28575</xdr:rowOff>
    </xdr:from>
    <xdr:ext cx="762000" cy="257175"/>
    <xdr:sp macro="" textlink="">
      <xdr:nvSpPr>
        <xdr:cNvPr id="322" name="テキスト ボックス 321"/>
        <xdr:cNvSpPr txBox="1"/>
      </xdr:nvSpPr>
      <xdr:spPr>
        <a:xfrm>
          <a:off x="14401800" y="5857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fLocksText="0">
      <xdr:nvSpPr>
        <xdr:cNvPr id="323" name="楕円 322"/>
        <xdr:cNvSpPr/>
      </xdr:nvSpPr>
      <xdr:spPr>
        <a:xfrm>
          <a:off x="13839825" y="601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33</xdr:row>
      <xdr:rowOff>123825</xdr:rowOff>
    </xdr:from>
    <xdr:ext cx="762000" cy="257175"/>
    <xdr:sp macro="" textlink="">
      <xdr:nvSpPr>
        <xdr:cNvPr id="324" name="テキスト ボックス 323"/>
        <xdr:cNvSpPr txBox="1"/>
      </xdr:nvSpPr>
      <xdr:spPr>
        <a:xfrm>
          <a:off x="13506450" y="578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fLocksText="0">
      <xdr:nvSpPr>
        <xdr:cNvPr id="325" name="楕円 324"/>
        <xdr:cNvSpPr/>
      </xdr:nvSpPr>
      <xdr:spPr>
        <a:xfrm>
          <a:off x="12954000" y="602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33</xdr:row>
      <xdr:rowOff>133350</xdr:rowOff>
    </xdr:from>
    <xdr:ext cx="762000" cy="257175"/>
    <xdr:sp macro="" textlink="">
      <xdr:nvSpPr>
        <xdr:cNvPr id="326" name="テキスト ボックス 325"/>
        <xdr:cNvSpPr txBox="1"/>
      </xdr:nvSpPr>
      <xdr:spPr>
        <a:xfrm>
          <a:off x="12620625" y="579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fLocksText="0">
      <xdr:nvSpPr>
        <xdr:cNvPr id="327" name="正方形/長方形 326"/>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28" name="正方形/長方形 327"/>
        <xdr:cNvSpPr/>
      </xdr:nvSpPr>
      <xdr:spPr>
        <a:xfrm>
          <a:off x="540067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29" name="正方形/長方形 328"/>
        <xdr:cNvSpPr/>
      </xdr:nvSpPr>
      <xdr:spPr>
        <a:xfrm>
          <a:off x="540067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fLocksText="0">
      <xdr:nvSpPr>
        <xdr:cNvPr id="330" name="正方形/長方形 329"/>
        <xdr:cNvSpPr/>
      </xdr:nvSpPr>
      <xdr:spPr>
        <a:xfrm>
          <a:off x="7172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fLocksText="0">
      <xdr:nvSpPr>
        <xdr:cNvPr id="331" name="正方形/長方形 330"/>
        <xdr:cNvSpPr/>
      </xdr:nvSpPr>
      <xdr:spPr>
        <a:xfrm>
          <a:off x="7172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32" name="正方形/長方形 331"/>
        <xdr:cNvSpPr/>
      </xdr:nvSpPr>
      <xdr:spPr>
        <a:xfrm>
          <a:off x="762000"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fLocksText="0">
      <xdr:nvSpPr>
        <xdr:cNvPr id="333" name="正方形/長方形 332"/>
        <xdr:cNvSpPr/>
      </xdr:nvSpPr>
      <xdr:spPr>
        <a:xfrm>
          <a:off x="57816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34" name="正方形/長方形 333"/>
        <xdr:cNvSpPr/>
      </xdr:nvSpPr>
      <xdr:spPr>
        <a:xfrm>
          <a:off x="578167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76925" y="12449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公債費に係る経常収支比率は、平成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0.7</a:t>
          </a:r>
          <a:r>
            <a:rPr lang="ja-JP" altLang="en-US" sz="1300">
              <a:latin typeface="ＭＳ Ｐゴシック" panose="020B0600070205080204" pitchFamily="50" charset="-128"/>
              <a:ea typeface="ＭＳ Ｐゴシック" panose="020B0600070205080204" pitchFamily="50" charset="-128"/>
            </a:rPr>
            <a:t>ポイント増加している。主な要因は、公債費に係る歳出額のうち、元金償還額が増加したことによる。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後年度の財政負担に配慮しながら、県が発行をコントロールできる県債の残高を維持、減少させていく。</a:t>
          </a:r>
        </a:p>
      </xdr:txBody>
    </xdr:sp>
    <xdr:clientData/>
  </xdr:twoCellAnchor>
  <xdr:oneCellAnchor>
    <xdr:from>
      <xdr:col>3</xdr:col>
      <xdr:colOff>123825</xdr:colOff>
      <xdr:row>69</xdr:row>
      <xdr:rowOff>104775</xdr:rowOff>
    </xdr:from>
    <xdr:ext cx="295275" cy="228600"/>
    <xdr:sp macro="" textlink="">
      <xdr:nvSpPr>
        <xdr:cNvPr id="336" name="テキスト ボックス 335"/>
        <xdr:cNvSpPr txBox="1"/>
      </xdr:nvSpPr>
      <xdr:spPr>
        <a:xfrm>
          <a:off x="72390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38100</xdr:rowOff>
    </xdr:from>
    <xdr:ext cx="762000" cy="257175"/>
    <xdr:sp macro="" textlink="">
      <xdr:nvSpPr>
        <xdr:cNvPr id="338" name="テキスト ボックス 337"/>
        <xdr:cNvSpPr txBox="1"/>
      </xdr:nvSpPr>
      <xdr:spPr>
        <a:xfrm>
          <a:off x="0" y="1426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0</xdr:rowOff>
    </xdr:from>
    <xdr:ext cx="762000" cy="257175"/>
    <xdr:sp macro="" textlink="">
      <xdr:nvSpPr>
        <xdr:cNvPr id="340" name="テキスト ボックス 339"/>
        <xdr:cNvSpPr txBox="1"/>
      </xdr:nvSpPr>
      <xdr:spPr>
        <a:xfrm>
          <a:off x="0" y="1388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133350</xdr:rowOff>
    </xdr:from>
    <xdr:ext cx="762000" cy="257175"/>
    <xdr:sp macro="" textlink="">
      <xdr:nvSpPr>
        <xdr:cNvPr id="342" name="テキスト ボックス 341"/>
        <xdr:cNvSpPr txBox="1"/>
      </xdr:nvSpPr>
      <xdr:spPr>
        <a:xfrm>
          <a:off x="0" y="1350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95250</xdr:rowOff>
    </xdr:from>
    <xdr:ext cx="762000" cy="257175"/>
    <xdr:sp macro="" textlink="">
      <xdr:nvSpPr>
        <xdr:cNvPr id="344" name="テキスト ボックス 343"/>
        <xdr:cNvSpPr txBox="1"/>
      </xdr:nvSpPr>
      <xdr:spPr>
        <a:xfrm>
          <a:off x="0" y="1312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57150</xdr:rowOff>
    </xdr:from>
    <xdr:ext cx="762000" cy="257175"/>
    <xdr:sp macro="" textlink="">
      <xdr:nvSpPr>
        <xdr:cNvPr id="346" name="テキスト ボックス 345"/>
        <xdr:cNvSpPr txBox="1"/>
      </xdr:nvSpPr>
      <xdr:spPr>
        <a:xfrm>
          <a:off x="0" y="1274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19050</xdr:rowOff>
    </xdr:from>
    <xdr:ext cx="762000" cy="257175"/>
    <xdr:sp macro="" textlink="">
      <xdr:nvSpPr>
        <xdr:cNvPr id="348" name="テキスト ボックス 347"/>
        <xdr:cNvSpPr txBox="1"/>
      </xdr:nvSpPr>
      <xdr:spPr>
        <a:xfrm>
          <a:off x="0" y="12363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152400</xdr:rowOff>
    </xdr:from>
    <xdr:ext cx="762000" cy="257175"/>
    <xdr:sp macro="" textlink="">
      <xdr:nvSpPr>
        <xdr:cNvPr id="350" name="テキスト ボックス 349"/>
        <xdr:cNvSpPr txBox="1"/>
      </xdr:nvSpPr>
      <xdr:spPr>
        <a:xfrm>
          <a:off x="0" y="11982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fLocksText="0">
      <xdr:nvSpPr>
        <xdr:cNvPr id="351" name="公債費グラフ枠"/>
        <xdr:cNvSpPr/>
      </xdr:nvSpPr>
      <xdr:spPr>
        <a:xfrm>
          <a:off x="762000"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9175"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161925</xdr:rowOff>
    </xdr:from>
    <xdr:ext cx="762000" cy="257175"/>
    <xdr:sp macro="" textlink="">
      <xdr:nvSpPr>
        <xdr:cNvPr id="353" name="公債費最小値テキスト"/>
        <xdr:cNvSpPr txBox="1"/>
      </xdr:nvSpPr>
      <xdr:spPr>
        <a:xfrm>
          <a:off x="4914900" y="13877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29.0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3925" y="139065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9525</xdr:rowOff>
    </xdr:from>
    <xdr:ext cx="762000" cy="257175"/>
    <xdr:sp macro="" textlink="">
      <xdr:nvSpPr>
        <xdr:cNvPr id="355" name="公債費最大値テキスト"/>
        <xdr:cNvSpPr txBox="1"/>
      </xdr:nvSpPr>
      <xdr:spPr>
        <a:xfrm>
          <a:off x="4914900" y="12353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3925" y="12611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63500</xdr:rowOff>
    </xdr:to>
    <xdr:cxnSp macro="">
      <xdr:nvCxnSpPr>
        <xdr:cNvPr id="357" name="直線コネクタ 356"/>
        <xdr:cNvCxnSpPr/>
      </xdr:nvCxnSpPr>
      <xdr:spPr>
        <a:xfrm>
          <a:off x="3990975" y="130016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85725</xdr:rowOff>
    </xdr:from>
    <xdr:ext cx="762000" cy="257175"/>
    <xdr:sp macro="" textlink="">
      <xdr:nvSpPr>
        <xdr:cNvPr id="358" name="公債費平均値テキスト"/>
        <xdr:cNvSpPr txBox="1"/>
      </xdr:nvSpPr>
      <xdr:spPr>
        <a:xfrm>
          <a:off x="4914900" y="13115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fLocksText="0">
      <xdr:nvSpPr>
        <xdr:cNvPr id="359" name="フローチャート: 判断 358"/>
        <xdr:cNvSpPr/>
      </xdr:nvSpPr>
      <xdr:spPr>
        <a:xfrm>
          <a:off x="4772025" y="1314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75</xdr:row>
      <xdr:rowOff>31750</xdr:rowOff>
    </xdr:from>
    <xdr:to>
      <xdr:col>19</xdr:col>
      <xdr:colOff>187325</xdr:colOff>
      <xdr:row>75</xdr:row>
      <xdr:rowOff>146050</xdr:rowOff>
    </xdr:to>
    <xdr:cxnSp macro="">
      <xdr:nvCxnSpPr>
        <xdr:cNvPr id="360" name="直線コネクタ 359"/>
        <xdr:cNvCxnSpPr/>
      </xdr:nvCxnSpPr>
      <xdr:spPr>
        <a:xfrm>
          <a:off x="3095625" y="12887325"/>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fLocksText="0">
      <xdr:nvSpPr>
        <xdr:cNvPr id="361" name="フローチャート: 判断 360"/>
        <xdr:cNvSpPr/>
      </xdr:nvSpPr>
      <xdr:spPr>
        <a:xfrm>
          <a:off x="3933825" y="13020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76</xdr:row>
      <xdr:rowOff>76200</xdr:rowOff>
    </xdr:from>
    <xdr:ext cx="733425" cy="257175"/>
    <xdr:sp macro="" textlink="">
      <xdr:nvSpPr>
        <xdr:cNvPr id="362" name="テキスト ボックス 361"/>
        <xdr:cNvSpPr txBox="1"/>
      </xdr:nvSpPr>
      <xdr:spPr>
        <a:xfrm>
          <a:off x="3600450" y="13106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82550</xdr:rowOff>
    </xdr:to>
    <xdr:cxnSp macro="">
      <xdr:nvCxnSpPr>
        <xdr:cNvPr id="363" name="直線コネクタ 362"/>
        <xdr:cNvCxnSpPr/>
      </xdr:nvCxnSpPr>
      <xdr:spPr>
        <a:xfrm flipV="1">
          <a:off x="2209800" y="128873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fLocksText="0">
      <xdr:nvSpPr>
        <xdr:cNvPr id="364" name="フローチャート: 判断 363"/>
        <xdr:cNvSpPr/>
      </xdr:nvSpPr>
      <xdr:spPr>
        <a:xfrm>
          <a:off x="3048000" y="1300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76</xdr:row>
      <xdr:rowOff>57150</xdr:rowOff>
    </xdr:from>
    <xdr:ext cx="762000" cy="257175"/>
    <xdr:sp macro="" textlink="">
      <xdr:nvSpPr>
        <xdr:cNvPr id="365" name="テキスト ボックス 364"/>
        <xdr:cNvSpPr txBox="1"/>
      </xdr:nvSpPr>
      <xdr:spPr>
        <a:xfrm>
          <a:off x="2714625" y="13087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82550</xdr:rowOff>
    </xdr:from>
    <xdr:to>
      <xdr:col>11</xdr:col>
      <xdr:colOff>9525</xdr:colOff>
      <xdr:row>75</xdr:row>
      <xdr:rowOff>107950</xdr:rowOff>
    </xdr:to>
    <xdr:cxnSp macro="">
      <xdr:nvCxnSpPr>
        <xdr:cNvPr id="366" name="直線コネクタ 365"/>
        <xdr:cNvCxnSpPr/>
      </xdr:nvCxnSpPr>
      <xdr:spPr>
        <a:xfrm flipV="1">
          <a:off x="1323975" y="129444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fLocksText="0">
      <xdr:nvSpPr>
        <xdr:cNvPr id="367" name="フローチャート: 判断 366"/>
        <xdr:cNvSpPr/>
      </xdr:nvSpPr>
      <xdr:spPr>
        <a:xfrm>
          <a:off x="2162175" y="13020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76</xdr:row>
      <xdr:rowOff>76200</xdr:rowOff>
    </xdr:from>
    <xdr:ext cx="762000" cy="257175"/>
    <xdr:sp macro="" textlink="">
      <xdr:nvSpPr>
        <xdr:cNvPr id="368" name="テキスト ボックス 367"/>
        <xdr:cNvSpPr txBox="1"/>
      </xdr:nvSpPr>
      <xdr:spPr>
        <a:xfrm>
          <a:off x="1828800" y="13106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fLocksText="0">
      <xdr:nvSpPr>
        <xdr:cNvPr id="369" name="フローチャート: 判断 368"/>
        <xdr:cNvSpPr/>
      </xdr:nvSpPr>
      <xdr:spPr>
        <a:xfrm>
          <a:off x="1266825" y="13039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95250</xdr:rowOff>
    </xdr:from>
    <xdr:ext cx="762000" cy="257175"/>
    <xdr:sp macro="" textlink="">
      <xdr:nvSpPr>
        <xdr:cNvPr id="370" name="テキスト ボックス 369"/>
        <xdr:cNvSpPr txBox="1"/>
      </xdr:nvSpPr>
      <xdr:spPr>
        <a:xfrm>
          <a:off x="933450" y="1312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macro="" textlink="">
      <xdr:nvSpPr>
        <xdr:cNvPr id="371" name="テキスト ボックス 370"/>
        <xdr:cNvSpPr txBox="1"/>
      </xdr:nvSpPr>
      <xdr:spPr>
        <a:xfrm>
          <a:off x="46101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macro="" textlink="">
      <xdr:nvSpPr>
        <xdr:cNvPr id="372" name="テキスト ボックス 371"/>
        <xdr:cNvSpPr txBox="1"/>
      </xdr:nvSpPr>
      <xdr:spPr>
        <a:xfrm>
          <a:off x="3771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macro="" textlink="">
      <xdr:nvSpPr>
        <xdr:cNvPr id="373" name="テキスト ボックス 372"/>
        <xdr:cNvSpPr txBox="1"/>
      </xdr:nvSpPr>
      <xdr:spPr>
        <a:xfrm>
          <a:off x="2876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macro="" textlink="">
      <xdr:nvSpPr>
        <xdr:cNvPr id="374" name="テキスト ボックス 373"/>
        <xdr:cNvSpPr txBox="1"/>
      </xdr:nvSpPr>
      <xdr:spPr>
        <a:xfrm>
          <a:off x="1990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macro="" textlink="">
      <xdr:nvSpPr>
        <xdr:cNvPr id="375" name="テキスト ボックス 374"/>
        <xdr:cNvSpPr txBox="1"/>
      </xdr:nvSpPr>
      <xdr:spPr>
        <a:xfrm>
          <a:off x="1104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xdr:rowOff>
    </xdr:from>
    <xdr:to>
      <xdr:col>24</xdr:col>
      <xdr:colOff>76200</xdr:colOff>
      <xdr:row>76</xdr:row>
      <xdr:rowOff>114300</xdr:rowOff>
    </xdr:to>
    <xdr:sp macro="" textlink="" fLocksText="0">
      <xdr:nvSpPr>
        <xdr:cNvPr id="376" name="楕円 375"/>
        <xdr:cNvSpPr/>
      </xdr:nvSpPr>
      <xdr:spPr>
        <a:xfrm>
          <a:off x="4772025" y="1303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75</xdr:row>
      <xdr:rowOff>28575</xdr:rowOff>
    </xdr:from>
    <xdr:ext cx="762000" cy="257175"/>
    <xdr:sp macro="" textlink="">
      <xdr:nvSpPr>
        <xdr:cNvPr id="377" name="公債費該当値テキスト"/>
        <xdr:cNvSpPr txBox="1"/>
      </xdr:nvSpPr>
      <xdr:spPr>
        <a:xfrm>
          <a:off x="4914900" y="12887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fLocksText="0">
      <xdr:nvSpPr>
        <xdr:cNvPr id="378" name="楕円 377"/>
        <xdr:cNvSpPr/>
      </xdr:nvSpPr>
      <xdr:spPr>
        <a:xfrm>
          <a:off x="3933825" y="1295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74</xdr:row>
      <xdr:rowOff>38100</xdr:rowOff>
    </xdr:from>
    <xdr:ext cx="733425" cy="257175"/>
    <xdr:sp macro="" textlink="">
      <xdr:nvSpPr>
        <xdr:cNvPr id="379" name="テキスト ボックス 378"/>
        <xdr:cNvSpPr txBox="1"/>
      </xdr:nvSpPr>
      <xdr:spPr>
        <a:xfrm>
          <a:off x="3600450" y="12725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fLocksText="0">
      <xdr:nvSpPr>
        <xdr:cNvPr id="380" name="楕円 379"/>
        <xdr:cNvSpPr/>
      </xdr:nvSpPr>
      <xdr:spPr>
        <a:xfrm>
          <a:off x="3048000" y="12839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73</xdr:row>
      <xdr:rowOff>95250</xdr:rowOff>
    </xdr:from>
    <xdr:ext cx="762000" cy="257175"/>
    <xdr:sp macro="" textlink="">
      <xdr:nvSpPr>
        <xdr:cNvPr id="381" name="テキスト ボックス 380"/>
        <xdr:cNvSpPr txBox="1"/>
      </xdr:nvSpPr>
      <xdr:spPr>
        <a:xfrm>
          <a:off x="2714625" y="12611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31750</xdr:rowOff>
    </xdr:from>
    <xdr:to>
      <xdr:col>11</xdr:col>
      <xdr:colOff>60325</xdr:colOff>
      <xdr:row>75</xdr:row>
      <xdr:rowOff>133350</xdr:rowOff>
    </xdr:to>
    <xdr:sp macro="" textlink="" fLocksText="0">
      <xdr:nvSpPr>
        <xdr:cNvPr id="382" name="楕円 381"/>
        <xdr:cNvSpPr/>
      </xdr:nvSpPr>
      <xdr:spPr>
        <a:xfrm>
          <a:off x="2162175" y="12887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73</xdr:row>
      <xdr:rowOff>142875</xdr:rowOff>
    </xdr:from>
    <xdr:ext cx="762000" cy="257175"/>
    <xdr:sp macro="" textlink="">
      <xdr:nvSpPr>
        <xdr:cNvPr id="383" name="テキスト ボックス 382"/>
        <xdr:cNvSpPr txBox="1"/>
      </xdr:nvSpPr>
      <xdr:spPr>
        <a:xfrm>
          <a:off x="1828800" y="12658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fLocksText="0">
      <xdr:nvSpPr>
        <xdr:cNvPr id="384" name="楕円 383"/>
        <xdr:cNvSpPr/>
      </xdr:nvSpPr>
      <xdr:spPr>
        <a:xfrm>
          <a:off x="1266825" y="12915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73</xdr:row>
      <xdr:rowOff>171450</xdr:rowOff>
    </xdr:from>
    <xdr:ext cx="762000" cy="257175"/>
    <xdr:sp macro="" textlink="">
      <xdr:nvSpPr>
        <xdr:cNvPr id="385" name="テキスト ボックス 384"/>
        <xdr:cNvSpPr txBox="1"/>
      </xdr:nvSpPr>
      <xdr:spPr>
        <a:xfrm>
          <a:off x="933450" y="1268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fLocksText="0">
      <xdr:nvSpPr>
        <xdr:cNvPr id="386" name="正方形/長方形 385"/>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87" name="正方形/長方形 386"/>
        <xdr:cNvSpPr/>
      </xdr:nvSpPr>
      <xdr:spPr>
        <a:xfrm>
          <a:off x="17078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88" name="正方形/長方形 387"/>
        <xdr:cNvSpPr/>
      </xdr:nvSpPr>
      <xdr:spPr>
        <a:xfrm>
          <a:off x="17078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fLocksText="0">
      <xdr:nvSpPr>
        <xdr:cNvPr id="389" name="正方形/長方形 388"/>
        <xdr:cNvSpPr/>
      </xdr:nvSpPr>
      <xdr:spPr>
        <a:xfrm>
          <a:off x="18859500"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fLocksText="0">
      <xdr:nvSpPr>
        <xdr:cNvPr id="390" name="正方形/長方形 389"/>
        <xdr:cNvSpPr/>
      </xdr:nvSpPr>
      <xdr:spPr>
        <a:xfrm>
          <a:off x="18859500"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391" name="正方形/長方形 390"/>
        <xdr:cNvSpPr/>
      </xdr:nvSpPr>
      <xdr:spPr>
        <a:xfrm>
          <a:off x="12449175"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fLocksText="0">
      <xdr:nvSpPr>
        <xdr:cNvPr id="392" name="正方形/長方形 391"/>
        <xdr:cNvSpPr/>
      </xdr:nvSpPr>
      <xdr:spPr>
        <a:xfrm>
          <a:off x="1745932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393" name="正方形/長方形 392"/>
        <xdr:cNvSpPr/>
      </xdr:nvSpPr>
      <xdr:spPr>
        <a:xfrm>
          <a:off x="1745932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9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公債費以外に係る経常収支比率は、平成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年度に比べ</a:t>
          </a:r>
          <a:r>
            <a:rPr lang="en-US" altLang="ja-JP" sz="1300">
              <a:latin typeface="ＭＳ Ｐゴシック" panose="020B0600070205080204" pitchFamily="50" charset="-128"/>
              <a:ea typeface="ＭＳ Ｐゴシック" panose="020B0600070205080204" pitchFamily="50" charset="-128"/>
            </a:rPr>
            <a:t>0.8</a:t>
          </a:r>
          <a:r>
            <a:rPr lang="ja-JP" altLang="en-US" sz="1300">
              <a:latin typeface="ＭＳ Ｐゴシック" panose="020B0600070205080204" pitchFamily="50" charset="-128"/>
              <a:ea typeface="ＭＳ Ｐゴシック" panose="020B0600070205080204" pitchFamily="50" charset="-128"/>
            </a:rPr>
            <a:t>ポイント減少している。比率の高い人件費及び補助費等と同様の推移をすることから、平成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年度は、県費負担教職員給与が政令指定都市に移行した影響により、減少となっている。</a:t>
          </a:r>
        </a:p>
      </xdr:txBody>
    </xdr:sp>
    <xdr:clientData/>
  </xdr:twoCellAnchor>
  <xdr:oneCellAnchor>
    <xdr:from>
      <xdr:col>62</xdr:col>
      <xdr:colOff>0</xdr:colOff>
      <xdr:row>69</xdr:row>
      <xdr:rowOff>104775</xdr:rowOff>
    </xdr:from>
    <xdr:ext cx="295275" cy="228600"/>
    <xdr:sp macro="" textlink="">
      <xdr:nvSpPr>
        <xdr:cNvPr id="395" name="テキスト ボックス 394"/>
        <xdr:cNvSpPr txBox="1"/>
      </xdr:nvSpPr>
      <xdr:spPr>
        <a:xfrm>
          <a:off x="1240155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83</xdr:row>
      <xdr:rowOff>38100</xdr:rowOff>
    </xdr:from>
    <xdr:ext cx="762000" cy="257175"/>
    <xdr:sp macro="" textlink="">
      <xdr:nvSpPr>
        <xdr:cNvPr id="397" name="テキスト ボックス 396"/>
        <xdr:cNvSpPr txBox="1"/>
      </xdr:nvSpPr>
      <xdr:spPr>
        <a:xfrm>
          <a:off x="11677650" y="1426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9175"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81</xdr:row>
      <xdr:rowOff>0</xdr:rowOff>
    </xdr:from>
    <xdr:ext cx="762000" cy="257175"/>
    <xdr:sp macro="" textlink="">
      <xdr:nvSpPr>
        <xdr:cNvPr id="399" name="テキスト ボックス 398"/>
        <xdr:cNvSpPr txBox="1"/>
      </xdr:nvSpPr>
      <xdr:spPr>
        <a:xfrm>
          <a:off x="11677650" y="1388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9175"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78</xdr:row>
      <xdr:rowOff>133350</xdr:rowOff>
    </xdr:from>
    <xdr:ext cx="762000" cy="257175"/>
    <xdr:sp macro="" textlink="">
      <xdr:nvSpPr>
        <xdr:cNvPr id="401" name="テキスト ボックス 400"/>
        <xdr:cNvSpPr txBox="1"/>
      </xdr:nvSpPr>
      <xdr:spPr>
        <a:xfrm>
          <a:off x="11677650" y="1350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9175"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76</xdr:row>
      <xdr:rowOff>95250</xdr:rowOff>
    </xdr:from>
    <xdr:ext cx="762000" cy="257175"/>
    <xdr:sp macro="" textlink="">
      <xdr:nvSpPr>
        <xdr:cNvPr id="403" name="テキスト ボックス 402"/>
        <xdr:cNvSpPr txBox="1"/>
      </xdr:nvSpPr>
      <xdr:spPr>
        <a:xfrm>
          <a:off x="11677650" y="1312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9175"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74</xdr:row>
      <xdr:rowOff>57150</xdr:rowOff>
    </xdr:from>
    <xdr:ext cx="762000" cy="257175"/>
    <xdr:sp macro="" textlink="">
      <xdr:nvSpPr>
        <xdr:cNvPr id="405" name="テキスト ボックス 404"/>
        <xdr:cNvSpPr txBox="1"/>
      </xdr:nvSpPr>
      <xdr:spPr>
        <a:xfrm>
          <a:off x="11677650" y="1274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9175"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72</xdr:row>
      <xdr:rowOff>19050</xdr:rowOff>
    </xdr:from>
    <xdr:ext cx="762000" cy="257175"/>
    <xdr:sp macro="" textlink="">
      <xdr:nvSpPr>
        <xdr:cNvPr id="407" name="テキスト ボックス 406"/>
        <xdr:cNvSpPr txBox="1"/>
      </xdr:nvSpPr>
      <xdr:spPr>
        <a:xfrm>
          <a:off x="11677650" y="12363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76200</xdr:colOff>
      <xdr:row>69</xdr:row>
      <xdr:rowOff>152400</xdr:rowOff>
    </xdr:from>
    <xdr:ext cx="762000" cy="257175"/>
    <xdr:sp macro="" textlink="">
      <xdr:nvSpPr>
        <xdr:cNvPr id="409" name="テキスト ボックス 408"/>
        <xdr:cNvSpPr txBox="1"/>
      </xdr:nvSpPr>
      <xdr:spPr>
        <a:xfrm>
          <a:off x="11677650" y="11982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fLocksText="0">
      <xdr:nvSpPr>
        <xdr:cNvPr id="410" name="公債費以外グラフ枠"/>
        <xdr:cNvSpPr/>
      </xdr:nvSpPr>
      <xdr:spPr>
        <a:xfrm>
          <a:off x="12449175"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06825" y="12411075"/>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82</xdr:row>
      <xdr:rowOff>38100</xdr:rowOff>
    </xdr:from>
    <xdr:ext cx="762000" cy="257175"/>
    <xdr:sp macro="" textlink="">
      <xdr:nvSpPr>
        <xdr:cNvPr id="412" name="公債費以外最小値テキスト"/>
        <xdr:cNvSpPr txBox="1"/>
      </xdr:nvSpPr>
      <xdr:spPr>
        <a:xfrm>
          <a:off x="16592550" y="1409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78.7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5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70</xdr:row>
      <xdr:rowOff>152400</xdr:rowOff>
    </xdr:from>
    <xdr:ext cx="762000" cy="257175"/>
    <xdr:sp macro="" textlink="">
      <xdr:nvSpPr>
        <xdr:cNvPr id="414" name="公債費以外最大値テキスト"/>
        <xdr:cNvSpPr txBox="1"/>
      </xdr:nvSpPr>
      <xdr:spPr>
        <a:xfrm>
          <a:off x="16592550" y="12153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65.2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11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6350</xdr:rowOff>
    </xdr:from>
    <xdr:to>
      <xdr:col>82</xdr:col>
      <xdr:colOff>107950</xdr:colOff>
      <xdr:row>79</xdr:row>
      <xdr:rowOff>107950</xdr:rowOff>
    </xdr:to>
    <xdr:cxnSp macro="">
      <xdr:nvCxnSpPr>
        <xdr:cNvPr id="416" name="直線コネクタ 415"/>
        <xdr:cNvCxnSpPr/>
      </xdr:nvCxnSpPr>
      <xdr:spPr>
        <a:xfrm flipV="1">
          <a:off x="15668625" y="135540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77</xdr:row>
      <xdr:rowOff>38100</xdr:rowOff>
    </xdr:from>
    <xdr:ext cx="762000" cy="257175"/>
    <xdr:sp macro="" textlink="">
      <xdr:nvSpPr>
        <xdr:cNvPr id="417" name="公債費以外平均値テキスト"/>
        <xdr:cNvSpPr txBox="1"/>
      </xdr:nvSpPr>
      <xdr:spPr>
        <a:xfrm>
          <a:off x="16592550" y="13239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fLocksText="0">
      <xdr:nvSpPr>
        <xdr:cNvPr id="418" name="フローチャート: 判断 417"/>
        <xdr:cNvSpPr/>
      </xdr:nvSpPr>
      <xdr:spPr>
        <a:xfrm>
          <a:off x="16459200" y="1340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78</xdr:row>
      <xdr:rowOff>139700</xdr:rowOff>
    </xdr:from>
    <xdr:to>
      <xdr:col>78</xdr:col>
      <xdr:colOff>69850</xdr:colOff>
      <xdr:row>79</xdr:row>
      <xdr:rowOff>107950</xdr:rowOff>
    </xdr:to>
    <xdr:cxnSp macro="">
      <xdr:nvCxnSpPr>
        <xdr:cNvPr id="419" name="直線コネクタ 418"/>
        <xdr:cNvCxnSpPr/>
      </xdr:nvCxnSpPr>
      <xdr:spPr>
        <a:xfrm>
          <a:off x="14782800" y="13515975"/>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fLocksText="0">
      <xdr:nvSpPr>
        <xdr:cNvPr id="420" name="フローチャート: 判断 419"/>
        <xdr:cNvSpPr/>
      </xdr:nvSpPr>
      <xdr:spPr>
        <a:xfrm>
          <a:off x="15621000" y="13639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80</xdr:row>
      <xdr:rowOff>9525</xdr:rowOff>
    </xdr:from>
    <xdr:ext cx="733425" cy="257175"/>
    <xdr:sp macro="" textlink="">
      <xdr:nvSpPr>
        <xdr:cNvPr id="421" name="テキスト ボックス 420"/>
        <xdr:cNvSpPr txBox="1"/>
      </xdr:nvSpPr>
      <xdr:spPr>
        <a:xfrm>
          <a:off x="15287625" y="13725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139700</xdr:rowOff>
    </xdr:to>
    <xdr:cxnSp macro="">
      <xdr:nvCxnSpPr>
        <xdr:cNvPr id="422" name="直線コネクタ 421"/>
        <xdr:cNvCxnSpPr/>
      </xdr:nvCxnSpPr>
      <xdr:spPr>
        <a:xfrm>
          <a:off x="13896975" y="1342072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fLocksText="0">
      <xdr:nvSpPr>
        <xdr:cNvPr id="423" name="フローチャート: 判断 422"/>
        <xdr:cNvSpPr/>
      </xdr:nvSpPr>
      <xdr:spPr>
        <a:xfrm>
          <a:off x="14735175" y="1347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79</xdr:row>
      <xdr:rowOff>19050</xdr:rowOff>
    </xdr:from>
    <xdr:ext cx="762000" cy="257175"/>
    <xdr:sp macro="" textlink="">
      <xdr:nvSpPr>
        <xdr:cNvPr id="424" name="テキスト ボックス 423"/>
        <xdr:cNvSpPr txBox="1"/>
      </xdr:nvSpPr>
      <xdr:spPr>
        <a:xfrm>
          <a:off x="14401800" y="1356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50800</xdr:rowOff>
    </xdr:to>
    <xdr:cxnSp macro="">
      <xdr:nvCxnSpPr>
        <xdr:cNvPr id="425" name="直線コネクタ 424"/>
        <xdr:cNvCxnSpPr/>
      </xdr:nvCxnSpPr>
      <xdr:spPr>
        <a:xfrm>
          <a:off x="13001625" y="134207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fLocksText="0">
      <xdr:nvSpPr>
        <xdr:cNvPr id="426" name="フローチャート: 判断 425"/>
        <xdr:cNvSpPr/>
      </xdr:nvSpPr>
      <xdr:spPr>
        <a:xfrm>
          <a:off x="13839825" y="13220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75</xdr:row>
      <xdr:rowOff>133350</xdr:rowOff>
    </xdr:from>
    <xdr:ext cx="762000" cy="257175"/>
    <xdr:sp macro="" textlink="">
      <xdr:nvSpPr>
        <xdr:cNvPr id="427" name="テキスト ボックス 426"/>
        <xdr:cNvSpPr txBox="1"/>
      </xdr:nvSpPr>
      <xdr:spPr>
        <a:xfrm>
          <a:off x="13506450" y="12992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fLocksText="0">
      <xdr:nvSpPr>
        <xdr:cNvPr id="428" name="フローチャート: 判断 427"/>
        <xdr:cNvSpPr/>
      </xdr:nvSpPr>
      <xdr:spPr>
        <a:xfrm>
          <a:off x="12954000"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75</xdr:row>
      <xdr:rowOff>171450</xdr:rowOff>
    </xdr:from>
    <xdr:ext cx="762000" cy="257175"/>
    <xdr:sp macro="" textlink="">
      <xdr:nvSpPr>
        <xdr:cNvPr id="429" name="テキスト ボックス 428"/>
        <xdr:cNvSpPr txBox="1"/>
      </xdr:nvSpPr>
      <xdr:spPr>
        <a:xfrm>
          <a:off x="12620625" y="13030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macro="" textlink="">
      <xdr:nvSpPr>
        <xdr:cNvPr id="430" name="テキスト ボックス 429"/>
        <xdr:cNvSpPr txBox="1"/>
      </xdr:nvSpPr>
      <xdr:spPr>
        <a:xfrm>
          <a:off x="162877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macro="" textlink="">
      <xdr:nvSpPr>
        <xdr:cNvPr id="431" name="テキスト ボックス 430"/>
        <xdr:cNvSpPr txBox="1"/>
      </xdr:nvSpPr>
      <xdr:spPr>
        <a:xfrm>
          <a:off x="15449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macro="" textlink="">
      <xdr:nvSpPr>
        <xdr:cNvPr id="432" name="テキスト ボックス 431"/>
        <xdr:cNvSpPr txBox="1"/>
      </xdr:nvSpPr>
      <xdr:spPr>
        <a:xfrm>
          <a:off x="14563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macro="" textlink="">
      <xdr:nvSpPr>
        <xdr:cNvPr id="433" name="テキスト ボックス 432"/>
        <xdr:cNvSpPr txBox="1"/>
      </xdr:nvSpPr>
      <xdr:spPr>
        <a:xfrm>
          <a:off x="13677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macro="" textlink="">
      <xdr:nvSpPr>
        <xdr:cNvPr id="434" name="テキスト ボックス 433"/>
        <xdr:cNvSpPr txBox="1"/>
      </xdr:nvSpPr>
      <xdr:spPr>
        <a:xfrm>
          <a:off x="12782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fLocksText="0">
      <xdr:nvSpPr>
        <xdr:cNvPr id="435" name="楕円 434"/>
        <xdr:cNvSpPr/>
      </xdr:nvSpPr>
      <xdr:spPr>
        <a:xfrm>
          <a:off x="16459200" y="13496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78</xdr:row>
      <xdr:rowOff>95250</xdr:rowOff>
    </xdr:from>
    <xdr:ext cx="762000" cy="257175"/>
    <xdr:sp macro="" textlink="">
      <xdr:nvSpPr>
        <xdr:cNvPr id="436" name="公債費以外該当値テキスト"/>
        <xdr:cNvSpPr txBox="1"/>
      </xdr:nvSpPr>
      <xdr:spPr>
        <a:xfrm>
          <a:off x="16592550" y="13468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fLocksText="0">
      <xdr:nvSpPr>
        <xdr:cNvPr id="437" name="楕円 436"/>
        <xdr:cNvSpPr/>
      </xdr:nvSpPr>
      <xdr:spPr>
        <a:xfrm>
          <a:off x="15621000" y="1360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77</xdr:row>
      <xdr:rowOff>171450</xdr:rowOff>
    </xdr:from>
    <xdr:ext cx="733425" cy="257175"/>
    <xdr:sp macro="" textlink="">
      <xdr:nvSpPr>
        <xdr:cNvPr id="438" name="テキスト ボックス 437"/>
        <xdr:cNvSpPr txBox="1"/>
      </xdr:nvSpPr>
      <xdr:spPr>
        <a:xfrm>
          <a:off x="15287625" y="133731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88900</xdr:rowOff>
    </xdr:from>
    <xdr:to>
      <xdr:col>74</xdr:col>
      <xdr:colOff>31750</xdr:colOff>
      <xdr:row>79</xdr:row>
      <xdr:rowOff>19050</xdr:rowOff>
    </xdr:to>
    <xdr:sp macro="" textlink="" fLocksText="0">
      <xdr:nvSpPr>
        <xdr:cNvPr id="439" name="楕円 438"/>
        <xdr:cNvSpPr/>
      </xdr:nvSpPr>
      <xdr:spPr>
        <a:xfrm>
          <a:off x="14735175" y="13458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77</xdr:row>
      <xdr:rowOff>28575</xdr:rowOff>
    </xdr:from>
    <xdr:ext cx="762000" cy="257175"/>
    <xdr:sp macro="" textlink="">
      <xdr:nvSpPr>
        <xdr:cNvPr id="440" name="テキスト ボックス 439"/>
        <xdr:cNvSpPr txBox="1"/>
      </xdr:nvSpPr>
      <xdr:spPr>
        <a:xfrm>
          <a:off x="14401800" y="13230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fLocksText="0">
      <xdr:nvSpPr>
        <xdr:cNvPr id="441" name="楕円 440"/>
        <xdr:cNvSpPr/>
      </xdr:nvSpPr>
      <xdr:spPr>
        <a:xfrm>
          <a:off x="13839825"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78</xdr:row>
      <xdr:rowOff>85725</xdr:rowOff>
    </xdr:from>
    <xdr:ext cx="762000" cy="257175"/>
    <xdr:sp macro="" textlink="">
      <xdr:nvSpPr>
        <xdr:cNvPr id="442" name="テキスト ボックス 441"/>
        <xdr:cNvSpPr txBox="1"/>
      </xdr:nvSpPr>
      <xdr:spPr>
        <a:xfrm>
          <a:off x="13506450" y="13458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fLocksText="0">
      <xdr:nvSpPr>
        <xdr:cNvPr id="443" name="楕円 442"/>
        <xdr:cNvSpPr/>
      </xdr:nvSpPr>
      <xdr:spPr>
        <a:xfrm>
          <a:off x="12954000"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78</xdr:row>
      <xdr:rowOff>85725</xdr:rowOff>
    </xdr:from>
    <xdr:ext cx="762000" cy="257175"/>
    <xdr:sp macro="" textlink="">
      <xdr:nvSpPr>
        <xdr:cNvPr id="444" name="テキスト ボックス 443"/>
        <xdr:cNvSpPr txBox="1"/>
      </xdr:nvSpPr>
      <xdr:spPr>
        <a:xfrm>
          <a:off x="12620625" y="13458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xdr:cNvSpPr/>
      </xdr:nvSpPr>
      <xdr:spPr bwMode="auto">
        <a:xfrm>
          <a:off x="0" y="85725"/>
          <a:ext cx="12315825" cy="4476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都道府県経常経費分析表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xdr:cNvSpPr/>
      </xdr:nvSpPr>
      <xdr:spPr bwMode="auto">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xdr:cNvSpPr/>
      </xdr:nvSpPr>
      <xdr:spPr bwMode="auto">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xdr:cNvSpPr/>
      </xdr:nvSpPr>
      <xdr:spPr bwMode="auto">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xdr:cNvSpPr/>
      </xdr:nvSpPr>
      <xdr:spPr bwMode="auto">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xdr:cNvSpPr/>
      </xdr:nvSpPr>
      <xdr:spPr bwMode="auto">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xdr:cNvSpPr/>
      </xdr:nvSpPr>
      <xdr:spPr bwMode="auto">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平成</a:t>
          </a:r>
          <a:r>
            <a:rPr lang="en-US" altLang="ja-JP" sz="1250" b="1">
              <a:solidFill>
                <a:srgbClr val="FFFFFF"/>
              </a:solidFill>
              <a:latin typeface="ＭＳ ゴシック" panose="020B0609070205080204" pitchFamily="49" charset="-128"/>
              <a:ea typeface="ＭＳ ゴシック" panose="020B0609070205080204" pitchFamily="49" charset="-128"/>
            </a:rPr>
            <a:t>29</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xdr:cNvSpPr/>
      </xdr:nvSpPr>
      <xdr:spPr bwMode="auto">
        <a:xfrm>
          <a:off x="27336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xdr:cNvSpPr/>
      </xdr:nvSpPr>
      <xdr:spPr bwMode="auto">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xdr:cNvSpPr/>
      </xdr:nvSpPr>
      <xdr:spPr bwMode="auto">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xdr:cNvSpPr/>
      </xdr:nvSpPr>
      <xdr:spPr bwMode="auto">
        <a:xfrm>
          <a:off x="47148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xdr:cNvSpPr/>
      </xdr:nvSpPr>
      <xdr:spPr bwMode="auto">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xdr:cNvSpPr/>
      </xdr:nvSpPr>
      <xdr:spPr bwMode="auto">
        <a:xfrm>
          <a:off x="457200" y="11906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xdr:cNvSpPr/>
      </xdr:nvSpPr>
      <xdr:spPr bwMode="auto">
        <a:xfrm>
          <a:off x="457200" y="14573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xdr:cNvSpPr/>
      </xdr:nvSpPr>
      <xdr:spPr bwMode="auto">
        <a:xfrm>
          <a:off x="457200" y="17621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xdr:cNvSpPr/>
      </xdr:nvSpPr>
      <xdr:spPr bwMode="auto">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xdr:cNvSpPr/>
      </xdr:nvSpPr>
      <xdr:spPr bwMode="auto">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xdr:cNvSpPr/>
      </xdr:nvSpPr>
      <xdr:spPr bwMode="auto">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7</xdr:row>
      <xdr:rowOff>19050</xdr:rowOff>
    </xdr:from>
    <xdr:ext cx="409575" cy="276225"/>
    <xdr:sp macro="" textlink="">
      <xdr:nvSpPr>
        <xdr:cNvPr id="29" name="テキスト ボックス 28"/>
        <xdr:cNvSpPr txBox="1"/>
      </xdr:nvSpPr>
      <xdr:spPr>
        <a:xfrm>
          <a:off x="1676400" y="12668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21</xdr:row>
      <xdr:rowOff>142875</xdr:rowOff>
    </xdr:from>
    <xdr:ext cx="762000" cy="257175"/>
    <xdr:sp macro="" textlink="">
      <xdr:nvSpPr>
        <xdr:cNvPr id="31" name="テキスト ボックス 30"/>
        <xdr:cNvSpPr txBox="1"/>
      </xdr:nvSpPr>
      <xdr:spPr>
        <a:xfrm>
          <a:off x="1381125" y="3790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62175" y="3552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19</xdr:row>
      <xdr:rowOff>104775</xdr:rowOff>
    </xdr:from>
    <xdr:ext cx="762000" cy="257175"/>
    <xdr:sp macro="" textlink="">
      <xdr:nvSpPr>
        <xdr:cNvPr id="33" name="テキスト ボックス 32"/>
        <xdr:cNvSpPr txBox="1"/>
      </xdr:nvSpPr>
      <xdr:spPr>
        <a:xfrm>
          <a:off x="1381125"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62175" y="3171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17</xdr:row>
      <xdr:rowOff>66675</xdr:rowOff>
    </xdr:from>
    <xdr:ext cx="762000" cy="257175"/>
    <xdr:sp macro="" textlink="">
      <xdr:nvSpPr>
        <xdr:cNvPr id="35" name="テキスト ボックス 34"/>
        <xdr:cNvSpPr txBox="1"/>
      </xdr:nvSpPr>
      <xdr:spPr>
        <a:xfrm>
          <a:off x="1381125" y="302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62175" y="2790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15</xdr:row>
      <xdr:rowOff>28575</xdr:rowOff>
    </xdr:from>
    <xdr:ext cx="762000" cy="257175"/>
    <xdr:sp macro="" textlink="">
      <xdr:nvSpPr>
        <xdr:cNvPr id="37" name="テキスト ボックス 36"/>
        <xdr:cNvSpPr txBox="1"/>
      </xdr:nvSpPr>
      <xdr:spPr>
        <a:xfrm>
          <a:off x="13811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62175" y="2409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12</xdr:row>
      <xdr:rowOff>161925</xdr:rowOff>
    </xdr:from>
    <xdr:ext cx="762000" cy="257175"/>
    <xdr:sp macro="" textlink="">
      <xdr:nvSpPr>
        <xdr:cNvPr id="39" name="テキスト ボックス 38"/>
        <xdr:cNvSpPr txBox="1"/>
      </xdr:nvSpPr>
      <xdr:spPr>
        <a:xfrm>
          <a:off x="1381125"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62175" y="2028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10</xdr:row>
      <xdr:rowOff>123825</xdr:rowOff>
    </xdr:from>
    <xdr:ext cx="762000" cy="257175"/>
    <xdr:sp macro="" textlink="">
      <xdr:nvSpPr>
        <xdr:cNvPr id="41" name="テキスト ボックス 40"/>
        <xdr:cNvSpPr txBox="1"/>
      </xdr:nvSpPr>
      <xdr:spPr>
        <a:xfrm>
          <a:off x="1381125" y="188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8</xdr:row>
      <xdr:rowOff>85725</xdr:rowOff>
    </xdr:from>
    <xdr:ext cx="762000" cy="257175"/>
    <xdr:sp macro="" textlink="">
      <xdr:nvSpPr>
        <xdr:cNvPr id="43" name="テキスト ボックス 42"/>
        <xdr:cNvSpPr txBox="1"/>
      </xdr:nvSpPr>
      <xdr:spPr>
        <a:xfrm>
          <a:off x="1381125" y="15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xdr:cNvSpPr/>
      </xdr:nvSpPr>
      <xdr:spPr bwMode="auto">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48325" y="1952625"/>
          <a:ext cx="0" cy="138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19</xdr:row>
      <xdr:rowOff>0</xdr:rowOff>
    </xdr:from>
    <xdr:ext cx="762000" cy="257175"/>
    <xdr:sp macro="" textlink="">
      <xdr:nvSpPr>
        <xdr:cNvPr id="46" name="人口1人当たり決算額の推移最小値テキスト130"/>
        <xdr:cNvSpPr txBox="1"/>
      </xdr:nvSpPr>
      <xdr:spPr>
        <a:xfrm>
          <a:off x="5734050" y="3305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51,679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75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9</xdr:row>
      <xdr:rowOff>104775</xdr:rowOff>
    </xdr:from>
    <xdr:ext cx="762000" cy="257175"/>
    <xdr:sp macro="" textlink="">
      <xdr:nvSpPr>
        <xdr:cNvPr id="48" name="人口1人当たり決算額の推移最大値テキスト130"/>
        <xdr:cNvSpPr txBox="1"/>
      </xdr:nvSpPr>
      <xdr:spPr>
        <a:xfrm>
          <a:off x="5734050" y="169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123,965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26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62744</xdr:rowOff>
    </xdr:from>
    <xdr:to>
      <xdr:col>29</xdr:col>
      <xdr:colOff>127000</xdr:colOff>
      <xdr:row>16</xdr:row>
      <xdr:rowOff>159747</xdr:rowOff>
    </xdr:to>
    <xdr:cxnSp macro="">
      <xdr:nvCxnSpPr>
        <xdr:cNvPr id="50" name="直線コネクタ 49"/>
        <xdr:cNvCxnSpPr/>
      </xdr:nvCxnSpPr>
      <xdr:spPr bwMode="auto">
        <a:xfrm>
          <a:off x="5000625" y="2857500"/>
          <a:ext cx="647700" cy="95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14</xdr:row>
      <xdr:rowOff>142875</xdr:rowOff>
    </xdr:from>
    <xdr:ext cx="762000" cy="257175"/>
    <xdr:sp macro="" textlink="">
      <xdr:nvSpPr>
        <xdr:cNvPr id="51" name="人口1人当たり決算額の推移平均値テキスト130"/>
        <xdr:cNvSpPr txBox="1"/>
      </xdr:nvSpPr>
      <xdr:spPr>
        <a:xfrm>
          <a:off x="5734050" y="25908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fLocksText="0">
      <xdr:nvSpPr>
        <xdr:cNvPr id="52" name="フローチャート: 判断 51"/>
        <xdr:cNvSpPr/>
      </xdr:nvSpPr>
      <xdr:spPr bwMode="auto">
        <a:xfrm>
          <a:off x="5600700" y="27432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16</xdr:row>
      <xdr:rowOff>62744</xdr:rowOff>
    </xdr:from>
    <xdr:to>
      <xdr:col>26</xdr:col>
      <xdr:colOff>50800</xdr:colOff>
      <xdr:row>16</xdr:row>
      <xdr:rowOff>70860</xdr:rowOff>
    </xdr:to>
    <xdr:cxnSp macro="">
      <xdr:nvCxnSpPr>
        <xdr:cNvPr id="53" name="直線コネクタ 52"/>
        <xdr:cNvCxnSpPr/>
      </xdr:nvCxnSpPr>
      <xdr:spPr bwMode="auto">
        <a:xfrm flipV="1">
          <a:off x="4305300" y="2857500"/>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fLocksText="0">
      <xdr:nvSpPr>
        <xdr:cNvPr id="54" name="フローチャート: 判断 53"/>
        <xdr:cNvSpPr/>
      </xdr:nvSpPr>
      <xdr:spPr bwMode="auto">
        <a:xfrm>
          <a:off x="4953000" y="25622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13</xdr:row>
      <xdr:rowOff>57150</xdr:rowOff>
    </xdr:from>
    <xdr:ext cx="733425" cy="257175"/>
    <xdr:sp macro="" textlink="">
      <xdr:nvSpPr>
        <xdr:cNvPr id="55" name="テキスト ボックス 54"/>
        <xdr:cNvSpPr txBox="1"/>
      </xdr:nvSpPr>
      <xdr:spPr>
        <a:xfrm>
          <a:off x="4619625" y="2333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70860</xdr:rowOff>
    </xdr:from>
    <xdr:to>
      <xdr:col>22</xdr:col>
      <xdr:colOff>114300</xdr:colOff>
      <xdr:row>16</xdr:row>
      <xdr:rowOff>74022</xdr:rowOff>
    </xdr:to>
    <xdr:cxnSp macro="">
      <xdr:nvCxnSpPr>
        <xdr:cNvPr id="56" name="直線コネクタ 55"/>
        <xdr:cNvCxnSpPr/>
      </xdr:nvCxnSpPr>
      <xdr:spPr bwMode="auto">
        <a:xfrm flipV="1">
          <a:off x="3609975" y="2857500"/>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fLocksText="0">
      <xdr:nvSpPr>
        <xdr:cNvPr id="57" name="フローチャート: 判断 56"/>
        <xdr:cNvSpPr/>
      </xdr:nvSpPr>
      <xdr:spPr bwMode="auto">
        <a:xfrm>
          <a:off x="4257675" y="257175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13</xdr:row>
      <xdr:rowOff>57150</xdr:rowOff>
    </xdr:from>
    <xdr:ext cx="762000" cy="257175"/>
    <xdr:sp macro="" textlink="">
      <xdr:nvSpPr>
        <xdr:cNvPr id="58" name="テキスト ボックス 57"/>
        <xdr:cNvSpPr txBox="1"/>
      </xdr:nvSpPr>
      <xdr:spPr>
        <a:xfrm>
          <a:off x="3924300" y="233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74022</xdr:rowOff>
    </xdr:from>
    <xdr:to>
      <xdr:col>18</xdr:col>
      <xdr:colOff>177800</xdr:colOff>
      <xdr:row>16</xdr:row>
      <xdr:rowOff>130486</xdr:rowOff>
    </xdr:to>
    <xdr:cxnSp macro="">
      <xdr:nvCxnSpPr>
        <xdr:cNvPr id="59" name="直線コネクタ 58"/>
        <xdr:cNvCxnSpPr/>
      </xdr:nvCxnSpPr>
      <xdr:spPr bwMode="auto">
        <a:xfrm flipV="1">
          <a:off x="2905125" y="2867025"/>
          <a:ext cx="70485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fLocksText="0">
      <xdr:nvSpPr>
        <xdr:cNvPr id="60" name="フローチャート: 判断 59"/>
        <xdr:cNvSpPr/>
      </xdr:nvSpPr>
      <xdr:spPr bwMode="auto">
        <a:xfrm>
          <a:off x="3552825" y="26003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13</xdr:row>
      <xdr:rowOff>95250</xdr:rowOff>
    </xdr:from>
    <xdr:ext cx="762000" cy="257175"/>
    <xdr:sp macro="" textlink="">
      <xdr:nvSpPr>
        <xdr:cNvPr id="61" name="テキスト ボックス 60"/>
        <xdr:cNvSpPr txBox="1"/>
      </xdr:nvSpPr>
      <xdr:spPr>
        <a:xfrm>
          <a:off x="3219450" y="237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fLocksText="0">
      <xdr:nvSpPr>
        <xdr:cNvPr id="62" name="フローチャート: 判断 61"/>
        <xdr:cNvSpPr/>
      </xdr:nvSpPr>
      <xdr:spPr bwMode="auto">
        <a:xfrm>
          <a:off x="2857500" y="26670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13</xdr:row>
      <xdr:rowOff>161925</xdr:rowOff>
    </xdr:from>
    <xdr:ext cx="762000" cy="257175"/>
    <xdr:sp macro="" textlink="">
      <xdr:nvSpPr>
        <xdr:cNvPr id="63" name="テキスト ボックス 62"/>
        <xdr:cNvSpPr txBox="1"/>
      </xdr:nvSpPr>
      <xdr:spPr>
        <a:xfrm>
          <a:off x="2524125" y="243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macro="" textlink="">
      <xdr:nvSpPr>
        <xdr:cNvPr id="64" name="テキスト ボックス 63"/>
        <xdr:cNvSpPr txBox="1"/>
      </xdr:nvSpPr>
      <xdr:spPr>
        <a:xfrm>
          <a:off x="54673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macro="" textlink="">
      <xdr:nvSpPr>
        <xdr:cNvPr id="65" name="テキスト ボックス 64"/>
        <xdr:cNvSpPr txBox="1"/>
      </xdr:nvSpPr>
      <xdr:spPr>
        <a:xfrm>
          <a:off x="48196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macro="" textlink="">
      <xdr:nvSpPr>
        <xdr:cNvPr id="66" name="テキスト ボックス 65"/>
        <xdr:cNvSpPr txBox="1"/>
      </xdr:nvSpPr>
      <xdr:spPr>
        <a:xfrm>
          <a:off x="4124325"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macro="" textlink="">
      <xdr:nvSpPr>
        <xdr:cNvPr id="67" name="テキスト ボックス 66"/>
        <xdr:cNvSpPr txBox="1"/>
      </xdr:nvSpPr>
      <xdr:spPr>
        <a:xfrm>
          <a:off x="342900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macro="" textlink="">
      <xdr:nvSpPr>
        <xdr:cNvPr id="68" name="テキスト ボックス 67"/>
        <xdr:cNvSpPr txBox="1"/>
      </xdr:nvSpPr>
      <xdr:spPr>
        <a:xfrm>
          <a:off x="27241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108947</xdr:rowOff>
    </xdr:from>
    <xdr:to>
      <xdr:col>29</xdr:col>
      <xdr:colOff>177800</xdr:colOff>
      <xdr:row>17</xdr:row>
      <xdr:rowOff>39097</xdr:rowOff>
    </xdr:to>
    <xdr:sp macro="" textlink="" fLocksText="0">
      <xdr:nvSpPr>
        <xdr:cNvPr id="69" name="楕円 68"/>
        <xdr:cNvSpPr/>
      </xdr:nvSpPr>
      <xdr:spPr bwMode="auto">
        <a:xfrm>
          <a:off x="5600700" y="28956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16</xdr:row>
      <xdr:rowOff>85725</xdr:rowOff>
    </xdr:from>
    <xdr:ext cx="762000" cy="257175"/>
    <xdr:sp macro="" textlink="">
      <xdr:nvSpPr>
        <xdr:cNvPr id="70" name="人口1人当たり決算額の推移該当値テキスト130"/>
        <xdr:cNvSpPr txBox="1"/>
      </xdr:nvSpPr>
      <xdr:spPr>
        <a:xfrm>
          <a:off x="5734050" y="287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11944</xdr:rowOff>
    </xdr:from>
    <xdr:to>
      <xdr:col>26</xdr:col>
      <xdr:colOff>101600</xdr:colOff>
      <xdr:row>16</xdr:row>
      <xdr:rowOff>113544</xdr:rowOff>
    </xdr:to>
    <xdr:sp macro="" textlink="" fLocksText="0">
      <xdr:nvSpPr>
        <xdr:cNvPr id="71" name="楕円 70"/>
        <xdr:cNvSpPr/>
      </xdr:nvSpPr>
      <xdr:spPr bwMode="auto">
        <a:xfrm>
          <a:off x="4953000" y="28003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16</xdr:row>
      <xdr:rowOff>95250</xdr:rowOff>
    </xdr:from>
    <xdr:ext cx="733425" cy="257175"/>
    <xdr:sp macro="" textlink="">
      <xdr:nvSpPr>
        <xdr:cNvPr id="72" name="テキスト ボックス 71"/>
        <xdr:cNvSpPr txBox="1"/>
      </xdr:nvSpPr>
      <xdr:spPr>
        <a:xfrm>
          <a:off x="4619625" y="28860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20060</xdr:rowOff>
    </xdr:from>
    <xdr:to>
      <xdr:col>22</xdr:col>
      <xdr:colOff>165100</xdr:colOff>
      <xdr:row>16</xdr:row>
      <xdr:rowOff>121660</xdr:rowOff>
    </xdr:to>
    <xdr:sp macro="" textlink="" fLocksText="0">
      <xdr:nvSpPr>
        <xdr:cNvPr id="73" name="楕円 72"/>
        <xdr:cNvSpPr/>
      </xdr:nvSpPr>
      <xdr:spPr bwMode="auto">
        <a:xfrm>
          <a:off x="4257675" y="2809875"/>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16</xdr:row>
      <xdr:rowOff>104775</xdr:rowOff>
    </xdr:from>
    <xdr:ext cx="762000" cy="257175"/>
    <xdr:sp macro="" textlink="">
      <xdr:nvSpPr>
        <xdr:cNvPr id="74" name="テキスト ボックス 73"/>
        <xdr:cNvSpPr txBox="1"/>
      </xdr:nvSpPr>
      <xdr:spPr>
        <a:xfrm>
          <a:off x="3924300" y="289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23222</xdr:rowOff>
    </xdr:from>
    <xdr:to>
      <xdr:col>19</xdr:col>
      <xdr:colOff>38100</xdr:colOff>
      <xdr:row>16</xdr:row>
      <xdr:rowOff>124822</xdr:rowOff>
    </xdr:to>
    <xdr:sp macro="" textlink="" fLocksText="0">
      <xdr:nvSpPr>
        <xdr:cNvPr id="75" name="楕円 74"/>
        <xdr:cNvSpPr/>
      </xdr:nvSpPr>
      <xdr:spPr bwMode="auto">
        <a:xfrm>
          <a:off x="3552825" y="28098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16</xdr:row>
      <xdr:rowOff>114300</xdr:rowOff>
    </xdr:from>
    <xdr:ext cx="762000" cy="257175"/>
    <xdr:sp macro="" textlink="">
      <xdr:nvSpPr>
        <xdr:cNvPr id="76" name="テキスト ボックス 75"/>
        <xdr:cNvSpPr txBox="1"/>
      </xdr:nvSpPr>
      <xdr:spPr>
        <a:xfrm>
          <a:off x="3219450" y="2905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79686</xdr:rowOff>
    </xdr:from>
    <xdr:to>
      <xdr:col>15</xdr:col>
      <xdr:colOff>101600</xdr:colOff>
      <xdr:row>17</xdr:row>
      <xdr:rowOff>9836</xdr:rowOff>
    </xdr:to>
    <xdr:sp macro="" textlink="" fLocksText="0">
      <xdr:nvSpPr>
        <xdr:cNvPr id="77" name="楕円 76"/>
        <xdr:cNvSpPr/>
      </xdr:nvSpPr>
      <xdr:spPr bwMode="auto">
        <a:xfrm>
          <a:off x="2857500" y="28670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16</xdr:row>
      <xdr:rowOff>161925</xdr:rowOff>
    </xdr:from>
    <xdr:ext cx="762000" cy="257175"/>
    <xdr:sp macro="" textlink="">
      <xdr:nvSpPr>
        <xdr:cNvPr id="78" name="テキスト ボックス 77"/>
        <xdr:cNvSpPr txBox="1"/>
      </xdr:nvSpPr>
      <xdr:spPr>
        <a:xfrm>
          <a:off x="2524125" y="295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xdr:cNvSpPr/>
      </xdr:nvSpPr>
      <xdr:spPr bwMode="auto">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xdr:cNvSpPr/>
      </xdr:nvSpPr>
      <xdr:spPr bwMode="auto">
        <a:xfrm>
          <a:off x="457200" y="51911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xdr:cNvSpPr/>
      </xdr:nvSpPr>
      <xdr:spPr bwMode="auto">
        <a:xfrm>
          <a:off x="457200" y="54578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xdr:cNvSpPr/>
      </xdr:nvSpPr>
      <xdr:spPr bwMode="auto">
        <a:xfrm>
          <a:off x="457200" y="57626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xdr:cNvSpPr/>
      </xdr:nvSpPr>
      <xdr:spPr bwMode="auto">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xdr:cNvSpPr/>
      </xdr:nvSpPr>
      <xdr:spPr bwMode="auto">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xdr:cNvSpPr/>
      </xdr:nvSpPr>
      <xdr:spPr bwMode="auto">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30</xdr:row>
      <xdr:rowOff>28575</xdr:rowOff>
    </xdr:from>
    <xdr:ext cx="409575" cy="276225"/>
    <xdr:sp macro="" textlink="">
      <xdr:nvSpPr>
        <xdr:cNvPr id="92" name="テキスト ボックス 91"/>
        <xdr:cNvSpPr txBox="1"/>
      </xdr:nvSpPr>
      <xdr:spPr>
        <a:xfrm>
          <a:off x="1676400" y="52673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39</xdr:row>
      <xdr:rowOff>152400</xdr:rowOff>
    </xdr:from>
    <xdr:ext cx="762000" cy="257175"/>
    <xdr:sp macro="" textlink="">
      <xdr:nvSpPr>
        <xdr:cNvPr id="94" name="テキスト ボックス 93"/>
        <xdr:cNvSpPr txBox="1"/>
      </xdr:nvSpPr>
      <xdr:spPr>
        <a:xfrm>
          <a:off x="1381125" y="7791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62175" y="7553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37</xdr:row>
      <xdr:rowOff>285750</xdr:rowOff>
    </xdr:from>
    <xdr:ext cx="762000" cy="257175"/>
    <xdr:sp macro="" textlink="">
      <xdr:nvSpPr>
        <xdr:cNvPr id="96" name="テキスト ボックス 95"/>
        <xdr:cNvSpPr txBox="1"/>
      </xdr:nvSpPr>
      <xdr:spPr>
        <a:xfrm>
          <a:off x="1381125"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62175" y="7172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36</xdr:row>
      <xdr:rowOff>76200</xdr:rowOff>
    </xdr:from>
    <xdr:ext cx="762000" cy="257175"/>
    <xdr:sp macro="" textlink="">
      <xdr:nvSpPr>
        <xdr:cNvPr id="98" name="テキスト ボックス 97"/>
        <xdr:cNvSpPr txBox="1"/>
      </xdr:nvSpPr>
      <xdr:spPr>
        <a:xfrm>
          <a:off x="1381125" y="702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62175" y="6791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35</xdr:row>
      <xdr:rowOff>38100</xdr:rowOff>
    </xdr:from>
    <xdr:ext cx="762000" cy="257175"/>
    <xdr:sp macro="" textlink="">
      <xdr:nvSpPr>
        <xdr:cNvPr id="100" name="テキスト ボックス 99"/>
        <xdr:cNvSpPr txBox="1"/>
      </xdr:nvSpPr>
      <xdr:spPr>
        <a:xfrm>
          <a:off x="1381125" y="664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62175" y="6410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34</xdr:row>
      <xdr:rowOff>0</xdr:rowOff>
    </xdr:from>
    <xdr:ext cx="762000" cy="257175"/>
    <xdr:sp macro="" textlink="">
      <xdr:nvSpPr>
        <xdr:cNvPr id="102" name="テキスト ボックス 101"/>
        <xdr:cNvSpPr txBox="1"/>
      </xdr:nvSpPr>
      <xdr:spPr>
        <a:xfrm>
          <a:off x="1381125" y="626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62175" y="6029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32</xdr:row>
      <xdr:rowOff>133350</xdr:rowOff>
    </xdr:from>
    <xdr:ext cx="762000" cy="257175"/>
    <xdr:sp macro="" textlink="">
      <xdr:nvSpPr>
        <xdr:cNvPr id="104" name="テキスト ボックス 103"/>
        <xdr:cNvSpPr txBox="1"/>
      </xdr:nvSpPr>
      <xdr:spPr>
        <a:xfrm>
          <a:off x="1381125" y="588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31</xdr:row>
      <xdr:rowOff>95250</xdr:rowOff>
    </xdr:from>
    <xdr:ext cx="762000" cy="257175"/>
    <xdr:sp macro="" textlink="">
      <xdr:nvSpPr>
        <xdr:cNvPr id="106" name="テキスト ボックス 105"/>
        <xdr:cNvSpPr txBox="1"/>
      </xdr:nvSpPr>
      <xdr:spPr>
        <a:xfrm>
          <a:off x="1381125" y="550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fLocksText="0">
      <xdr:nvSpPr>
        <xdr:cNvPr id="107" name="人口1人当たり決算額の推移グラフ枠445"/>
        <xdr:cNvSpPr/>
      </xdr:nvSpPr>
      <xdr:spPr bwMode="auto">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48325" y="6105525"/>
          <a:ext cx="0" cy="1257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37</xdr:row>
      <xdr:rowOff>209550</xdr:rowOff>
    </xdr:from>
    <xdr:ext cx="762000" cy="257175"/>
    <xdr:sp macro="" textlink="">
      <xdr:nvSpPr>
        <xdr:cNvPr id="109" name="人口1人当たり決算額の推移最小値テキスト445"/>
        <xdr:cNvSpPr txBox="1"/>
      </xdr:nvSpPr>
      <xdr:spPr>
        <a:xfrm>
          <a:off x="5734050" y="7334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12,594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628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32</xdr:row>
      <xdr:rowOff>95250</xdr:rowOff>
    </xdr:from>
    <xdr:ext cx="762000" cy="257175"/>
    <xdr:sp macro="" textlink="">
      <xdr:nvSpPr>
        <xdr:cNvPr id="111" name="人口1人当たり決算額の推移最大値テキスト445"/>
        <xdr:cNvSpPr txBox="1"/>
      </xdr:nvSpPr>
      <xdr:spPr>
        <a:xfrm>
          <a:off x="5734050" y="5848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29,022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55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99340</xdr:rowOff>
    </xdr:from>
    <xdr:to>
      <xdr:col>29</xdr:col>
      <xdr:colOff>127000</xdr:colOff>
      <xdr:row>36</xdr:row>
      <xdr:rowOff>156108</xdr:rowOff>
    </xdr:to>
    <xdr:cxnSp macro="">
      <xdr:nvCxnSpPr>
        <xdr:cNvPr id="113" name="直線コネクタ 112"/>
        <xdr:cNvCxnSpPr/>
      </xdr:nvCxnSpPr>
      <xdr:spPr bwMode="auto">
        <a:xfrm>
          <a:off x="5000625" y="7048500"/>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34</xdr:row>
      <xdr:rowOff>333375</xdr:rowOff>
    </xdr:from>
    <xdr:ext cx="762000" cy="257175"/>
    <xdr:sp macro="" textlink="">
      <xdr:nvSpPr>
        <xdr:cNvPr id="114" name="人口1人当たり決算額の推移平均値テキスト445"/>
        <xdr:cNvSpPr txBox="1"/>
      </xdr:nvSpPr>
      <xdr:spPr>
        <a:xfrm>
          <a:off x="5734050" y="66008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fLocksText="0">
      <xdr:nvSpPr>
        <xdr:cNvPr id="115" name="フローチャート: 判断 114"/>
        <xdr:cNvSpPr/>
      </xdr:nvSpPr>
      <xdr:spPr bwMode="auto">
        <a:xfrm>
          <a:off x="5600700" y="67627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36</xdr:row>
      <xdr:rowOff>96748</xdr:rowOff>
    </xdr:from>
    <xdr:to>
      <xdr:col>26</xdr:col>
      <xdr:colOff>50800</xdr:colOff>
      <xdr:row>36</xdr:row>
      <xdr:rowOff>99340</xdr:rowOff>
    </xdr:to>
    <xdr:cxnSp macro="">
      <xdr:nvCxnSpPr>
        <xdr:cNvPr id="116" name="直線コネクタ 115"/>
        <xdr:cNvCxnSpPr/>
      </xdr:nvCxnSpPr>
      <xdr:spPr bwMode="auto">
        <a:xfrm>
          <a:off x="4305300" y="7048500"/>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fLocksText="0">
      <xdr:nvSpPr>
        <xdr:cNvPr id="117" name="フローチャート: 判断 116"/>
        <xdr:cNvSpPr/>
      </xdr:nvSpPr>
      <xdr:spPr bwMode="auto">
        <a:xfrm>
          <a:off x="4953000" y="66770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34</xdr:row>
      <xdr:rowOff>180975</xdr:rowOff>
    </xdr:from>
    <xdr:ext cx="733425" cy="257175"/>
    <xdr:sp macro="" textlink="">
      <xdr:nvSpPr>
        <xdr:cNvPr id="118" name="テキスト ボックス 117"/>
        <xdr:cNvSpPr txBox="1"/>
      </xdr:nvSpPr>
      <xdr:spPr>
        <a:xfrm>
          <a:off x="4619625" y="6448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96748</xdr:rowOff>
    </xdr:from>
    <xdr:to>
      <xdr:col>22</xdr:col>
      <xdr:colOff>114300</xdr:colOff>
      <xdr:row>36</xdr:row>
      <xdr:rowOff>117780</xdr:rowOff>
    </xdr:to>
    <xdr:cxnSp macro="">
      <xdr:nvCxnSpPr>
        <xdr:cNvPr id="119" name="直線コネクタ 118"/>
        <xdr:cNvCxnSpPr/>
      </xdr:nvCxnSpPr>
      <xdr:spPr bwMode="auto">
        <a:xfrm flipV="1">
          <a:off x="3609975" y="704850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fLocksText="0">
      <xdr:nvSpPr>
        <xdr:cNvPr id="120" name="フローチャート: 判断 119"/>
        <xdr:cNvSpPr/>
      </xdr:nvSpPr>
      <xdr:spPr bwMode="auto">
        <a:xfrm>
          <a:off x="4257675" y="658177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34</xdr:row>
      <xdr:rowOff>85725</xdr:rowOff>
    </xdr:from>
    <xdr:ext cx="762000" cy="257175"/>
    <xdr:sp macro="" textlink="">
      <xdr:nvSpPr>
        <xdr:cNvPr id="121" name="テキスト ボックス 120"/>
        <xdr:cNvSpPr txBox="1"/>
      </xdr:nvSpPr>
      <xdr:spPr>
        <a:xfrm>
          <a:off x="3924300" y="635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82652</xdr:rowOff>
    </xdr:from>
    <xdr:to>
      <xdr:col>18</xdr:col>
      <xdr:colOff>177800</xdr:colOff>
      <xdr:row>36</xdr:row>
      <xdr:rowOff>117780</xdr:rowOff>
    </xdr:to>
    <xdr:cxnSp macro="">
      <xdr:nvCxnSpPr>
        <xdr:cNvPr id="122" name="直線コネクタ 121"/>
        <xdr:cNvCxnSpPr/>
      </xdr:nvCxnSpPr>
      <xdr:spPr bwMode="auto">
        <a:xfrm>
          <a:off x="2905125" y="7038975"/>
          <a:ext cx="70485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fLocksText="0">
      <xdr:nvSpPr>
        <xdr:cNvPr id="123" name="フローチャート: 判断 122"/>
        <xdr:cNvSpPr/>
      </xdr:nvSpPr>
      <xdr:spPr bwMode="auto">
        <a:xfrm>
          <a:off x="3552825" y="655320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34</xdr:row>
      <xdr:rowOff>57150</xdr:rowOff>
    </xdr:from>
    <xdr:ext cx="762000" cy="257175"/>
    <xdr:sp macro="" textlink="">
      <xdr:nvSpPr>
        <xdr:cNvPr id="124" name="テキスト ボックス 123"/>
        <xdr:cNvSpPr txBox="1"/>
      </xdr:nvSpPr>
      <xdr:spPr>
        <a:xfrm>
          <a:off x="3219450" y="632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fLocksText="0">
      <xdr:nvSpPr>
        <xdr:cNvPr id="125" name="フローチャート: 判断 124"/>
        <xdr:cNvSpPr/>
      </xdr:nvSpPr>
      <xdr:spPr bwMode="auto">
        <a:xfrm>
          <a:off x="2857500" y="65341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34</xdr:row>
      <xdr:rowOff>38100</xdr:rowOff>
    </xdr:from>
    <xdr:ext cx="762000" cy="257175"/>
    <xdr:sp macro="" textlink="">
      <xdr:nvSpPr>
        <xdr:cNvPr id="126" name="テキスト ボックス 125"/>
        <xdr:cNvSpPr txBox="1"/>
      </xdr:nvSpPr>
      <xdr:spPr>
        <a:xfrm>
          <a:off x="2524125" y="630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macro="" textlink="">
      <xdr:nvSpPr>
        <xdr:cNvPr id="127" name="テキスト ボックス 126"/>
        <xdr:cNvSpPr txBox="1"/>
      </xdr:nvSpPr>
      <xdr:spPr>
        <a:xfrm>
          <a:off x="54673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macro="" textlink="">
      <xdr:nvSpPr>
        <xdr:cNvPr id="128" name="テキスト ボックス 127"/>
        <xdr:cNvSpPr txBox="1"/>
      </xdr:nvSpPr>
      <xdr:spPr>
        <a:xfrm>
          <a:off x="48196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macro="" textlink="">
      <xdr:nvSpPr>
        <xdr:cNvPr id="129" name="テキスト ボックス 128"/>
        <xdr:cNvSpPr txBox="1"/>
      </xdr:nvSpPr>
      <xdr:spPr>
        <a:xfrm>
          <a:off x="4124325"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macro="" textlink="">
      <xdr:nvSpPr>
        <xdr:cNvPr id="130" name="テキスト ボックス 129"/>
        <xdr:cNvSpPr txBox="1"/>
      </xdr:nvSpPr>
      <xdr:spPr>
        <a:xfrm>
          <a:off x="342900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macro="" textlink="">
      <xdr:nvSpPr>
        <xdr:cNvPr id="131" name="テキスト ボックス 130"/>
        <xdr:cNvSpPr txBox="1"/>
      </xdr:nvSpPr>
      <xdr:spPr>
        <a:xfrm>
          <a:off x="27241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105308</xdr:rowOff>
    </xdr:from>
    <xdr:to>
      <xdr:col>29</xdr:col>
      <xdr:colOff>177800</xdr:colOff>
      <xdr:row>37</xdr:row>
      <xdr:rowOff>35458</xdr:rowOff>
    </xdr:to>
    <xdr:sp macro="" textlink="" fLocksText="0">
      <xdr:nvSpPr>
        <xdr:cNvPr id="132" name="楕円 131"/>
        <xdr:cNvSpPr/>
      </xdr:nvSpPr>
      <xdr:spPr bwMode="auto">
        <a:xfrm>
          <a:off x="5600700" y="70580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36</xdr:row>
      <xdr:rowOff>76200</xdr:rowOff>
    </xdr:from>
    <xdr:ext cx="762000" cy="257175"/>
    <xdr:sp macro="" textlink="">
      <xdr:nvSpPr>
        <xdr:cNvPr id="133" name="人口1人当たり決算額の推移該当値テキスト445"/>
        <xdr:cNvSpPr txBox="1"/>
      </xdr:nvSpPr>
      <xdr:spPr>
        <a:xfrm>
          <a:off x="5734050" y="702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48540</xdr:rowOff>
    </xdr:from>
    <xdr:to>
      <xdr:col>26</xdr:col>
      <xdr:colOff>101600</xdr:colOff>
      <xdr:row>36</xdr:row>
      <xdr:rowOff>150140</xdr:rowOff>
    </xdr:to>
    <xdr:sp macro="" textlink="" fLocksText="0">
      <xdr:nvSpPr>
        <xdr:cNvPr id="134" name="楕円 133"/>
        <xdr:cNvSpPr/>
      </xdr:nvSpPr>
      <xdr:spPr bwMode="auto">
        <a:xfrm>
          <a:off x="4953000" y="70008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36</xdr:row>
      <xdr:rowOff>133350</xdr:rowOff>
    </xdr:from>
    <xdr:ext cx="733425" cy="257175"/>
    <xdr:sp macro="" textlink="">
      <xdr:nvSpPr>
        <xdr:cNvPr id="135" name="テキスト ボックス 134"/>
        <xdr:cNvSpPr txBox="1"/>
      </xdr:nvSpPr>
      <xdr:spPr>
        <a:xfrm>
          <a:off x="4619625" y="70866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45948</xdr:rowOff>
    </xdr:from>
    <xdr:to>
      <xdr:col>22</xdr:col>
      <xdr:colOff>165100</xdr:colOff>
      <xdr:row>36</xdr:row>
      <xdr:rowOff>147548</xdr:rowOff>
    </xdr:to>
    <xdr:sp macro="" textlink="" fLocksText="0">
      <xdr:nvSpPr>
        <xdr:cNvPr id="136" name="楕円 135"/>
        <xdr:cNvSpPr/>
      </xdr:nvSpPr>
      <xdr:spPr bwMode="auto">
        <a:xfrm>
          <a:off x="4257675" y="7000875"/>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36</xdr:row>
      <xdr:rowOff>133350</xdr:rowOff>
    </xdr:from>
    <xdr:ext cx="762000" cy="257175"/>
    <xdr:sp macro="" textlink="">
      <xdr:nvSpPr>
        <xdr:cNvPr id="137" name="テキスト ボックス 136"/>
        <xdr:cNvSpPr txBox="1"/>
      </xdr:nvSpPr>
      <xdr:spPr>
        <a:xfrm>
          <a:off x="3924300" y="708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66980</xdr:rowOff>
    </xdr:from>
    <xdr:to>
      <xdr:col>19</xdr:col>
      <xdr:colOff>38100</xdr:colOff>
      <xdr:row>36</xdr:row>
      <xdr:rowOff>168580</xdr:rowOff>
    </xdr:to>
    <xdr:sp macro="" textlink="" fLocksText="0">
      <xdr:nvSpPr>
        <xdr:cNvPr id="138" name="楕円 137"/>
        <xdr:cNvSpPr/>
      </xdr:nvSpPr>
      <xdr:spPr bwMode="auto">
        <a:xfrm>
          <a:off x="3552825" y="70199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36</xdr:row>
      <xdr:rowOff>152400</xdr:rowOff>
    </xdr:from>
    <xdr:ext cx="762000" cy="257175"/>
    <xdr:sp macro="" textlink="">
      <xdr:nvSpPr>
        <xdr:cNvPr id="139" name="テキスト ボックス 138"/>
        <xdr:cNvSpPr txBox="1"/>
      </xdr:nvSpPr>
      <xdr:spPr>
        <a:xfrm>
          <a:off x="321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31852</xdr:rowOff>
    </xdr:from>
    <xdr:to>
      <xdr:col>15</xdr:col>
      <xdr:colOff>101600</xdr:colOff>
      <xdr:row>36</xdr:row>
      <xdr:rowOff>133452</xdr:rowOff>
    </xdr:to>
    <xdr:sp macro="" textlink="" fLocksText="0">
      <xdr:nvSpPr>
        <xdr:cNvPr id="140" name="楕円 139"/>
        <xdr:cNvSpPr/>
      </xdr:nvSpPr>
      <xdr:spPr bwMode="auto">
        <a:xfrm>
          <a:off x="2857500" y="69818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36</xdr:row>
      <xdr:rowOff>114300</xdr:rowOff>
    </xdr:from>
    <xdr:ext cx="762000" cy="257175"/>
    <xdr:sp macro="" textlink="">
      <xdr:nvSpPr>
        <xdr:cNvPr id="141" name="テキスト ボックス 140"/>
        <xdr:cNvSpPr txBox="1"/>
      </xdr:nvSpPr>
      <xdr:spPr>
        <a:xfrm>
          <a:off x="2524125" y="7067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97282" name="Rectangle 2"/>
        <cdr:cNvSpPr>
          <a:spLocks xmlns:a="http://schemas.openxmlformats.org/drawingml/2006/main" noChangeArrowheads="1"/>
        </cdr:cNvSpPr>
      </cdr:nvSpPr>
      <cdr:spPr bwMode="auto">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717232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15</xdr:row>
      <xdr:rowOff>161925</xdr:rowOff>
    </xdr:from>
    <xdr:ext cx="4610100" cy="257175"/>
    <xdr:sp macro="" textlink="">
      <xdr:nvSpPr>
        <xdr:cNvPr id="29" name="テキスト ボックス 28"/>
        <xdr:cNvSpPr txBox="1"/>
      </xdr:nvSpPr>
      <xdr:spPr>
        <a:xfrm>
          <a:off x="695325" y="273367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123825</xdr:colOff>
      <xdr:row>17</xdr:row>
      <xdr:rowOff>66675</xdr:rowOff>
    </xdr:from>
    <xdr:ext cx="8591550" cy="257175"/>
    <xdr:sp macro="" textlink="">
      <xdr:nvSpPr>
        <xdr:cNvPr id="30" name="テキスト ボックス 29"/>
        <xdr:cNvSpPr txBox="1"/>
      </xdr:nvSpPr>
      <xdr:spPr>
        <a:xfrm>
          <a:off x="695325" y="2981325"/>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fLocksText="0">
      <xdr:nvSpPr>
        <xdr:cNvPr id="31" name="大かっこ 30"/>
        <xdr:cNvSpPr/>
      </xdr:nvSpPr>
      <xdr:spPr>
        <a:xfrm>
          <a:off x="933450" y="3028950"/>
          <a:ext cx="9401175"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123825</xdr:colOff>
      <xdr:row>19</xdr:row>
      <xdr:rowOff>47625</xdr:rowOff>
    </xdr:from>
    <xdr:ext cx="9705975" cy="257175"/>
    <xdr:sp macro="" textlink="">
      <xdr:nvSpPr>
        <xdr:cNvPr id="32" name="テキスト ボックス 31"/>
        <xdr:cNvSpPr txBox="1"/>
      </xdr:nvSpPr>
      <xdr:spPr>
        <a:xfrm>
          <a:off x="695325" y="3305175"/>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123825</xdr:colOff>
      <xdr:row>20</xdr:row>
      <xdr:rowOff>123825</xdr:rowOff>
    </xdr:from>
    <xdr:ext cx="8210550" cy="257175"/>
    <xdr:sp macro="" textlink="">
      <xdr:nvSpPr>
        <xdr:cNvPr id="33" name="テキスト ボックス 32"/>
        <xdr:cNvSpPr txBox="1"/>
      </xdr:nvSpPr>
      <xdr:spPr>
        <a:xfrm>
          <a:off x="695325" y="35528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4" name="正方形/長方形 33"/>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fLocksText="0">
      <xdr:nvSpPr>
        <xdr:cNvPr id="35" name="正方形/長方形 34"/>
        <xdr:cNvSpPr/>
      </xdr:nvSpPr>
      <xdr:spPr>
        <a:xfrm>
          <a:off x="126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fLocksText="0">
      <xdr:nvSpPr>
        <xdr:cNvPr id="36" name="正方形/長方形 35"/>
        <xdr:cNvSpPr/>
      </xdr:nvSpPr>
      <xdr:spPr>
        <a:xfrm>
          <a:off x="126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fLocksText="0">
      <xdr:nvSpPr>
        <xdr:cNvPr id="37" name="正方形/長方形 36"/>
        <xdr:cNvSpPr/>
      </xdr:nvSpPr>
      <xdr:spPr>
        <a:xfrm>
          <a:off x="292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fLocksText="0">
      <xdr:nvSpPr>
        <xdr:cNvPr id="38" name="正方形/長方形 37"/>
        <xdr:cNvSpPr/>
      </xdr:nvSpPr>
      <xdr:spPr>
        <a:xfrm>
          <a:off x="292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40</xdr:row>
      <xdr:rowOff>114300</xdr:rowOff>
    </xdr:from>
    <xdr:ext cx="533400" cy="257175"/>
    <xdr:sp macro="" textlink="">
      <xdr:nvSpPr>
        <xdr:cNvPr id="42" name="テキスト ボックス 41"/>
        <xdr:cNvSpPr txBox="1"/>
      </xdr:nvSpPr>
      <xdr:spPr>
        <a:xfrm>
          <a:off x="22860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macro="" textlink="">
      <xdr:nvSpPr>
        <xdr:cNvPr id="44" name="テキスト ボックス 43"/>
        <xdr:cNvSpPr txBox="1"/>
      </xdr:nvSpPr>
      <xdr:spPr>
        <a:xfrm>
          <a:off x="22860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36</xdr:row>
      <xdr:rowOff>38100</xdr:rowOff>
    </xdr:from>
    <xdr:ext cx="533400" cy="257175"/>
    <xdr:sp macro="" textlink="">
      <xdr:nvSpPr>
        <xdr:cNvPr id="46" name="テキスト ボックス 45"/>
        <xdr:cNvSpPr txBox="1"/>
      </xdr:nvSpPr>
      <xdr:spPr>
        <a:xfrm>
          <a:off x="22860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33</xdr:row>
      <xdr:rowOff>171450</xdr:rowOff>
    </xdr:from>
    <xdr:ext cx="600075" cy="257175"/>
    <xdr:sp macro="" textlink="">
      <xdr:nvSpPr>
        <xdr:cNvPr id="48" name="テキスト ボックス 47"/>
        <xdr:cNvSpPr txBox="1"/>
      </xdr:nvSpPr>
      <xdr:spPr>
        <a:xfrm>
          <a:off x="161925" y="582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macro="" textlink="">
      <xdr:nvSpPr>
        <xdr:cNvPr id="50" name="テキスト ボックス 49"/>
        <xdr:cNvSpPr txBox="1"/>
      </xdr:nvSpPr>
      <xdr:spPr>
        <a:xfrm>
          <a:off x="161925" y="544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macro="" textlink="">
      <xdr:nvSpPr>
        <xdr:cNvPr id="52" name="テキスト ボックス 51"/>
        <xdr:cNvSpPr txBox="1"/>
      </xdr:nvSpPr>
      <xdr:spPr>
        <a:xfrm>
          <a:off x="1619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macro="" textlink="">
      <xdr:nvSpPr>
        <xdr:cNvPr id="54" name="テキスト ボックス 53"/>
        <xdr:cNvSpPr txBox="1"/>
      </xdr:nvSpPr>
      <xdr:spPr>
        <a:xfrm>
          <a:off x="161925"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29150" y="5343525"/>
          <a:ext cx="9525"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123825</xdr:rowOff>
    </xdr:from>
    <xdr:ext cx="533400" cy="257175"/>
    <xdr:sp macro="" textlink="">
      <xdr:nvSpPr>
        <xdr:cNvPr id="57" name="人件費最小値テキスト"/>
        <xdr:cNvSpPr txBox="1"/>
      </xdr:nvSpPr>
      <xdr:spPr>
        <a:xfrm>
          <a:off x="4686300" y="6810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55,866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3425" y="6810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152400</xdr:rowOff>
    </xdr:from>
    <xdr:ext cx="600075" cy="257175"/>
    <xdr:sp macro="" textlink="">
      <xdr:nvSpPr>
        <xdr:cNvPr id="59" name="人件費最大値テキスト"/>
        <xdr:cNvSpPr txBox="1"/>
      </xdr:nvSpPr>
      <xdr:spPr>
        <a:xfrm>
          <a:off x="4686300" y="5124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132,630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3425" y="5343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111487</xdr:rowOff>
    </xdr:from>
    <xdr:to>
      <xdr:col>24</xdr:col>
      <xdr:colOff>63500</xdr:colOff>
      <xdr:row>37</xdr:row>
      <xdr:rowOff>60947</xdr:rowOff>
    </xdr:to>
    <xdr:cxnSp macro="">
      <xdr:nvCxnSpPr>
        <xdr:cNvPr id="61" name="直線コネクタ 60"/>
        <xdr:cNvCxnSpPr/>
      </xdr:nvCxnSpPr>
      <xdr:spPr>
        <a:xfrm>
          <a:off x="3800475" y="6286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47625</xdr:rowOff>
    </xdr:from>
    <xdr:ext cx="533400" cy="257175"/>
    <xdr:sp macro="" textlink="">
      <xdr:nvSpPr>
        <xdr:cNvPr id="62" name="人件費平均値テキスト"/>
        <xdr:cNvSpPr txBox="1"/>
      </xdr:nvSpPr>
      <xdr:spPr>
        <a:xfrm>
          <a:off x="4686300" y="60483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fLocksText="0">
      <xdr:nvSpPr>
        <xdr:cNvPr id="63" name="フローチャート: 判断 62"/>
        <xdr:cNvSpPr/>
      </xdr:nvSpPr>
      <xdr:spPr>
        <a:xfrm>
          <a:off x="4581525" y="6191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111487</xdr:rowOff>
    </xdr:from>
    <xdr:to>
      <xdr:col>19</xdr:col>
      <xdr:colOff>177800</xdr:colOff>
      <xdr:row>36</xdr:row>
      <xdr:rowOff>111658</xdr:rowOff>
    </xdr:to>
    <xdr:cxnSp macro="">
      <xdr:nvCxnSpPr>
        <xdr:cNvPr id="64" name="直線コネクタ 63"/>
        <xdr:cNvCxnSpPr/>
      </xdr:nvCxnSpPr>
      <xdr:spPr>
        <a:xfrm flipV="1">
          <a:off x="2905125" y="62865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fLocksText="0">
      <xdr:nvSpPr>
        <xdr:cNvPr id="65" name="フローチャート: 判断 64"/>
        <xdr:cNvSpPr/>
      </xdr:nvSpPr>
      <xdr:spPr>
        <a:xfrm>
          <a:off x="3743325" y="5981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33</xdr:row>
      <xdr:rowOff>95250</xdr:rowOff>
    </xdr:from>
    <xdr:ext cx="533400" cy="257175"/>
    <xdr:sp macro="" textlink="">
      <xdr:nvSpPr>
        <xdr:cNvPr id="66" name="テキスト ボックス 65"/>
        <xdr:cNvSpPr txBox="1"/>
      </xdr:nvSpPr>
      <xdr:spPr>
        <a:xfrm>
          <a:off x="3514725" y="575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109868</xdr:rowOff>
    </xdr:from>
    <xdr:to>
      <xdr:col>15</xdr:col>
      <xdr:colOff>50800</xdr:colOff>
      <xdr:row>36</xdr:row>
      <xdr:rowOff>111658</xdr:rowOff>
    </xdr:to>
    <xdr:cxnSp macro="">
      <xdr:nvCxnSpPr>
        <xdr:cNvPr id="67" name="直線コネクタ 66"/>
        <xdr:cNvCxnSpPr/>
      </xdr:nvCxnSpPr>
      <xdr:spPr>
        <a:xfrm>
          <a:off x="2019300" y="62865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fLocksText="0">
      <xdr:nvSpPr>
        <xdr:cNvPr id="68" name="フローチャート: 判断 67"/>
        <xdr:cNvSpPr/>
      </xdr:nvSpPr>
      <xdr:spPr>
        <a:xfrm>
          <a:off x="2857500" y="5991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33</xdr:row>
      <xdr:rowOff>104775</xdr:rowOff>
    </xdr:from>
    <xdr:ext cx="533400" cy="257175"/>
    <xdr:sp macro="" textlink="">
      <xdr:nvSpPr>
        <xdr:cNvPr id="69" name="テキスト ボックス 68"/>
        <xdr:cNvSpPr txBox="1"/>
      </xdr:nvSpPr>
      <xdr:spPr>
        <a:xfrm>
          <a:off x="2638425" y="5762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109868</xdr:rowOff>
    </xdr:from>
    <xdr:to>
      <xdr:col>10</xdr:col>
      <xdr:colOff>114300</xdr:colOff>
      <xdr:row>36</xdr:row>
      <xdr:rowOff>158388</xdr:rowOff>
    </xdr:to>
    <xdr:cxnSp macro="">
      <xdr:nvCxnSpPr>
        <xdr:cNvPr id="70" name="直線コネクタ 69"/>
        <xdr:cNvCxnSpPr/>
      </xdr:nvCxnSpPr>
      <xdr:spPr>
        <a:xfrm flipV="1">
          <a:off x="1133475" y="62865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fLocksText="0">
      <xdr:nvSpPr>
        <xdr:cNvPr id="71" name="フローチャート: 判断 70"/>
        <xdr:cNvSpPr/>
      </xdr:nvSpPr>
      <xdr:spPr>
        <a:xfrm>
          <a:off x="1971675" y="6019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33</xdr:row>
      <xdr:rowOff>142875</xdr:rowOff>
    </xdr:from>
    <xdr:ext cx="533400" cy="257175"/>
    <xdr:sp macro="" textlink="">
      <xdr:nvSpPr>
        <xdr:cNvPr id="72" name="テキスト ボックス 71"/>
        <xdr:cNvSpPr txBox="1"/>
      </xdr:nvSpPr>
      <xdr:spPr>
        <a:xfrm>
          <a:off x="1743075" y="580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fLocksText="0">
      <xdr:nvSpPr>
        <xdr:cNvPr id="73" name="フローチャート: 判断 72"/>
        <xdr:cNvSpPr/>
      </xdr:nvSpPr>
      <xdr:spPr>
        <a:xfrm>
          <a:off x="1076325" y="607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34</xdr:row>
      <xdr:rowOff>19050</xdr:rowOff>
    </xdr:from>
    <xdr:ext cx="533400" cy="257175"/>
    <xdr:sp macro="" textlink="">
      <xdr:nvSpPr>
        <xdr:cNvPr id="74" name="テキスト ボックス 73"/>
        <xdr:cNvSpPr txBox="1"/>
      </xdr:nvSpPr>
      <xdr:spPr>
        <a:xfrm>
          <a:off x="857250" y="5848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10147</xdr:rowOff>
    </xdr:from>
    <xdr:to>
      <xdr:col>24</xdr:col>
      <xdr:colOff>114300</xdr:colOff>
      <xdr:row>37</xdr:row>
      <xdr:rowOff>111747</xdr:rowOff>
    </xdr:to>
    <xdr:sp macro="" textlink="" fLocksText="0">
      <xdr:nvSpPr>
        <xdr:cNvPr id="80" name="楕円 79"/>
        <xdr:cNvSpPr/>
      </xdr:nvSpPr>
      <xdr:spPr>
        <a:xfrm>
          <a:off x="4581525" y="635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36</xdr:row>
      <xdr:rowOff>161925</xdr:rowOff>
    </xdr:from>
    <xdr:ext cx="533400" cy="257175"/>
    <xdr:sp macro="" textlink="">
      <xdr:nvSpPr>
        <xdr:cNvPr id="81" name="人件費該当値テキスト"/>
        <xdr:cNvSpPr txBox="1"/>
      </xdr:nvSpPr>
      <xdr:spPr>
        <a:xfrm>
          <a:off x="4686300"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77,134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60687</xdr:rowOff>
    </xdr:from>
    <xdr:to>
      <xdr:col>20</xdr:col>
      <xdr:colOff>38100</xdr:colOff>
      <xdr:row>36</xdr:row>
      <xdr:rowOff>162287</xdr:rowOff>
    </xdr:to>
    <xdr:sp macro="" textlink="" fLocksText="0">
      <xdr:nvSpPr>
        <xdr:cNvPr id="82" name="楕円 81"/>
        <xdr:cNvSpPr/>
      </xdr:nvSpPr>
      <xdr:spPr>
        <a:xfrm>
          <a:off x="3743325" y="6229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36</xdr:row>
      <xdr:rowOff>152400</xdr:rowOff>
    </xdr:from>
    <xdr:ext cx="533400" cy="257175"/>
    <xdr:sp macro="" textlink="">
      <xdr:nvSpPr>
        <xdr:cNvPr id="83" name="テキスト ボックス 82"/>
        <xdr:cNvSpPr txBox="1"/>
      </xdr:nvSpPr>
      <xdr:spPr>
        <a:xfrm>
          <a:off x="3514725" y="632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60858</xdr:rowOff>
    </xdr:from>
    <xdr:to>
      <xdr:col>15</xdr:col>
      <xdr:colOff>101600</xdr:colOff>
      <xdr:row>36</xdr:row>
      <xdr:rowOff>162458</xdr:rowOff>
    </xdr:to>
    <xdr:sp macro="" textlink="" fLocksText="0">
      <xdr:nvSpPr>
        <xdr:cNvPr id="84" name="楕円 83"/>
        <xdr:cNvSpPr/>
      </xdr:nvSpPr>
      <xdr:spPr>
        <a:xfrm>
          <a:off x="2857500" y="6229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36</xdr:row>
      <xdr:rowOff>152400</xdr:rowOff>
    </xdr:from>
    <xdr:ext cx="533400" cy="257175"/>
    <xdr:sp macro="" textlink="">
      <xdr:nvSpPr>
        <xdr:cNvPr id="85" name="テキスト ボックス 84"/>
        <xdr:cNvSpPr txBox="1"/>
      </xdr:nvSpPr>
      <xdr:spPr>
        <a:xfrm>
          <a:off x="2638425" y="632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59068</xdr:rowOff>
    </xdr:from>
    <xdr:to>
      <xdr:col>10</xdr:col>
      <xdr:colOff>165100</xdr:colOff>
      <xdr:row>36</xdr:row>
      <xdr:rowOff>160668</xdr:rowOff>
    </xdr:to>
    <xdr:sp macro="" textlink="" fLocksText="0">
      <xdr:nvSpPr>
        <xdr:cNvPr id="86" name="楕円 85"/>
        <xdr:cNvSpPr/>
      </xdr:nvSpPr>
      <xdr:spPr>
        <a:xfrm>
          <a:off x="1971675" y="6229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36</xdr:row>
      <xdr:rowOff>152400</xdr:rowOff>
    </xdr:from>
    <xdr:ext cx="533400" cy="257175"/>
    <xdr:sp macro="" textlink="">
      <xdr:nvSpPr>
        <xdr:cNvPr id="87" name="テキスト ボックス 86"/>
        <xdr:cNvSpPr txBox="1"/>
      </xdr:nvSpPr>
      <xdr:spPr>
        <a:xfrm>
          <a:off x="1743075" y="632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107588</xdr:rowOff>
    </xdr:from>
    <xdr:to>
      <xdr:col>6</xdr:col>
      <xdr:colOff>38100</xdr:colOff>
      <xdr:row>37</xdr:row>
      <xdr:rowOff>37738</xdr:rowOff>
    </xdr:to>
    <xdr:sp macro="" textlink="" fLocksText="0">
      <xdr:nvSpPr>
        <xdr:cNvPr id="88" name="楕円 87"/>
        <xdr:cNvSpPr/>
      </xdr:nvSpPr>
      <xdr:spPr>
        <a:xfrm>
          <a:off x="1076325" y="6276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37</xdr:row>
      <xdr:rowOff>28575</xdr:rowOff>
    </xdr:from>
    <xdr:ext cx="533400" cy="257175"/>
    <xdr:sp macro="" textlink="">
      <xdr:nvSpPr>
        <xdr:cNvPr id="89" name="テキスト ボックス 88"/>
        <xdr:cNvSpPr txBox="1"/>
      </xdr:nvSpPr>
      <xdr:spPr>
        <a:xfrm>
          <a:off x="857250" y="6372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fLocksText="0">
      <xdr:nvSpPr>
        <xdr:cNvPr id="91" name="正方形/長方形 90"/>
        <xdr:cNvSpPr/>
      </xdr:nvSpPr>
      <xdr:spPr>
        <a:xfrm>
          <a:off x="126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fLocksText="0">
      <xdr:nvSpPr>
        <xdr:cNvPr id="92" name="正方形/長方形 91"/>
        <xdr:cNvSpPr/>
      </xdr:nvSpPr>
      <xdr:spPr>
        <a:xfrm>
          <a:off x="126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fLocksText="0">
      <xdr:nvSpPr>
        <xdr:cNvPr id="93" name="正方形/長方形 92"/>
        <xdr:cNvSpPr/>
      </xdr:nvSpPr>
      <xdr:spPr>
        <a:xfrm>
          <a:off x="292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fLocksText="0">
      <xdr:nvSpPr>
        <xdr:cNvPr id="94" name="正方形/長方形 93"/>
        <xdr:cNvSpPr/>
      </xdr:nvSpPr>
      <xdr:spPr>
        <a:xfrm>
          <a:off x="292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5" name="正方形/長方形 94"/>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6" name="テキスト ボックス 95"/>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57</xdr:row>
      <xdr:rowOff>171450</xdr:rowOff>
    </xdr:from>
    <xdr:ext cx="247650" cy="257175"/>
    <xdr:sp macro="" textlink="">
      <xdr:nvSpPr>
        <xdr:cNvPr id="99" name="テキスト ボックス 98"/>
        <xdr:cNvSpPr txBox="1"/>
      </xdr:nvSpPr>
      <xdr:spPr>
        <a:xfrm>
          <a:off x="50482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55</xdr:row>
      <xdr:rowOff>57150</xdr:rowOff>
    </xdr:from>
    <xdr:ext cx="533400" cy="257175"/>
    <xdr:sp macro="" textlink="">
      <xdr:nvSpPr>
        <xdr:cNvPr id="101" name="テキスト ボックス 100"/>
        <xdr:cNvSpPr txBox="1"/>
      </xdr:nvSpPr>
      <xdr:spPr>
        <a:xfrm>
          <a:off x="228600" y="948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52</xdr:row>
      <xdr:rowOff>114300</xdr:rowOff>
    </xdr:from>
    <xdr:ext cx="533400" cy="257175"/>
    <xdr:sp macro="" textlink="">
      <xdr:nvSpPr>
        <xdr:cNvPr id="103" name="テキスト ボックス 102"/>
        <xdr:cNvSpPr txBox="1"/>
      </xdr:nvSpPr>
      <xdr:spPr>
        <a:xfrm>
          <a:off x="228600" y="902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49</xdr:row>
      <xdr:rowOff>171450</xdr:rowOff>
    </xdr:from>
    <xdr:ext cx="533400" cy="257175"/>
    <xdr:sp macro="" textlink="">
      <xdr:nvSpPr>
        <xdr:cNvPr id="105" name="テキスト ボックス 104"/>
        <xdr:cNvSpPr txBox="1"/>
      </xdr:nvSpPr>
      <xdr:spPr>
        <a:xfrm>
          <a:off x="228600" y="8572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47</xdr:row>
      <xdr:rowOff>57150</xdr:rowOff>
    </xdr:from>
    <xdr:ext cx="533400" cy="257175"/>
    <xdr:sp macro="" textlink="">
      <xdr:nvSpPr>
        <xdr:cNvPr id="107" name="テキスト ボックス 106"/>
        <xdr:cNvSpPr txBox="1"/>
      </xdr:nvSpPr>
      <xdr:spPr>
        <a:xfrm>
          <a:off x="228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08" name="物件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29150" y="8734425"/>
          <a:ext cx="9525"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38100</xdr:rowOff>
    </xdr:from>
    <xdr:ext cx="466725" cy="257175"/>
    <xdr:sp macro="" textlink="">
      <xdr:nvSpPr>
        <xdr:cNvPr id="110" name="物件費最小値テキスト"/>
        <xdr:cNvSpPr txBox="1"/>
      </xdr:nvSpPr>
      <xdr:spPr>
        <a:xfrm>
          <a:off x="4686300" y="981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6,060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3425" y="9810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104775</xdr:rowOff>
    </xdr:from>
    <xdr:ext cx="533400" cy="257175"/>
    <xdr:sp macro="" textlink="">
      <xdr:nvSpPr>
        <xdr:cNvPr id="112" name="物件費最大値テキスト"/>
        <xdr:cNvSpPr txBox="1"/>
      </xdr:nvSpPr>
      <xdr:spPr>
        <a:xfrm>
          <a:off x="4686300" y="8505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29,581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3425" y="8734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67783</xdr:rowOff>
    </xdr:from>
    <xdr:to>
      <xdr:col>24</xdr:col>
      <xdr:colOff>63500</xdr:colOff>
      <xdr:row>56</xdr:row>
      <xdr:rowOff>70206</xdr:rowOff>
    </xdr:to>
    <xdr:cxnSp macro="">
      <xdr:nvCxnSpPr>
        <xdr:cNvPr id="114" name="直線コネクタ 113"/>
        <xdr:cNvCxnSpPr/>
      </xdr:nvCxnSpPr>
      <xdr:spPr>
        <a:xfrm flipV="1">
          <a:off x="3800475" y="9667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171450</xdr:rowOff>
    </xdr:from>
    <xdr:ext cx="466725" cy="257175"/>
    <xdr:sp macro="" textlink="">
      <xdr:nvSpPr>
        <xdr:cNvPr id="115" name="物件費平均値テキスト"/>
        <xdr:cNvSpPr txBox="1"/>
      </xdr:nvSpPr>
      <xdr:spPr>
        <a:xfrm>
          <a:off x="4686300" y="94297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9,986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fLocksText="0">
      <xdr:nvSpPr>
        <xdr:cNvPr id="116" name="フローチャート: 判断 115"/>
        <xdr:cNvSpPr/>
      </xdr:nvSpPr>
      <xdr:spPr>
        <a:xfrm>
          <a:off x="4581525" y="9572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56</xdr:row>
      <xdr:rowOff>70206</xdr:rowOff>
    </xdr:from>
    <xdr:to>
      <xdr:col>19</xdr:col>
      <xdr:colOff>177800</xdr:colOff>
      <xdr:row>56</xdr:row>
      <xdr:rowOff>76240</xdr:rowOff>
    </xdr:to>
    <xdr:cxnSp macro="">
      <xdr:nvCxnSpPr>
        <xdr:cNvPr id="117" name="直線コネクタ 116"/>
        <xdr:cNvCxnSpPr/>
      </xdr:nvCxnSpPr>
      <xdr:spPr>
        <a:xfrm flipV="1">
          <a:off x="2905125" y="96678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fLocksText="0">
      <xdr:nvSpPr>
        <xdr:cNvPr id="118" name="フローチャート: 判断 117"/>
        <xdr:cNvSpPr/>
      </xdr:nvSpPr>
      <xdr:spPr>
        <a:xfrm>
          <a:off x="37433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54</xdr:row>
      <xdr:rowOff>95250</xdr:rowOff>
    </xdr:from>
    <xdr:ext cx="466725" cy="257175"/>
    <xdr:sp macro="" textlink="">
      <xdr:nvSpPr>
        <xdr:cNvPr id="119" name="テキスト ボックス 118"/>
        <xdr:cNvSpPr txBox="1"/>
      </xdr:nvSpPr>
      <xdr:spPr>
        <a:xfrm>
          <a:off x="3543300" y="935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9,894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76240</xdr:rowOff>
    </xdr:from>
    <xdr:to>
      <xdr:col>15</xdr:col>
      <xdr:colOff>50800</xdr:colOff>
      <xdr:row>56</xdr:row>
      <xdr:rowOff>79121</xdr:rowOff>
    </xdr:to>
    <xdr:cxnSp macro="">
      <xdr:nvCxnSpPr>
        <xdr:cNvPr id="120" name="直線コネクタ 119"/>
        <xdr:cNvCxnSpPr/>
      </xdr:nvCxnSpPr>
      <xdr:spPr>
        <a:xfrm flipV="1">
          <a:off x="2019300" y="96774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fLocksText="0">
      <xdr:nvSpPr>
        <xdr:cNvPr id="121" name="フローチャート: 判断 120"/>
        <xdr:cNvSpPr/>
      </xdr:nvSpPr>
      <xdr:spPr>
        <a:xfrm>
          <a:off x="2857500" y="956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85725</xdr:rowOff>
    </xdr:from>
    <xdr:ext cx="533400" cy="257175"/>
    <xdr:sp macro="" textlink="">
      <xdr:nvSpPr>
        <xdr:cNvPr id="122" name="テキスト ボックス 121"/>
        <xdr:cNvSpPr txBox="1"/>
      </xdr:nvSpPr>
      <xdr:spPr>
        <a:xfrm>
          <a:off x="2638425" y="9344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79121</xdr:rowOff>
    </xdr:from>
    <xdr:to>
      <xdr:col>10</xdr:col>
      <xdr:colOff>114300</xdr:colOff>
      <xdr:row>56</xdr:row>
      <xdr:rowOff>89636</xdr:rowOff>
    </xdr:to>
    <xdr:cxnSp macro="">
      <xdr:nvCxnSpPr>
        <xdr:cNvPr id="123" name="直線コネクタ 122"/>
        <xdr:cNvCxnSpPr/>
      </xdr:nvCxnSpPr>
      <xdr:spPr>
        <a:xfrm flipV="1">
          <a:off x="1133475" y="96774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fLocksText="0">
      <xdr:nvSpPr>
        <xdr:cNvPr id="124" name="フローチャート: 判断 123"/>
        <xdr:cNvSpPr/>
      </xdr:nvSpPr>
      <xdr:spPr>
        <a:xfrm>
          <a:off x="1971675" y="9591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54</xdr:row>
      <xdr:rowOff>114300</xdr:rowOff>
    </xdr:from>
    <xdr:ext cx="466725" cy="257175"/>
    <xdr:sp macro="" textlink="">
      <xdr:nvSpPr>
        <xdr:cNvPr id="125" name="テキスト ボックス 124"/>
        <xdr:cNvSpPr txBox="1"/>
      </xdr:nvSpPr>
      <xdr:spPr>
        <a:xfrm>
          <a:off x="1781175" y="937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fLocksText="0">
      <xdr:nvSpPr>
        <xdr:cNvPr id="126" name="フローチャート: 判断 125"/>
        <xdr:cNvSpPr/>
      </xdr:nvSpPr>
      <xdr:spPr>
        <a:xfrm>
          <a:off x="1076325" y="9505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28575</xdr:rowOff>
    </xdr:from>
    <xdr:ext cx="533400" cy="257175"/>
    <xdr:sp macro="" textlink="">
      <xdr:nvSpPr>
        <xdr:cNvPr id="127" name="テキスト ボックス 126"/>
        <xdr:cNvSpPr txBox="1"/>
      </xdr:nvSpPr>
      <xdr:spPr>
        <a:xfrm>
          <a:off x="857250" y="9286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28" name="テキスト ボックス 127"/>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29" name="テキスト ボックス 128"/>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0" name="テキスト ボックス 129"/>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1" name="テキスト ボックス 130"/>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2" name="テキスト ボックス 131"/>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16983</xdr:rowOff>
    </xdr:from>
    <xdr:to>
      <xdr:col>24</xdr:col>
      <xdr:colOff>114300</xdr:colOff>
      <xdr:row>56</xdr:row>
      <xdr:rowOff>118583</xdr:rowOff>
    </xdr:to>
    <xdr:sp macro="" textlink="" fLocksText="0">
      <xdr:nvSpPr>
        <xdr:cNvPr id="133" name="楕円 132"/>
        <xdr:cNvSpPr/>
      </xdr:nvSpPr>
      <xdr:spPr>
        <a:xfrm>
          <a:off x="4581525"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55</xdr:row>
      <xdr:rowOff>171450</xdr:rowOff>
    </xdr:from>
    <xdr:ext cx="466725" cy="257175"/>
    <xdr:sp macro="" textlink="">
      <xdr:nvSpPr>
        <xdr:cNvPr id="134" name="物件費該当値テキスト"/>
        <xdr:cNvSpPr txBox="1"/>
      </xdr:nvSpPr>
      <xdr:spPr>
        <a:xfrm>
          <a:off x="4686300" y="9601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19406</xdr:rowOff>
    </xdr:from>
    <xdr:to>
      <xdr:col>20</xdr:col>
      <xdr:colOff>38100</xdr:colOff>
      <xdr:row>56</xdr:row>
      <xdr:rowOff>121006</xdr:rowOff>
    </xdr:to>
    <xdr:sp macro="" textlink="" fLocksText="0">
      <xdr:nvSpPr>
        <xdr:cNvPr id="135" name="楕円 134"/>
        <xdr:cNvSpPr/>
      </xdr:nvSpPr>
      <xdr:spPr>
        <a:xfrm>
          <a:off x="3743325" y="9620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56</xdr:row>
      <xdr:rowOff>114300</xdr:rowOff>
    </xdr:from>
    <xdr:ext cx="466725" cy="257175"/>
    <xdr:sp macro="" textlink="">
      <xdr:nvSpPr>
        <xdr:cNvPr id="136" name="テキスト ボックス 135"/>
        <xdr:cNvSpPr txBox="1"/>
      </xdr:nvSpPr>
      <xdr:spPr>
        <a:xfrm>
          <a:off x="3543300" y="971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25440</xdr:rowOff>
    </xdr:from>
    <xdr:to>
      <xdr:col>15</xdr:col>
      <xdr:colOff>101600</xdr:colOff>
      <xdr:row>56</xdr:row>
      <xdr:rowOff>127040</xdr:rowOff>
    </xdr:to>
    <xdr:sp macro="" textlink="" fLocksText="0">
      <xdr:nvSpPr>
        <xdr:cNvPr id="137" name="楕円 136"/>
        <xdr:cNvSpPr/>
      </xdr:nvSpPr>
      <xdr:spPr>
        <a:xfrm>
          <a:off x="2857500" y="9629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56</xdr:row>
      <xdr:rowOff>114300</xdr:rowOff>
    </xdr:from>
    <xdr:ext cx="466725" cy="257175"/>
    <xdr:sp macro="" textlink="">
      <xdr:nvSpPr>
        <xdr:cNvPr id="138" name="テキスト ボックス 137"/>
        <xdr:cNvSpPr txBox="1"/>
      </xdr:nvSpPr>
      <xdr:spPr>
        <a:xfrm>
          <a:off x="2667000" y="971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28321</xdr:rowOff>
    </xdr:from>
    <xdr:to>
      <xdr:col>10</xdr:col>
      <xdr:colOff>165100</xdr:colOff>
      <xdr:row>56</xdr:row>
      <xdr:rowOff>129921</xdr:rowOff>
    </xdr:to>
    <xdr:sp macro="" textlink="" fLocksText="0">
      <xdr:nvSpPr>
        <xdr:cNvPr id="139" name="楕円 138"/>
        <xdr:cNvSpPr/>
      </xdr:nvSpPr>
      <xdr:spPr>
        <a:xfrm>
          <a:off x="1971675" y="9629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56</xdr:row>
      <xdr:rowOff>123825</xdr:rowOff>
    </xdr:from>
    <xdr:ext cx="466725" cy="257175"/>
    <xdr:sp macro="" textlink="">
      <xdr:nvSpPr>
        <xdr:cNvPr id="140" name="テキスト ボックス 139"/>
        <xdr:cNvSpPr txBox="1"/>
      </xdr:nvSpPr>
      <xdr:spPr>
        <a:xfrm>
          <a:off x="1781175" y="9725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38836</xdr:rowOff>
    </xdr:from>
    <xdr:to>
      <xdr:col>6</xdr:col>
      <xdr:colOff>38100</xdr:colOff>
      <xdr:row>56</xdr:row>
      <xdr:rowOff>140436</xdr:rowOff>
    </xdr:to>
    <xdr:sp macro="" textlink="" fLocksText="0">
      <xdr:nvSpPr>
        <xdr:cNvPr id="141" name="楕円 140"/>
        <xdr:cNvSpPr/>
      </xdr:nvSpPr>
      <xdr:spPr>
        <a:xfrm>
          <a:off x="1076325" y="9639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56</xdr:row>
      <xdr:rowOff>133350</xdr:rowOff>
    </xdr:from>
    <xdr:ext cx="466725" cy="257175"/>
    <xdr:sp macro="" textlink="">
      <xdr:nvSpPr>
        <xdr:cNvPr id="142" name="テキスト ボックス 141"/>
        <xdr:cNvSpPr txBox="1"/>
      </xdr:nvSpPr>
      <xdr:spPr>
        <a:xfrm>
          <a:off x="895350" y="9734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3" name="正方形/長方形 142"/>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fLocksText="0">
      <xdr:nvSpPr>
        <xdr:cNvPr id="144" name="正方形/長方形 143"/>
        <xdr:cNvSpPr/>
      </xdr:nvSpPr>
      <xdr:spPr>
        <a:xfrm>
          <a:off x="126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fLocksText="0">
      <xdr:nvSpPr>
        <xdr:cNvPr id="145" name="正方形/長方形 144"/>
        <xdr:cNvSpPr/>
      </xdr:nvSpPr>
      <xdr:spPr>
        <a:xfrm>
          <a:off x="126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fLocksText="0">
      <xdr:nvSpPr>
        <xdr:cNvPr id="146" name="正方形/長方形 145"/>
        <xdr:cNvSpPr/>
      </xdr:nvSpPr>
      <xdr:spPr>
        <a:xfrm>
          <a:off x="292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fLocksText="0">
      <xdr:nvSpPr>
        <xdr:cNvPr id="147" name="正方形/長方形 146"/>
        <xdr:cNvSpPr/>
      </xdr:nvSpPr>
      <xdr:spPr>
        <a:xfrm>
          <a:off x="292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48" name="正方形/長方形 147"/>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49" name="テキスト ボックス 148"/>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78</xdr:row>
      <xdr:rowOff>76200</xdr:rowOff>
    </xdr:from>
    <xdr:ext cx="247650" cy="257175"/>
    <xdr:sp macro="" textlink="">
      <xdr:nvSpPr>
        <xdr:cNvPr id="152" name="テキスト ボックス 151"/>
        <xdr:cNvSpPr txBox="1"/>
      </xdr:nvSpPr>
      <xdr:spPr>
        <a:xfrm>
          <a:off x="504825"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76</xdr:row>
      <xdr:rowOff>38100</xdr:rowOff>
    </xdr:from>
    <xdr:ext cx="466725" cy="257175"/>
    <xdr:sp macro="" textlink="">
      <xdr:nvSpPr>
        <xdr:cNvPr id="154" name="テキスト ボックス 153"/>
        <xdr:cNvSpPr txBox="1"/>
      </xdr:nvSpPr>
      <xdr:spPr>
        <a:xfrm>
          <a:off x="285750" y="1306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73</xdr:row>
      <xdr:rowOff>171450</xdr:rowOff>
    </xdr:from>
    <xdr:ext cx="466725" cy="257175"/>
    <xdr:sp macro="" textlink="">
      <xdr:nvSpPr>
        <xdr:cNvPr id="156" name="テキスト ボックス 155"/>
        <xdr:cNvSpPr txBox="1"/>
      </xdr:nvSpPr>
      <xdr:spPr>
        <a:xfrm>
          <a:off x="285750" y="1268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71</xdr:row>
      <xdr:rowOff>133350</xdr:rowOff>
    </xdr:from>
    <xdr:ext cx="466725" cy="257175"/>
    <xdr:sp macro="" textlink="">
      <xdr:nvSpPr>
        <xdr:cNvPr id="158" name="テキスト ボックス 157"/>
        <xdr:cNvSpPr txBox="1"/>
      </xdr:nvSpPr>
      <xdr:spPr>
        <a:xfrm>
          <a:off x="285750" y="1230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95250</xdr:rowOff>
    </xdr:from>
    <xdr:ext cx="533400" cy="257175"/>
    <xdr:sp macro="" textlink="">
      <xdr:nvSpPr>
        <xdr:cNvPr id="160" name="テキスト ボックス 159"/>
        <xdr:cNvSpPr txBox="1"/>
      </xdr:nvSpPr>
      <xdr:spPr>
        <a:xfrm>
          <a:off x="228600" y="1192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67</xdr:row>
      <xdr:rowOff>57150</xdr:rowOff>
    </xdr:from>
    <xdr:ext cx="533400" cy="257175"/>
    <xdr:sp macro="" textlink="">
      <xdr:nvSpPr>
        <xdr:cNvPr id="162" name="テキスト ボックス 161"/>
        <xdr:cNvSpPr txBox="1"/>
      </xdr:nvSpPr>
      <xdr:spPr>
        <a:xfrm>
          <a:off x="22860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63" name="維持補修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29150" y="12125325"/>
          <a:ext cx="9525"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9525</xdr:rowOff>
    </xdr:from>
    <xdr:ext cx="381000" cy="257175"/>
    <xdr:sp macro="" textlink="">
      <xdr:nvSpPr>
        <xdr:cNvPr id="165" name="維持補修費最小値テキスト"/>
        <xdr:cNvSpPr txBox="1"/>
      </xdr:nvSpPr>
      <xdr:spPr>
        <a:xfrm>
          <a:off x="4686300" y="135540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3425" y="1354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76200</xdr:rowOff>
    </xdr:from>
    <xdr:ext cx="533400" cy="257175"/>
    <xdr:sp macro="" textlink="">
      <xdr:nvSpPr>
        <xdr:cNvPr id="167" name="維持補修費最大値テキスト"/>
        <xdr:cNvSpPr txBox="1"/>
      </xdr:nvSpPr>
      <xdr:spPr>
        <a:xfrm>
          <a:off x="4686300" y="11906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11,510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3425" y="12125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126873</xdr:rowOff>
    </xdr:from>
    <xdr:to>
      <xdr:col>24</xdr:col>
      <xdr:colOff>63500</xdr:colOff>
      <xdr:row>77</xdr:row>
      <xdr:rowOff>152400</xdr:rowOff>
    </xdr:to>
    <xdr:cxnSp macro="">
      <xdr:nvCxnSpPr>
        <xdr:cNvPr id="169" name="直線コネクタ 168"/>
        <xdr:cNvCxnSpPr/>
      </xdr:nvCxnSpPr>
      <xdr:spPr>
        <a:xfrm flipV="1">
          <a:off x="3800475" y="13325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47625</xdr:rowOff>
    </xdr:from>
    <xdr:ext cx="466725" cy="257175"/>
    <xdr:sp macro="" textlink="">
      <xdr:nvSpPr>
        <xdr:cNvPr id="170" name="維持補修費平均値テキスト"/>
        <xdr:cNvSpPr txBox="1"/>
      </xdr:nvSpPr>
      <xdr:spPr>
        <a:xfrm>
          <a:off x="4686300" y="130778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fLocksText="0">
      <xdr:nvSpPr>
        <xdr:cNvPr id="171" name="フローチャート: 判断 170"/>
        <xdr:cNvSpPr/>
      </xdr:nvSpPr>
      <xdr:spPr>
        <a:xfrm>
          <a:off x="4581525" y="13220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152400</xdr:rowOff>
    </xdr:from>
    <xdr:to>
      <xdr:col>19</xdr:col>
      <xdr:colOff>177800</xdr:colOff>
      <xdr:row>77</xdr:row>
      <xdr:rowOff>168148</xdr:rowOff>
    </xdr:to>
    <xdr:cxnSp macro="">
      <xdr:nvCxnSpPr>
        <xdr:cNvPr id="172" name="直線コネクタ 171"/>
        <xdr:cNvCxnSpPr/>
      </xdr:nvCxnSpPr>
      <xdr:spPr>
        <a:xfrm flipV="1">
          <a:off x="2905125" y="133540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fLocksText="0">
      <xdr:nvSpPr>
        <xdr:cNvPr id="173" name="フローチャート: 判断 172"/>
        <xdr:cNvSpPr/>
      </xdr:nvSpPr>
      <xdr:spPr>
        <a:xfrm>
          <a:off x="3743325" y="13249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75</xdr:row>
      <xdr:rowOff>161925</xdr:rowOff>
    </xdr:from>
    <xdr:ext cx="466725" cy="257175"/>
    <xdr:sp macro="" textlink="">
      <xdr:nvSpPr>
        <xdr:cNvPr id="174" name="テキスト ボックス 173"/>
        <xdr:cNvSpPr txBox="1"/>
      </xdr:nvSpPr>
      <xdr:spPr>
        <a:xfrm>
          <a:off x="3543300" y="13020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168148</xdr:rowOff>
    </xdr:from>
    <xdr:to>
      <xdr:col>15</xdr:col>
      <xdr:colOff>50800</xdr:colOff>
      <xdr:row>78</xdr:row>
      <xdr:rowOff>1143</xdr:rowOff>
    </xdr:to>
    <xdr:cxnSp macro="">
      <xdr:nvCxnSpPr>
        <xdr:cNvPr id="175" name="直線コネクタ 174"/>
        <xdr:cNvCxnSpPr/>
      </xdr:nvCxnSpPr>
      <xdr:spPr>
        <a:xfrm flipV="1">
          <a:off x="2019300" y="133731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fLocksText="0">
      <xdr:nvSpPr>
        <xdr:cNvPr id="176" name="フローチャート: 判断 175"/>
        <xdr:cNvSpPr/>
      </xdr:nvSpPr>
      <xdr:spPr>
        <a:xfrm>
          <a:off x="2857500"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76</xdr:row>
      <xdr:rowOff>0</xdr:rowOff>
    </xdr:from>
    <xdr:ext cx="466725" cy="257175"/>
    <xdr:sp macro="" textlink="">
      <xdr:nvSpPr>
        <xdr:cNvPr id="177" name="テキスト ボックス 176"/>
        <xdr:cNvSpPr txBox="1"/>
      </xdr:nvSpPr>
      <xdr:spPr>
        <a:xfrm>
          <a:off x="2667000" y="1303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156845</xdr:rowOff>
    </xdr:from>
    <xdr:to>
      <xdr:col>10</xdr:col>
      <xdr:colOff>114300</xdr:colOff>
      <xdr:row>78</xdr:row>
      <xdr:rowOff>1143</xdr:rowOff>
    </xdr:to>
    <xdr:cxnSp macro="">
      <xdr:nvCxnSpPr>
        <xdr:cNvPr id="178" name="直線コネクタ 177"/>
        <xdr:cNvCxnSpPr/>
      </xdr:nvCxnSpPr>
      <xdr:spPr>
        <a:xfrm>
          <a:off x="1133475" y="133540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fLocksText="0">
      <xdr:nvSpPr>
        <xdr:cNvPr id="179" name="フローチャート: 判断 178"/>
        <xdr:cNvSpPr/>
      </xdr:nvSpPr>
      <xdr:spPr>
        <a:xfrm>
          <a:off x="1971675" y="13296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76</xdr:row>
      <xdr:rowOff>38100</xdr:rowOff>
    </xdr:from>
    <xdr:ext cx="466725" cy="257175"/>
    <xdr:sp macro="" textlink="">
      <xdr:nvSpPr>
        <xdr:cNvPr id="180" name="テキスト ボックス 179"/>
        <xdr:cNvSpPr txBox="1"/>
      </xdr:nvSpPr>
      <xdr:spPr>
        <a:xfrm>
          <a:off x="1781175" y="1306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fLocksText="0">
      <xdr:nvSpPr>
        <xdr:cNvPr id="181" name="フローチャート: 判断 180"/>
        <xdr:cNvSpPr/>
      </xdr:nvSpPr>
      <xdr:spPr>
        <a:xfrm>
          <a:off x="1076325" y="13306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47625</xdr:rowOff>
    </xdr:from>
    <xdr:ext cx="466725" cy="257175"/>
    <xdr:sp macro="" textlink="">
      <xdr:nvSpPr>
        <xdr:cNvPr id="182" name="テキスト ボックス 181"/>
        <xdr:cNvSpPr txBox="1"/>
      </xdr:nvSpPr>
      <xdr:spPr>
        <a:xfrm>
          <a:off x="895350"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83" name="テキスト ボックス 182"/>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84" name="テキスト ボックス 183"/>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85" name="テキスト ボックス 184"/>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86" name="テキスト ボックス 185"/>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87" name="テキスト ボックス 186"/>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76073</xdr:rowOff>
    </xdr:from>
    <xdr:to>
      <xdr:col>24</xdr:col>
      <xdr:colOff>114300</xdr:colOff>
      <xdr:row>78</xdr:row>
      <xdr:rowOff>6223</xdr:rowOff>
    </xdr:to>
    <xdr:sp macro="" textlink="" fLocksText="0">
      <xdr:nvSpPr>
        <xdr:cNvPr id="188" name="楕円 187"/>
        <xdr:cNvSpPr/>
      </xdr:nvSpPr>
      <xdr:spPr>
        <a:xfrm>
          <a:off x="4581525" y="1327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57150</xdr:rowOff>
    </xdr:from>
    <xdr:ext cx="466725" cy="257175"/>
    <xdr:sp macro="" textlink="">
      <xdr:nvSpPr>
        <xdr:cNvPr id="189" name="維持補修費該当値テキスト"/>
        <xdr:cNvSpPr txBox="1"/>
      </xdr:nvSpPr>
      <xdr:spPr>
        <a:xfrm>
          <a:off x="4686300" y="13258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fLocksText="0">
      <xdr:nvSpPr>
        <xdr:cNvPr id="190" name="楕円 189"/>
        <xdr:cNvSpPr/>
      </xdr:nvSpPr>
      <xdr:spPr>
        <a:xfrm>
          <a:off x="3743325" y="1330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78</xdr:row>
      <xdr:rowOff>19050</xdr:rowOff>
    </xdr:from>
    <xdr:ext cx="466725" cy="257175"/>
    <xdr:sp macro="" textlink="">
      <xdr:nvSpPr>
        <xdr:cNvPr id="191" name="テキスト ボックス 190"/>
        <xdr:cNvSpPr txBox="1"/>
      </xdr:nvSpPr>
      <xdr:spPr>
        <a:xfrm>
          <a:off x="3543300" y="13392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117348</xdr:rowOff>
    </xdr:from>
    <xdr:to>
      <xdr:col>15</xdr:col>
      <xdr:colOff>101600</xdr:colOff>
      <xdr:row>78</xdr:row>
      <xdr:rowOff>47498</xdr:rowOff>
    </xdr:to>
    <xdr:sp macro="" textlink="" fLocksText="0">
      <xdr:nvSpPr>
        <xdr:cNvPr id="192" name="楕円 191"/>
        <xdr:cNvSpPr/>
      </xdr:nvSpPr>
      <xdr:spPr>
        <a:xfrm>
          <a:off x="2857500" y="13315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78</xdr:row>
      <xdr:rowOff>38100</xdr:rowOff>
    </xdr:from>
    <xdr:ext cx="466725" cy="257175"/>
    <xdr:sp macro="" textlink="">
      <xdr:nvSpPr>
        <xdr:cNvPr id="193" name="テキスト ボックス 192"/>
        <xdr:cNvSpPr txBox="1"/>
      </xdr:nvSpPr>
      <xdr:spPr>
        <a:xfrm>
          <a:off x="2667000" y="13411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121793</xdr:rowOff>
    </xdr:from>
    <xdr:to>
      <xdr:col>10</xdr:col>
      <xdr:colOff>165100</xdr:colOff>
      <xdr:row>78</xdr:row>
      <xdr:rowOff>51943</xdr:rowOff>
    </xdr:to>
    <xdr:sp macro="" textlink="" fLocksText="0">
      <xdr:nvSpPr>
        <xdr:cNvPr id="194" name="楕円 193"/>
        <xdr:cNvSpPr/>
      </xdr:nvSpPr>
      <xdr:spPr>
        <a:xfrm>
          <a:off x="1971675" y="13325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78</xdr:row>
      <xdr:rowOff>47625</xdr:rowOff>
    </xdr:from>
    <xdr:ext cx="466725" cy="257175"/>
    <xdr:sp macro="" textlink="">
      <xdr:nvSpPr>
        <xdr:cNvPr id="195" name="テキスト ボックス 194"/>
        <xdr:cNvSpPr txBox="1"/>
      </xdr:nvSpPr>
      <xdr:spPr>
        <a:xfrm>
          <a:off x="1781175" y="13420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fLocksText="0">
      <xdr:nvSpPr>
        <xdr:cNvPr id="196" name="楕円 195"/>
        <xdr:cNvSpPr/>
      </xdr:nvSpPr>
      <xdr:spPr>
        <a:xfrm>
          <a:off x="1076325" y="1330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28575</xdr:rowOff>
    </xdr:from>
    <xdr:ext cx="466725" cy="257175"/>
    <xdr:sp macro="" textlink="">
      <xdr:nvSpPr>
        <xdr:cNvPr id="197" name="テキスト ボックス 196"/>
        <xdr:cNvSpPr txBox="1"/>
      </xdr:nvSpPr>
      <xdr:spPr>
        <a:xfrm>
          <a:off x="895350" y="1340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198" name="正方形/長方形 197"/>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fLocksText="0">
      <xdr:nvSpPr>
        <xdr:cNvPr id="199" name="正方形/長方形 198"/>
        <xdr:cNvSpPr/>
      </xdr:nvSpPr>
      <xdr:spPr>
        <a:xfrm>
          <a:off x="126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fLocksText="0">
      <xdr:nvSpPr>
        <xdr:cNvPr id="200" name="正方形/長方形 199"/>
        <xdr:cNvSpPr/>
      </xdr:nvSpPr>
      <xdr:spPr>
        <a:xfrm>
          <a:off x="126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fLocksText="0">
      <xdr:nvSpPr>
        <xdr:cNvPr id="201" name="正方形/長方形 200"/>
        <xdr:cNvSpPr/>
      </xdr:nvSpPr>
      <xdr:spPr>
        <a:xfrm>
          <a:off x="292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fLocksText="0">
      <xdr:nvSpPr>
        <xdr:cNvPr id="202" name="正方形/長方形 201"/>
        <xdr:cNvSpPr/>
      </xdr:nvSpPr>
      <xdr:spPr>
        <a:xfrm>
          <a:off x="292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3" name="正方形/長方形 202"/>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04" name="テキスト ボックス 203"/>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100</xdr:row>
      <xdr:rowOff>114300</xdr:rowOff>
    </xdr:from>
    <xdr:ext cx="466725" cy="257175"/>
    <xdr:sp macro="" textlink="">
      <xdr:nvSpPr>
        <xdr:cNvPr id="206" name="テキスト ボックス 205"/>
        <xdr:cNvSpPr txBox="1"/>
      </xdr:nvSpPr>
      <xdr:spPr>
        <a:xfrm>
          <a:off x="285750" y="1725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98</xdr:row>
      <xdr:rowOff>123825</xdr:rowOff>
    </xdr:from>
    <xdr:ext cx="466725" cy="257175"/>
    <xdr:sp macro="" textlink="">
      <xdr:nvSpPr>
        <xdr:cNvPr id="208" name="テキスト ボックス 207"/>
        <xdr:cNvSpPr txBox="1"/>
      </xdr:nvSpPr>
      <xdr:spPr>
        <a:xfrm>
          <a:off x="285750" y="16925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96</xdr:row>
      <xdr:rowOff>142875</xdr:rowOff>
    </xdr:from>
    <xdr:ext cx="466725" cy="257175"/>
    <xdr:sp macro="" textlink="">
      <xdr:nvSpPr>
        <xdr:cNvPr id="210" name="テキスト ボックス 209"/>
        <xdr:cNvSpPr txBox="1"/>
      </xdr:nvSpPr>
      <xdr:spPr>
        <a:xfrm>
          <a:off x="285750" y="16602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94</xdr:row>
      <xdr:rowOff>161925</xdr:rowOff>
    </xdr:from>
    <xdr:ext cx="466725" cy="257175"/>
    <xdr:sp macro="" textlink="">
      <xdr:nvSpPr>
        <xdr:cNvPr id="212" name="テキスト ボックス 211"/>
        <xdr:cNvSpPr txBox="1"/>
      </xdr:nvSpPr>
      <xdr:spPr>
        <a:xfrm>
          <a:off x="285750" y="16278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9525</xdr:rowOff>
    </xdr:from>
    <xdr:ext cx="533400" cy="257175"/>
    <xdr:sp macro="" textlink="">
      <xdr:nvSpPr>
        <xdr:cNvPr id="214" name="テキスト ボックス 213"/>
        <xdr:cNvSpPr txBox="1"/>
      </xdr:nvSpPr>
      <xdr:spPr>
        <a:xfrm>
          <a:off x="228600"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91</xdr:row>
      <xdr:rowOff>19050</xdr:rowOff>
    </xdr:from>
    <xdr:ext cx="533400" cy="257175"/>
    <xdr:sp macro="" textlink="">
      <xdr:nvSpPr>
        <xdr:cNvPr id="216" name="テキスト ボックス 215"/>
        <xdr:cNvSpPr txBox="1"/>
      </xdr:nvSpPr>
      <xdr:spPr>
        <a:xfrm>
          <a:off x="228600" y="15621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89</xdr:row>
      <xdr:rowOff>38100</xdr:rowOff>
    </xdr:from>
    <xdr:ext cx="533400" cy="257175"/>
    <xdr:sp macro="" textlink="">
      <xdr:nvSpPr>
        <xdr:cNvPr id="218" name="テキスト ボックス 217"/>
        <xdr:cNvSpPr txBox="1"/>
      </xdr:nvSpPr>
      <xdr:spPr>
        <a:xfrm>
          <a:off x="228600" y="15297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87</xdr:row>
      <xdr:rowOff>57150</xdr:rowOff>
    </xdr:from>
    <xdr:ext cx="533400" cy="257175"/>
    <xdr:sp macro="" textlink="">
      <xdr:nvSpPr>
        <xdr:cNvPr id="220" name="テキスト ボックス 219"/>
        <xdr:cNvSpPr txBox="1"/>
      </xdr:nvSpPr>
      <xdr:spPr>
        <a:xfrm>
          <a:off x="228600" y="14973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1" name="扶助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29150" y="15468600"/>
          <a:ext cx="9525"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152400</xdr:rowOff>
    </xdr:from>
    <xdr:ext cx="466725" cy="257175"/>
    <xdr:sp macro="" textlink="">
      <xdr:nvSpPr>
        <xdr:cNvPr id="223" name="扶助費最小値テキスト"/>
        <xdr:cNvSpPr txBox="1"/>
      </xdr:nvSpPr>
      <xdr:spPr>
        <a:xfrm>
          <a:off x="4686300" y="16954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4,735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3425" y="169545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533400" cy="257175"/>
    <xdr:sp macro="" textlink="">
      <xdr:nvSpPr>
        <xdr:cNvPr id="225" name="扶助費最大値テキスト"/>
        <xdr:cNvSpPr txBox="1"/>
      </xdr:nvSpPr>
      <xdr:spPr>
        <a:xfrm>
          <a:off x="4686300" y="15240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13,819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3425" y="15468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90878</xdr:rowOff>
    </xdr:from>
    <xdr:to>
      <xdr:col>24</xdr:col>
      <xdr:colOff>63500</xdr:colOff>
      <xdr:row>97</xdr:row>
      <xdr:rowOff>130066</xdr:rowOff>
    </xdr:to>
    <xdr:cxnSp macro="">
      <xdr:nvCxnSpPr>
        <xdr:cNvPr id="227" name="直線コネクタ 226"/>
        <xdr:cNvCxnSpPr/>
      </xdr:nvCxnSpPr>
      <xdr:spPr>
        <a:xfrm flipV="1">
          <a:off x="3800475" y="1672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104775</xdr:rowOff>
    </xdr:from>
    <xdr:ext cx="466725" cy="257175"/>
    <xdr:sp macro="" textlink="">
      <xdr:nvSpPr>
        <xdr:cNvPr id="228" name="扶助費平均値テキスト"/>
        <xdr:cNvSpPr txBox="1"/>
      </xdr:nvSpPr>
      <xdr:spPr>
        <a:xfrm>
          <a:off x="4686300" y="163925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fLocksText="0">
      <xdr:nvSpPr>
        <xdr:cNvPr id="229" name="フローチャート: 判断 228"/>
        <xdr:cNvSpPr/>
      </xdr:nvSpPr>
      <xdr:spPr>
        <a:xfrm>
          <a:off x="4581525" y="16544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97</xdr:row>
      <xdr:rowOff>130066</xdr:rowOff>
    </xdr:from>
    <xdr:to>
      <xdr:col>19</xdr:col>
      <xdr:colOff>177800</xdr:colOff>
      <xdr:row>97</xdr:row>
      <xdr:rowOff>168112</xdr:rowOff>
    </xdr:to>
    <xdr:cxnSp macro="">
      <xdr:nvCxnSpPr>
        <xdr:cNvPr id="230" name="直線コネクタ 229"/>
        <xdr:cNvCxnSpPr/>
      </xdr:nvCxnSpPr>
      <xdr:spPr>
        <a:xfrm flipV="1">
          <a:off x="2905125" y="1676400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fLocksText="0">
      <xdr:nvSpPr>
        <xdr:cNvPr id="231" name="フローチャート: 判断 230"/>
        <xdr:cNvSpPr/>
      </xdr:nvSpPr>
      <xdr:spPr>
        <a:xfrm>
          <a:off x="3743325" y="16573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95</xdr:row>
      <xdr:rowOff>66675</xdr:rowOff>
    </xdr:from>
    <xdr:ext cx="466725" cy="257175"/>
    <xdr:sp macro="" textlink="">
      <xdr:nvSpPr>
        <xdr:cNvPr id="232" name="テキスト ボックス 231"/>
        <xdr:cNvSpPr txBox="1"/>
      </xdr:nvSpPr>
      <xdr:spPr>
        <a:xfrm>
          <a:off x="3543300" y="16354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168112</xdr:rowOff>
    </xdr:from>
    <xdr:to>
      <xdr:col>15</xdr:col>
      <xdr:colOff>50800</xdr:colOff>
      <xdr:row>98</xdr:row>
      <xdr:rowOff>37973</xdr:rowOff>
    </xdr:to>
    <xdr:cxnSp macro="">
      <xdr:nvCxnSpPr>
        <xdr:cNvPr id="233" name="直線コネクタ 232"/>
        <xdr:cNvCxnSpPr/>
      </xdr:nvCxnSpPr>
      <xdr:spPr>
        <a:xfrm flipV="1">
          <a:off x="2019300" y="168021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fLocksText="0">
      <xdr:nvSpPr>
        <xdr:cNvPr id="234" name="フローチャート: 判断 233"/>
        <xdr:cNvSpPr/>
      </xdr:nvSpPr>
      <xdr:spPr>
        <a:xfrm>
          <a:off x="2857500" y="16611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95</xdr:row>
      <xdr:rowOff>104775</xdr:rowOff>
    </xdr:from>
    <xdr:ext cx="466725" cy="257175"/>
    <xdr:sp macro="" textlink="">
      <xdr:nvSpPr>
        <xdr:cNvPr id="235" name="テキスト ボックス 234"/>
        <xdr:cNvSpPr txBox="1"/>
      </xdr:nvSpPr>
      <xdr:spPr>
        <a:xfrm>
          <a:off x="2667000" y="16392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37973</xdr:rowOff>
    </xdr:from>
    <xdr:to>
      <xdr:col>10</xdr:col>
      <xdr:colOff>114300</xdr:colOff>
      <xdr:row>98</xdr:row>
      <xdr:rowOff>70304</xdr:rowOff>
    </xdr:to>
    <xdr:cxnSp macro="">
      <xdr:nvCxnSpPr>
        <xdr:cNvPr id="236" name="直線コネクタ 235"/>
        <xdr:cNvCxnSpPr/>
      </xdr:nvCxnSpPr>
      <xdr:spPr>
        <a:xfrm flipV="1">
          <a:off x="1133475" y="168402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fLocksText="0">
      <xdr:nvSpPr>
        <xdr:cNvPr id="237" name="フローチャート: 判断 236"/>
        <xdr:cNvSpPr/>
      </xdr:nvSpPr>
      <xdr:spPr>
        <a:xfrm>
          <a:off x="1971675" y="1663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95</xdr:row>
      <xdr:rowOff>114300</xdr:rowOff>
    </xdr:from>
    <xdr:ext cx="466725" cy="257175"/>
    <xdr:sp macro="" textlink="">
      <xdr:nvSpPr>
        <xdr:cNvPr id="238" name="テキスト ボックス 237"/>
        <xdr:cNvSpPr txBox="1"/>
      </xdr:nvSpPr>
      <xdr:spPr>
        <a:xfrm>
          <a:off x="1781175" y="16402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fLocksText="0">
      <xdr:nvSpPr>
        <xdr:cNvPr id="239" name="フローチャート: 判断 238"/>
        <xdr:cNvSpPr/>
      </xdr:nvSpPr>
      <xdr:spPr>
        <a:xfrm>
          <a:off x="1076325" y="16659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95</xdr:row>
      <xdr:rowOff>142875</xdr:rowOff>
    </xdr:from>
    <xdr:ext cx="466725" cy="257175"/>
    <xdr:sp macro="" textlink="">
      <xdr:nvSpPr>
        <xdr:cNvPr id="240" name="テキスト ボックス 239"/>
        <xdr:cNvSpPr txBox="1"/>
      </xdr:nvSpPr>
      <xdr:spPr>
        <a:xfrm>
          <a:off x="895350" y="16430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1" name="テキスト ボックス 240"/>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2" name="テキスト ボックス 241"/>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43" name="テキスト ボックス 242"/>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44" name="テキスト ボックス 243"/>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45" name="テキスト ボックス 244"/>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40078</xdr:rowOff>
    </xdr:from>
    <xdr:to>
      <xdr:col>24</xdr:col>
      <xdr:colOff>114300</xdr:colOff>
      <xdr:row>97</xdr:row>
      <xdr:rowOff>141678</xdr:rowOff>
    </xdr:to>
    <xdr:sp macro="" textlink="" fLocksText="0">
      <xdr:nvSpPr>
        <xdr:cNvPr id="246" name="楕円 245"/>
        <xdr:cNvSpPr/>
      </xdr:nvSpPr>
      <xdr:spPr>
        <a:xfrm>
          <a:off x="4581525" y="16668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97</xdr:row>
      <xdr:rowOff>19050</xdr:rowOff>
    </xdr:from>
    <xdr:ext cx="466725" cy="257175"/>
    <xdr:sp macro="" textlink="">
      <xdr:nvSpPr>
        <xdr:cNvPr id="247" name="扶助費該当値テキスト"/>
        <xdr:cNvSpPr txBox="1"/>
      </xdr:nvSpPr>
      <xdr:spPr>
        <a:xfrm>
          <a:off x="4686300" y="16649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6,149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79266</xdr:rowOff>
    </xdr:from>
    <xdr:to>
      <xdr:col>20</xdr:col>
      <xdr:colOff>38100</xdr:colOff>
      <xdr:row>98</xdr:row>
      <xdr:rowOff>9416</xdr:rowOff>
    </xdr:to>
    <xdr:sp macro="" textlink="" fLocksText="0">
      <xdr:nvSpPr>
        <xdr:cNvPr id="248" name="楕円 247"/>
        <xdr:cNvSpPr/>
      </xdr:nvSpPr>
      <xdr:spPr>
        <a:xfrm>
          <a:off x="3743325" y="16706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98</xdr:row>
      <xdr:rowOff>0</xdr:rowOff>
    </xdr:from>
    <xdr:ext cx="466725" cy="257175"/>
    <xdr:sp macro="" textlink="">
      <xdr:nvSpPr>
        <xdr:cNvPr id="249" name="テキスト ボックス 248"/>
        <xdr:cNvSpPr txBox="1"/>
      </xdr:nvSpPr>
      <xdr:spPr>
        <a:xfrm>
          <a:off x="3543300" y="16802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117312</xdr:rowOff>
    </xdr:from>
    <xdr:to>
      <xdr:col>15</xdr:col>
      <xdr:colOff>101600</xdr:colOff>
      <xdr:row>98</xdr:row>
      <xdr:rowOff>47462</xdr:rowOff>
    </xdr:to>
    <xdr:sp macro="" textlink="" fLocksText="0">
      <xdr:nvSpPr>
        <xdr:cNvPr id="250" name="楕円 249"/>
        <xdr:cNvSpPr/>
      </xdr:nvSpPr>
      <xdr:spPr>
        <a:xfrm>
          <a:off x="2857500" y="16744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98</xdr:row>
      <xdr:rowOff>38100</xdr:rowOff>
    </xdr:from>
    <xdr:ext cx="466725" cy="257175"/>
    <xdr:sp macro="" textlink="">
      <xdr:nvSpPr>
        <xdr:cNvPr id="251" name="テキスト ボックス 250"/>
        <xdr:cNvSpPr txBox="1"/>
      </xdr:nvSpPr>
      <xdr:spPr>
        <a:xfrm>
          <a:off x="2667000" y="1684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158623</xdr:rowOff>
    </xdr:from>
    <xdr:to>
      <xdr:col>10</xdr:col>
      <xdr:colOff>165100</xdr:colOff>
      <xdr:row>98</xdr:row>
      <xdr:rowOff>88773</xdr:rowOff>
    </xdr:to>
    <xdr:sp macro="" textlink="" fLocksText="0">
      <xdr:nvSpPr>
        <xdr:cNvPr id="252" name="楕円 251"/>
        <xdr:cNvSpPr/>
      </xdr:nvSpPr>
      <xdr:spPr>
        <a:xfrm>
          <a:off x="1971675" y="1679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98</xdr:row>
      <xdr:rowOff>76200</xdr:rowOff>
    </xdr:from>
    <xdr:ext cx="466725" cy="257175"/>
    <xdr:sp macro="" textlink="">
      <xdr:nvSpPr>
        <xdr:cNvPr id="253" name="テキスト ボックス 252"/>
        <xdr:cNvSpPr txBox="1"/>
      </xdr:nvSpPr>
      <xdr:spPr>
        <a:xfrm>
          <a:off x="1781175" y="1687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19504</xdr:rowOff>
    </xdr:from>
    <xdr:to>
      <xdr:col>6</xdr:col>
      <xdr:colOff>38100</xdr:colOff>
      <xdr:row>98</xdr:row>
      <xdr:rowOff>121104</xdr:rowOff>
    </xdr:to>
    <xdr:sp macro="" textlink="" fLocksText="0">
      <xdr:nvSpPr>
        <xdr:cNvPr id="254" name="楕円 253"/>
        <xdr:cNvSpPr/>
      </xdr:nvSpPr>
      <xdr:spPr>
        <a:xfrm>
          <a:off x="1076325" y="1682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98</xdr:row>
      <xdr:rowOff>114300</xdr:rowOff>
    </xdr:from>
    <xdr:ext cx="466725" cy="257175"/>
    <xdr:sp macro="" textlink="">
      <xdr:nvSpPr>
        <xdr:cNvPr id="255" name="テキスト ボックス 254"/>
        <xdr:cNvSpPr txBox="1"/>
      </xdr:nvSpPr>
      <xdr:spPr>
        <a:xfrm>
          <a:off x="895350" y="16916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56" name="正方形/長方形 255"/>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fLocksText="0">
      <xdr:nvSpPr>
        <xdr:cNvPr id="257" name="正方形/長方形 256"/>
        <xdr:cNvSpPr/>
      </xdr:nvSpPr>
      <xdr:spPr>
        <a:xfrm>
          <a:off x="711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fLocksText="0">
      <xdr:nvSpPr>
        <xdr:cNvPr id="258" name="正方形/長方形 257"/>
        <xdr:cNvSpPr/>
      </xdr:nvSpPr>
      <xdr:spPr>
        <a:xfrm>
          <a:off x="711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fLocksText="0">
      <xdr:nvSpPr>
        <xdr:cNvPr id="259" name="正方形/長方形 258"/>
        <xdr:cNvSpPr/>
      </xdr:nvSpPr>
      <xdr:spPr>
        <a:xfrm>
          <a:off x="876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fLocksText="0">
      <xdr:nvSpPr>
        <xdr:cNvPr id="260" name="正方形/長方形 259"/>
        <xdr:cNvSpPr/>
      </xdr:nvSpPr>
      <xdr:spPr>
        <a:xfrm>
          <a:off x="876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1" name="正方形/長方形 260"/>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62" name="テキスト ボックス 261"/>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40</xdr:row>
      <xdr:rowOff>114300</xdr:rowOff>
    </xdr:from>
    <xdr:ext cx="533400" cy="257175"/>
    <xdr:sp macro="" textlink="">
      <xdr:nvSpPr>
        <xdr:cNvPr id="264" name="テキスト ボックス 263"/>
        <xdr:cNvSpPr txBox="1"/>
      </xdr:nvSpPr>
      <xdr:spPr>
        <a:xfrm>
          <a:off x="6067425"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082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38</xdr:row>
      <xdr:rowOff>123825</xdr:rowOff>
    </xdr:from>
    <xdr:ext cx="533400" cy="257175"/>
    <xdr:sp macro="" textlink="">
      <xdr:nvSpPr>
        <xdr:cNvPr id="266" name="テキスト ボックス 265"/>
        <xdr:cNvSpPr txBox="1"/>
      </xdr:nvSpPr>
      <xdr:spPr>
        <a:xfrm>
          <a:off x="6067425" y="6638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082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142875</xdr:rowOff>
    </xdr:from>
    <xdr:ext cx="533400" cy="257175"/>
    <xdr:sp macro="" textlink="">
      <xdr:nvSpPr>
        <xdr:cNvPr id="268" name="テキスト ボックス 267"/>
        <xdr:cNvSpPr txBox="1"/>
      </xdr:nvSpPr>
      <xdr:spPr>
        <a:xfrm>
          <a:off x="6067425" y="6315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082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34</xdr:row>
      <xdr:rowOff>161925</xdr:rowOff>
    </xdr:from>
    <xdr:ext cx="600075" cy="257175"/>
    <xdr:sp macro="" textlink="">
      <xdr:nvSpPr>
        <xdr:cNvPr id="270" name="テキスト ボックス 269"/>
        <xdr:cNvSpPr txBox="1"/>
      </xdr:nvSpPr>
      <xdr:spPr>
        <a:xfrm>
          <a:off x="6000750" y="5991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082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33</xdr:row>
      <xdr:rowOff>9525</xdr:rowOff>
    </xdr:from>
    <xdr:ext cx="600075" cy="257175"/>
    <xdr:sp macro="" textlink="">
      <xdr:nvSpPr>
        <xdr:cNvPr id="272" name="テキスト ボックス 271"/>
        <xdr:cNvSpPr txBox="1"/>
      </xdr:nvSpPr>
      <xdr:spPr>
        <a:xfrm>
          <a:off x="6000750" y="566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082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31</xdr:row>
      <xdr:rowOff>19050</xdr:rowOff>
    </xdr:from>
    <xdr:ext cx="600075" cy="257175"/>
    <xdr:sp macro="" textlink="">
      <xdr:nvSpPr>
        <xdr:cNvPr id="274" name="テキスト ボックス 273"/>
        <xdr:cNvSpPr txBox="1"/>
      </xdr:nvSpPr>
      <xdr:spPr>
        <a:xfrm>
          <a:off x="6000750" y="5334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082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29</xdr:row>
      <xdr:rowOff>38100</xdr:rowOff>
    </xdr:from>
    <xdr:ext cx="600075" cy="257175"/>
    <xdr:sp macro="" textlink="">
      <xdr:nvSpPr>
        <xdr:cNvPr id="276" name="テキスト ボックス 275"/>
        <xdr:cNvSpPr txBox="1"/>
      </xdr:nvSpPr>
      <xdr:spPr>
        <a:xfrm>
          <a:off x="6000750" y="5010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macro="" textlink="">
      <xdr:nvSpPr>
        <xdr:cNvPr id="278" name="テキスト ボックス 277"/>
        <xdr:cNvSpPr txBox="1"/>
      </xdr:nvSpPr>
      <xdr:spPr>
        <a:xfrm>
          <a:off x="600075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79" name="補助費等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7500" y="52482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66675</xdr:rowOff>
    </xdr:from>
    <xdr:ext cx="533400" cy="257175"/>
    <xdr:sp macro="" textlink="">
      <xdr:nvSpPr>
        <xdr:cNvPr id="281" name="補助費等最小値テキスト"/>
        <xdr:cNvSpPr txBox="1"/>
      </xdr:nvSpPr>
      <xdr:spPr>
        <a:xfrm>
          <a:off x="10525125" y="6581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79,117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91775" y="6581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57150</xdr:rowOff>
    </xdr:from>
    <xdr:ext cx="600075" cy="257175"/>
    <xdr:sp macro="" textlink="">
      <xdr:nvSpPr>
        <xdr:cNvPr id="283" name="補助費等最大値テキスト"/>
        <xdr:cNvSpPr txBox="1"/>
      </xdr:nvSpPr>
      <xdr:spPr>
        <a:xfrm>
          <a:off x="10525125" y="5029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200,936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91775" y="5248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62226</xdr:rowOff>
    </xdr:from>
    <xdr:to>
      <xdr:col>55</xdr:col>
      <xdr:colOff>0</xdr:colOff>
      <xdr:row>38</xdr:row>
      <xdr:rowOff>142106</xdr:rowOff>
    </xdr:to>
    <xdr:cxnSp macro="">
      <xdr:nvCxnSpPr>
        <xdr:cNvPr id="285" name="直線コネクタ 284"/>
        <xdr:cNvCxnSpPr/>
      </xdr:nvCxnSpPr>
      <xdr:spPr>
        <a:xfrm flipV="1">
          <a:off x="9639300" y="65817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19050</xdr:rowOff>
    </xdr:from>
    <xdr:ext cx="533400" cy="257175"/>
    <xdr:sp macro="" textlink="">
      <xdr:nvSpPr>
        <xdr:cNvPr id="286" name="補助費等平均値テキスト"/>
        <xdr:cNvSpPr txBox="1"/>
      </xdr:nvSpPr>
      <xdr:spPr>
        <a:xfrm>
          <a:off x="10525125" y="61912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fLocksText="0">
      <xdr:nvSpPr>
        <xdr:cNvPr id="287" name="フローチャート: 判断 286"/>
        <xdr:cNvSpPr/>
      </xdr:nvSpPr>
      <xdr:spPr>
        <a:xfrm>
          <a:off x="10429875" y="6334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122010</xdr:rowOff>
    </xdr:from>
    <xdr:to>
      <xdr:col>50</xdr:col>
      <xdr:colOff>114300</xdr:colOff>
      <xdr:row>38</xdr:row>
      <xdr:rowOff>142106</xdr:rowOff>
    </xdr:to>
    <xdr:cxnSp macro="">
      <xdr:nvCxnSpPr>
        <xdr:cNvPr id="288" name="直線コネクタ 287"/>
        <xdr:cNvCxnSpPr/>
      </xdr:nvCxnSpPr>
      <xdr:spPr>
        <a:xfrm>
          <a:off x="8753475" y="66389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fLocksText="0">
      <xdr:nvSpPr>
        <xdr:cNvPr id="289" name="フローチャート: 判断 288"/>
        <xdr:cNvSpPr/>
      </xdr:nvSpPr>
      <xdr:spPr>
        <a:xfrm>
          <a:off x="9591675" y="6410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36</xdr:row>
      <xdr:rowOff>9525</xdr:rowOff>
    </xdr:from>
    <xdr:ext cx="533400" cy="257175"/>
    <xdr:sp macro="" textlink="">
      <xdr:nvSpPr>
        <xdr:cNvPr id="290" name="テキスト ボックス 289"/>
        <xdr:cNvSpPr txBox="1"/>
      </xdr:nvSpPr>
      <xdr:spPr>
        <a:xfrm>
          <a:off x="9353550" y="6181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122010</xdr:rowOff>
    </xdr:from>
    <xdr:to>
      <xdr:col>45</xdr:col>
      <xdr:colOff>177800</xdr:colOff>
      <xdr:row>39</xdr:row>
      <xdr:rowOff>11488</xdr:rowOff>
    </xdr:to>
    <xdr:cxnSp macro="">
      <xdr:nvCxnSpPr>
        <xdr:cNvPr id="291" name="直線コネクタ 290"/>
        <xdr:cNvCxnSpPr/>
      </xdr:nvCxnSpPr>
      <xdr:spPr>
        <a:xfrm flipV="1">
          <a:off x="7858125" y="66389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fLocksText="0">
      <xdr:nvSpPr>
        <xdr:cNvPr id="292" name="フローチャート: 判断 291"/>
        <xdr:cNvSpPr/>
      </xdr:nvSpPr>
      <xdr:spPr>
        <a:xfrm>
          <a:off x="8696325" y="6381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35</xdr:row>
      <xdr:rowOff>152400</xdr:rowOff>
    </xdr:from>
    <xdr:ext cx="533400" cy="257175"/>
    <xdr:sp macro="" textlink="">
      <xdr:nvSpPr>
        <xdr:cNvPr id="293" name="テキスト ボックス 292"/>
        <xdr:cNvSpPr txBox="1"/>
      </xdr:nvSpPr>
      <xdr:spPr>
        <a:xfrm>
          <a:off x="8477250"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11488</xdr:rowOff>
    </xdr:from>
    <xdr:to>
      <xdr:col>41</xdr:col>
      <xdr:colOff>50800</xdr:colOff>
      <xdr:row>39</xdr:row>
      <xdr:rowOff>103070</xdr:rowOff>
    </xdr:to>
    <xdr:cxnSp macro="">
      <xdr:nvCxnSpPr>
        <xdr:cNvPr id="294" name="直線コネクタ 293"/>
        <xdr:cNvCxnSpPr/>
      </xdr:nvCxnSpPr>
      <xdr:spPr>
        <a:xfrm flipV="1">
          <a:off x="6972300" y="669607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fLocksText="0">
      <xdr:nvSpPr>
        <xdr:cNvPr id="295" name="フローチャート: 判断 294"/>
        <xdr:cNvSpPr/>
      </xdr:nvSpPr>
      <xdr:spPr>
        <a:xfrm>
          <a:off x="7810500"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36</xdr:row>
      <xdr:rowOff>161925</xdr:rowOff>
    </xdr:from>
    <xdr:ext cx="533400" cy="257175"/>
    <xdr:sp macro="" textlink="">
      <xdr:nvSpPr>
        <xdr:cNvPr id="296" name="テキスト ボックス 295"/>
        <xdr:cNvSpPr txBox="1"/>
      </xdr:nvSpPr>
      <xdr:spPr>
        <a:xfrm>
          <a:off x="7591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fLocksText="0">
      <xdr:nvSpPr>
        <xdr:cNvPr id="297" name="フローチャート: 判断 296"/>
        <xdr:cNvSpPr/>
      </xdr:nvSpPr>
      <xdr:spPr>
        <a:xfrm>
          <a:off x="6924675" y="6581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37</xdr:row>
      <xdr:rowOff>9525</xdr:rowOff>
    </xdr:from>
    <xdr:ext cx="533400" cy="257175"/>
    <xdr:sp macro="" textlink="">
      <xdr:nvSpPr>
        <xdr:cNvPr id="298" name="テキスト ボックス 297"/>
        <xdr:cNvSpPr txBox="1"/>
      </xdr:nvSpPr>
      <xdr:spPr>
        <a:xfrm>
          <a:off x="6696075" y="635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299" name="テキスト ボックス 298"/>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00" name="テキスト ボックス 299"/>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1" name="テキスト ボックス 300"/>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2" name="テキスト ボックス 301"/>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3" name="テキスト ボックス 302"/>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11426</xdr:rowOff>
    </xdr:from>
    <xdr:to>
      <xdr:col>55</xdr:col>
      <xdr:colOff>50800</xdr:colOff>
      <xdr:row>38</xdr:row>
      <xdr:rowOff>113026</xdr:rowOff>
    </xdr:to>
    <xdr:sp macro="" textlink="" fLocksText="0">
      <xdr:nvSpPr>
        <xdr:cNvPr id="304" name="楕円 303"/>
        <xdr:cNvSpPr/>
      </xdr:nvSpPr>
      <xdr:spPr>
        <a:xfrm>
          <a:off x="10429875" y="6524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37</xdr:row>
      <xdr:rowOff>95250</xdr:rowOff>
    </xdr:from>
    <xdr:ext cx="533400" cy="257175"/>
    <xdr:sp macro="" textlink="">
      <xdr:nvSpPr>
        <xdr:cNvPr id="305" name="補助費等該当値テキスト"/>
        <xdr:cNvSpPr txBox="1"/>
      </xdr:nvSpPr>
      <xdr:spPr>
        <a:xfrm>
          <a:off x="10525125"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91306</xdr:rowOff>
    </xdr:from>
    <xdr:to>
      <xdr:col>50</xdr:col>
      <xdr:colOff>165100</xdr:colOff>
      <xdr:row>39</xdr:row>
      <xdr:rowOff>21456</xdr:rowOff>
    </xdr:to>
    <xdr:sp macro="" textlink="" fLocksText="0">
      <xdr:nvSpPr>
        <xdr:cNvPr id="306" name="楕円 305"/>
        <xdr:cNvSpPr/>
      </xdr:nvSpPr>
      <xdr:spPr>
        <a:xfrm>
          <a:off x="9591675" y="6610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39</xdr:row>
      <xdr:rowOff>9525</xdr:rowOff>
    </xdr:from>
    <xdr:ext cx="533400" cy="257175"/>
    <xdr:sp macro="" textlink="">
      <xdr:nvSpPr>
        <xdr:cNvPr id="307" name="テキスト ボックス 306"/>
        <xdr:cNvSpPr txBox="1"/>
      </xdr:nvSpPr>
      <xdr:spPr>
        <a:xfrm>
          <a:off x="9353550" y="6696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71210</xdr:rowOff>
    </xdr:from>
    <xdr:to>
      <xdr:col>46</xdr:col>
      <xdr:colOff>38100</xdr:colOff>
      <xdr:row>39</xdr:row>
      <xdr:rowOff>1360</xdr:rowOff>
    </xdr:to>
    <xdr:sp macro="" textlink="" fLocksText="0">
      <xdr:nvSpPr>
        <xdr:cNvPr id="308" name="楕円 307"/>
        <xdr:cNvSpPr/>
      </xdr:nvSpPr>
      <xdr:spPr>
        <a:xfrm>
          <a:off x="8696325" y="658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38</xdr:row>
      <xdr:rowOff>161925</xdr:rowOff>
    </xdr:from>
    <xdr:ext cx="533400" cy="257175"/>
    <xdr:sp macro="" textlink="">
      <xdr:nvSpPr>
        <xdr:cNvPr id="309" name="テキスト ボックス 308"/>
        <xdr:cNvSpPr txBox="1"/>
      </xdr:nvSpPr>
      <xdr:spPr>
        <a:xfrm>
          <a:off x="8477250" y="6677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132138</xdr:rowOff>
    </xdr:from>
    <xdr:to>
      <xdr:col>41</xdr:col>
      <xdr:colOff>101600</xdr:colOff>
      <xdr:row>39</xdr:row>
      <xdr:rowOff>62288</xdr:rowOff>
    </xdr:to>
    <xdr:sp macro="" textlink="" fLocksText="0">
      <xdr:nvSpPr>
        <xdr:cNvPr id="310" name="楕円 309"/>
        <xdr:cNvSpPr/>
      </xdr:nvSpPr>
      <xdr:spPr>
        <a:xfrm>
          <a:off x="7810500" y="6648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39</xdr:row>
      <xdr:rowOff>57150</xdr:rowOff>
    </xdr:from>
    <xdr:ext cx="533400" cy="257175"/>
    <xdr:sp macro="" textlink="">
      <xdr:nvSpPr>
        <xdr:cNvPr id="311" name="テキスト ボックス 310"/>
        <xdr:cNvSpPr txBox="1"/>
      </xdr:nvSpPr>
      <xdr:spPr>
        <a:xfrm>
          <a:off x="7591425" y="6743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52270</xdr:rowOff>
    </xdr:from>
    <xdr:to>
      <xdr:col>36</xdr:col>
      <xdr:colOff>165100</xdr:colOff>
      <xdr:row>39</xdr:row>
      <xdr:rowOff>153870</xdr:rowOff>
    </xdr:to>
    <xdr:sp macro="" textlink="" fLocksText="0">
      <xdr:nvSpPr>
        <xdr:cNvPr id="312" name="楕円 311"/>
        <xdr:cNvSpPr/>
      </xdr:nvSpPr>
      <xdr:spPr>
        <a:xfrm>
          <a:off x="6924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39</xdr:row>
      <xdr:rowOff>142875</xdr:rowOff>
    </xdr:from>
    <xdr:ext cx="533400" cy="257175"/>
    <xdr:sp macro="" textlink="">
      <xdr:nvSpPr>
        <xdr:cNvPr id="313" name="テキスト ボックス 312"/>
        <xdr:cNvSpPr txBox="1"/>
      </xdr:nvSpPr>
      <xdr:spPr>
        <a:xfrm>
          <a:off x="6696075" y="6829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4" name="正方形/長方形 313"/>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fLocksText="0">
      <xdr:nvSpPr>
        <xdr:cNvPr id="315" name="正方形/長方形 314"/>
        <xdr:cNvSpPr/>
      </xdr:nvSpPr>
      <xdr:spPr>
        <a:xfrm>
          <a:off x="711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fLocksText="0">
      <xdr:nvSpPr>
        <xdr:cNvPr id="316" name="正方形/長方形 315"/>
        <xdr:cNvSpPr/>
      </xdr:nvSpPr>
      <xdr:spPr>
        <a:xfrm>
          <a:off x="711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fLocksText="0">
      <xdr:nvSpPr>
        <xdr:cNvPr id="317" name="正方形/長方形 316"/>
        <xdr:cNvSpPr/>
      </xdr:nvSpPr>
      <xdr:spPr>
        <a:xfrm>
          <a:off x="876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fLocksText="0">
      <xdr:nvSpPr>
        <xdr:cNvPr id="318" name="正方形/長方形 317"/>
        <xdr:cNvSpPr/>
      </xdr:nvSpPr>
      <xdr:spPr>
        <a:xfrm>
          <a:off x="876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19" name="正方形/長方形 318"/>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0" name="テキスト ボックス 319"/>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082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123825</xdr:rowOff>
    </xdr:from>
    <xdr:ext cx="247650" cy="257175"/>
    <xdr:sp macro="" textlink="">
      <xdr:nvSpPr>
        <xdr:cNvPr id="323" name="テキスト ボックス 322"/>
        <xdr:cNvSpPr txBox="1"/>
      </xdr:nvSpPr>
      <xdr:spPr>
        <a:xfrm>
          <a:off x="635317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082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142875</xdr:rowOff>
    </xdr:from>
    <xdr:ext cx="533400" cy="257175"/>
    <xdr:sp macro="" textlink="">
      <xdr:nvSpPr>
        <xdr:cNvPr id="325" name="テキスト ボックス 324"/>
        <xdr:cNvSpPr txBox="1"/>
      </xdr:nvSpPr>
      <xdr:spPr>
        <a:xfrm>
          <a:off x="6067425"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082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54</xdr:row>
      <xdr:rowOff>161925</xdr:rowOff>
    </xdr:from>
    <xdr:ext cx="533400" cy="257175"/>
    <xdr:sp macro="" textlink="">
      <xdr:nvSpPr>
        <xdr:cNvPr id="327" name="テキスト ボックス 326"/>
        <xdr:cNvSpPr txBox="1"/>
      </xdr:nvSpPr>
      <xdr:spPr>
        <a:xfrm>
          <a:off x="6067425"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082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53</xdr:row>
      <xdr:rowOff>9525</xdr:rowOff>
    </xdr:from>
    <xdr:ext cx="533400" cy="257175"/>
    <xdr:sp macro="" textlink="">
      <xdr:nvSpPr>
        <xdr:cNvPr id="329" name="テキスト ボックス 328"/>
        <xdr:cNvSpPr txBox="1"/>
      </xdr:nvSpPr>
      <xdr:spPr>
        <a:xfrm>
          <a:off x="6067425" y="909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082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19050</xdr:rowOff>
    </xdr:from>
    <xdr:ext cx="600075" cy="257175"/>
    <xdr:sp macro="" textlink="">
      <xdr:nvSpPr>
        <xdr:cNvPr id="331" name="テキスト ボックス 330"/>
        <xdr:cNvSpPr txBox="1"/>
      </xdr:nvSpPr>
      <xdr:spPr>
        <a:xfrm>
          <a:off x="6000750"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082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38100</xdr:rowOff>
    </xdr:from>
    <xdr:ext cx="600075" cy="257175"/>
    <xdr:sp macro="" textlink="">
      <xdr:nvSpPr>
        <xdr:cNvPr id="333" name="テキスト ボックス 332"/>
        <xdr:cNvSpPr txBox="1"/>
      </xdr:nvSpPr>
      <xdr:spPr>
        <a:xfrm>
          <a:off x="60007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35" name="テキスト ボックス 334"/>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36" name="普通建設事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7500" y="854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58</xdr:row>
      <xdr:rowOff>104775</xdr:rowOff>
    </xdr:from>
    <xdr:ext cx="533400" cy="257175"/>
    <xdr:sp macro="" textlink="">
      <xdr:nvSpPr>
        <xdr:cNvPr id="338" name="普通建設事業費最小値テキスト"/>
        <xdr:cNvSpPr txBox="1"/>
      </xdr:nvSpPr>
      <xdr:spPr>
        <a:xfrm>
          <a:off x="10525125" y="10048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15,492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91775" y="10048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48</xdr:row>
      <xdr:rowOff>85725</xdr:rowOff>
    </xdr:from>
    <xdr:ext cx="600075" cy="257175"/>
    <xdr:sp macro="" textlink="">
      <xdr:nvSpPr>
        <xdr:cNvPr id="340" name="普通建設事業費最大値テキスト"/>
        <xdr:cNvSpPr txBox="1"/>
      </xdr:nvSpPr>
      <xdr:spPr>
        <a:xfrm>
          <a:off x="10525125" y="8315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153,430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91775" y="8543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57676</xdr:rowOff>
    </xdr:from>
    <xdr:to>
      <xdr:col>55</xdr:col>
      <xdr:colOff>0</xdr:colOff>
      <xdr:row>58</xdr:row>
      <xdr:rowOff>69585</xdr:rowOff>
    </xdr:to>
    <xdr:cxnSp macro="">
      <xdr:nvCxnSpPr>
        <xdr:cNvPr id="342" name="直線コネクタ 341"/>
        <xdr:cNvCxnSpPr/>
      </xdr:nvCxnSpPr>
      <xdr:spPr>
        <a:xfrm flipV="1">
          <a:off x="9639300" y="10001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55</xdr:row>
      <xdr:rowOff>161925</xdr:rowOff>
    </xdr:from>
    <xdr:ext cx="533400" cy="257175"/>
    <xdr:sp macro="" textlink="">
      <xdr:nvSpPr>
        <xdr:cNvPr id="343" name="普通建設事業費平均値テキスト"/>
        <xdr:cNvSpPr txBox="1"/>
      </xdr:nvSpPr>
      <xdr:spPr>
        <a:xfrm>
          <a:off x="10525125" y="95916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fLocksText="0">
      <xdr:nvSpPr>
        <xdr:cNvPr id="344" name="フローチャート: 判断 343"/>
        <xdr:cNvSpPr/>
      </xdr:nvSpPr>
      <xdr:spPr>
        <a:xfrm>
          <a:off x="10429875" y="973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69585</xdr:rowOff>
    </xdr:from>
    <xdr:to>
      <xdr:col>50</xdr:col>
      <xdr:colOff>114300</xdr:colOff>
      <xdr:row>58</xdr:row>
      <xdr:rowOff>80700</xdr:rowOff>
    </xdr:to>
    <xdr:cxnSp macro="">
      <xdr:nvCxnSpPr>
        <xdr:cNvPr id="345" name="直線コネクタ 344"/>
        <xdr:cNvCxnSpPr/>
      </xdr:nvCxnSpPr>
      <xdr:spPr>
        <a:xfrm flipV="1">
          <a:off x="8753475" y="100107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fLocksText="0">
      <xdr:nvSpPr>
        <xdr:cNvPr id="346" name="フローチャート: 判断 345"/>
        <xdr:cNvSpPr/>
      </xdr:nvSpPr>
      <xdr:spPr>
        <a:xfrm>
          <a:off x="9591675" y="9744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55</xdr:row>
      <xdr:rowOff>95250</xdr:rowOff>
    </xdr:from>
    <xdr:ext cx="533400" cy="257175"/>
    <xdr:sp macro="" textlink="">
      <xdr:nvSpPr>
        <xdr:cNvPr id="347" name="テキスト ボックス 346"/>
        <xdr:cNvSpPr txBox="1"/>
      </xdr:nvSpPr>
      <xdr:spPr>
        <a:xfrm>
          <a:off x="9353550"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30004</xdr:rowOff>
    </xdr:from>
    <xdr:to>
      <xdr:col>45</xdr:col>
      <xdr:colOff>177800</xdr:colOff>
      <xdr:row>58</xdr:row>
      <xdr:rowOff>80700</xdr:rowOff>
    </xdr:to>
    <xdr:cxnSp macro="">
      <xdr:nvCxnSpPr>
        <xdr:cNvPr id="348" name="直線コネクタ 347"/>
        <xdr:cNvCxnSpPr/>
      </xdr:nvCxnSpPr>
      <xdr:spPr>
        <a:xfrm>
          <a:off x="7858125" y="997267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fLocksText="0">
      <xdr:nvSpPr>
        <xdr:cNvPr id="349" name="フローチャート: 判断 348"/>
        <xdr:cNvSpPr/>
      </xdr:nvSpPr>
      <xdr:spPr>
        <a:xfrm>
          <a:off x="8696325" y="9763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55</xdr:row>
      <xdr:rowOff>104775</xdr:rowOff>
    </xdr:from>
    <xdr:ext cx="533400" cy="257175"/>
    <xdr:sp macro="" textlink="">
      <xdr:nvSpPr>
        <xdr:cNvPr id="350" name="テキスト ボックス 349"/>
        <xdr:cNvSpPr txBox="1"/>
      </xdr:nvSpPr>
      <xdr:spPr>
        <a:xfrm>
          <a:off x="8477250" y="9534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30004</xdr:rowOff>
    </xdr:from>
    <xdr:to>
      <xdr:col>41</xdr:col>
      <xdr:colOff>50800</xdr:colOff>
      <xdr:row>58</xdr:row>
      <xdr:rowOff>32814</xdr:rowOff>
    </xdr:to>
    <xdr:cxnSp macro="">
      <xdr:nvCxnSpPr>
        <xdr:cNvPr id="351" name="直線コネクタ 350"/>
        <xdr:cNvCxnSpPr/>
      </xdr:nvCxnSpPr>
      <xdr:spPr>
        <a:xfrm flipV="1">
          <a:off x="6972300" y="99726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fLocksText="0">
      <xdr:nvSpPr>
        <xdr:cNvPr id="352" name="フローチャート: 判断 351"/>
        <xdr:cNvSpPr/>
      </xdr:nvSpPr>
      <xdr:spPr>
        <a:xfrm>
          <a:off x="7810500" y="9782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123825</xdr:rowOff>
    </xdr:from>
    <xdr:ext cx="533400" cy="257175"/>
    <xdr:sp macro="" textlink="">
      <xdr:nvSpPr>
        <xdr:cNvPr id="353" name="テキスト ボックス 352"/>
        <xdr:cNvSpPr txBox="1"/>
      </xdr:nvSpPr>
      <xdr:spPr>
        <a:xfrm>
          <a:off x="7591425" y="9553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fLocksText="0">
      <xdr:nvSpPr>
        <xdr:cNvPr id="354" name="フローチャート: 判断 353"/>
        <xdr:cNvSpPr/>
      </xdr:nvSpPr>
      <xdr:spPr>
        <a:xfrm>
          <a:off x="6924675" y="979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133350</xdr:rowOff>
    </xdr:from>
    <xdr:ext cx="533400" cy="257175"/>
    <xdr:sp macro="" textlink="">
      <xdr:nvSpPr>
        <xdr:cNvPr id="355" name="テキスト ボックス 354"/>
        <xdr:cNvSpPr txBox="1"/>
      </xdr:nvSpPr>
      <xdr:spPr>
        <a:xfrm>
          <a:off x="6696075" y="956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56" name="テキスト ボックス 355"/>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57" name="テキスト ボックス 356"/>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58" name="テキスト ボックス 357"/>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59" name="テキスト ボックス 358"/>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0" name="テキスト ボックス 359"/>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6876</xdr:rowOff>
    </xdr:from>
    <xdr:to>
      <xdr:col>55</xdr:col>
      <xdr:colOff>50800</xdr:colOff>
      <xdr:row>58</xdr:row>
      <xdr:rowOff>108476</xdr:rowOff>
    </xdr:to>
    <xdr:sp macro="" textlink="" fLocksText="0">
      <xdr:nvSpPr>
        <xdr:cNvPr id="361" name="楕円 360"/>
        <xdr:cNvSpPr/>
      </xdr:nvSpPr>
      <xdr:spPr>
        <a:xfrm>
          <a:off x="10429875" y="9953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57</xdr:row>
      <xdr:rowOff>95250</xdr:rowOff>
    </xdr:from>
    <xdr:ext cx="533400" cy="257175"/>
    <xdr:sp macro="" textlink="">
      <xdr:nvSpPr>
        <xdr:cNvPr id="362" name="普通建設事業費該当値テキスト"/>
        <xdr:cNvSpPr txBox="1"/>
      </xdr:nvSpPr>
      <xdr:spPr>
        <a:xfrm>
          <a:off x="10525125" y="986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19,535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18785</xdr:rowOff>
    </xdr:from>
    <xdr:to>
      <xdr:col>50</xdr:col>
      <xdr:colOff>165100</xdr:colOff>
      <xdr:row>58</xdr:row>
      <xdr:rowOff>120385</xdr:rowOff>
    </xdr:to>
    <xdr:sp macro="" textlink="" fLocksText="0">
      <xdr:nvSpPr>
        <xdr:cNvPr id="363" name="楕円 362"/>
        <xdr:cNvSpPr/>
      </xdr:nvSpPr>
      <xdr:spPr>
        <a:xfrm>
          <a:off x="9591675" y="9963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58</xdr:row>
      <xdr:rowOff>114300</xdr:rowOff>
    </xdr:from>
    <xdr:ext cx="533400" cy="257175"/>
    <xdr:sp macro="" textlink="">
      <xdr:nvSpPr>
        <xdr:cNvPr id="364" name="テキスト ボックス 363"/>
        <xdr:cNvSpPr txBox="1"/>
      </xdr:nvSpPr>
      <xdr:spPr>
        <a:xfrm>
          <a:off x="9353550" y="10058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29900</xdr:rowOff>
    </xdr:from>
    <xdr:to>
      <xdr:col>46</xdr:col>
      <xdr:colOff>38100</xdr:colOff>
      <xdr:row>58</xdr:row>
      <xdr:rowOff>131500</xdr:rowOff>
    </xdr:to>
    <xdr:sp macro="" textlink="" fLocksText="0">
      <xdr:nvSpPr>
        <xdr:cNvPr id="365" name="楕円 364"/>
        <xdr:cNvSpPr/>
      </xdr:nvSpPr>
      <xdr:spPr>
        <a:xfrm>
          <a:off x="8696325" y="997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58</xdr:row>
      <xdr:rowOff>123825</xdr:rowOff>
    </xdr:from>
    <xdr:ext cx="533400" cy="257175"/>
    <xdr:sp macro="" textlink="">
      <xdr:nvSpPr>
        <xdr:cNvPr id="366" name="テキスト ボックス 365"/>
        <xdr:cNvSpPr txBox="1"/>
      </xdr:nvSpPr>
      <xdr:spPr>
        <a:xfrm>
          <a:off x="8477250" y="10067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150654</xdr:rowOff>
    </xdr:from>
    <xdr:to>
      <xdr:col>41</xdr:col>
      <xdr:colOff>101600</xdr:colOff>
      <xdr:row>58</xdr:row>
      <xdr:rowOff>80804</xdr:rowOff>
    </xdr:to>
    <xdr:sp macro="" textlink="" fLocksText="0">
      <xdr:nvSpPr>
        <xdr:cNvPr id="367" name="楕円 366"/>
        <xdr:cNvSpPr/>
      </xdr:nvSpPr>
      <xdr:spPr>
        <a:xfrm>
          <a:off x="7810500"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58</xdr:row>
      <xdr:rowOff>76200</xdr:rowOff>
    </xdr:from>
    <xdr:ext cx="533400" cy="257175"/>
    <xdr:sp macro="" textlink="">
      <xdr:nvSpPr>
        <xdr:cNvPr id="368" name="テキスト ボックス 367"/>
        <xdr:cNvSpPr txBox="1"/>
      </xdr:nvSpPr>
      <xdr:spPr>
        <a:xfrm>
          <a:off x="7591425"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153464</xdr:rowOff>
    </xdr:from>
    <xdr:to>
      <xdr:col>36</xdr:col>
      <xdr:colOff>165100</xdr:colOff>
      <xdr:row>58</xdr:row>
      <xdr:rowOff>83614</xdr:rowOff>
    </xdr:to>
    <xdr:sp macro="" textlink="" fLocksText="0">
      <xdr:nvSpPr>
        <xdr:cNvPr id="369" name="楕円 368"/>
        <xdr:cNvSpPr/>
      </xdr:nvSpPr>
      <xdr:spPr>
        <a:xfrm>
          <a:off x="6924675" y="9925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58</xdr:row>
      <xdr:rowOff>76200</xdr:rowOff>
    </xdr:from>
    <xdr:ext cx="533400" cy="257175"/>
    <xdr:sp macro="" textlink="">
      <xdr:nvSpPr>
        <xdr:cNvPr id="370" name="テキスト ボックス 369"/>
        <xdr:cNvSpPr txBox="1"/>
      </xdr:nvSpPr>
      <xdr:spPr>
        <a:xfrm>
          <a:off x="6696075"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1" name="正方形/長方形 370"/>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fLocksText="0">
      <xdr:nvSpPr>
        <xdr:cNvPr id="372" name="正方形/長方形 371"/>
        <xdr:cNvSpPr/>
      </xdr:nvSpPr>
      <xdr:spPr>
        <a:xfrm>
          <a:off x="711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fLocksText="0">
      <xdr:nvSpPr>
        <xdr:cNvPr id="373" name="正方形/長方形 372"/>
        <xdr:cNvSpPr/>
      </xdr:nvSpPr>
      <xdr:spPr>
        <a:xfrm>
          <a:off x="711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fLocksText="0">
      <xdr:nvSpPr>
        <xdr:cNvPr id="374" name="正方形/長方形 373"/>
        <xdr:cNvSpPr/>
      </xdr:nvSpPr>
      <xdr:spPr>
        <a:xfrm>
          <a:off x="876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fLocksText="0">
      <xdr:nvSpPr>
        <xdr:cNvPr id="375" name="正方形/長方形 374"/>
        <xdr:cNvSpPr/>
      </xdr:nvSpPr>
      <xdr:spPr>
        <a:xfrm>
          <a:off x="876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76" name="正方形/長方形 375"/>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77" name="テキスト ボックス 376"/>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123825</xdr:rowOff>
    </xdr:from>
    <xdr:ext cx="247650" cy="257175"/>
    <xdr:sp macro="" textlink="">
      <xdr:nvSpPr>
        <xdr:cNvPr id="380" name="テキスト ボックス 379"/>
        <xdr:cNvSpPr txBox="1"/>
      </xdr:nvSpPr>
      <xdr:spPr>
        <a:xfrm>
          <a:off x="6353175"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142875</xdr:rowOff>
    </xdr:from>
    <xdr:ext cx="533400" cy="257175"/>
    <xdr:sp macro="" textlink="">
      <xdr:nvSpPr>
        <xdr:cNvPr id="382" name="テキスト ボックス 381"/>
        <xdr:cNvSpPr txBox="1"/>
      </xdr:nvSpPr>
      <xdr:spPr>
        <a:xfrm>
          <a:off x="6067425"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74</xdr:row>
      <xdr:rowOff>161925</xdr:rowOff>
    </xdr:from>
    <xdr:ext cx="533400" cy="257175"/>
    <xdr:sp macro="" textlink="">
      <xdr:nvSpPr>
        <xdr:cNvPr id="384" name="テキスト ボックス 383"/>
        <xdr:cNvSpPr txBox="1"/>
      </xdr:nvSpPr>
      <xdr:spPr>
        <a:xfrm>
          <a:off x="606742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9525</xdr:rowOff>
    </xdr:from>
    <xdr:ext cx="533400" cy="257175"/>
    <xdr:sp macro="" textlink="">
      <xdr:nvSpPr>
        <xdr:cNvPr id="386" name="テキスト ボックス 385"/>
        <xdr:cNvSpPr txBox="1"/>
      </xdr:nvSpPr>
      <xdr:spPr>
        <a:xfrm>
          <a:off x="6067425"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71</xdr:row>
      <xdr:rowOff>19050</xdr:rowOff>
    </xdr:from>
    <xdr:ext cx="533400" cy="257175"/>
    <xdr:sp macro="" textlink="">
      <xdr:nvSpPr>
        <xdr:cNvPr id="388" name="テキスト ボックス 387"/>
        <xdr:cNvSpPr txBox="1"/>
      </xdr:nvSpPr>
      <xdr:spPr>
        <a:xfrm>
          <a:off x="6067425" y="12192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38100</xdr:rowOff>
    </xdr:from>
    <xdr:ext cx="600075" cy="257175"/>
    <xdr:sp macro="" textlink="">
      <xdr:nvSpPr>
        <xdr:cNvPr id="390" name="テキスト ボックス 389"/>
        <xdr:cNvSpPr txBox="1"/>
      </xdr:nvSpPr>
      <xdr:spPr>
        <a:xfrm>
          <a:off x="600075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392" name="テキスト ボックス 391"/>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393" name="普通建設事業費 （ うち新規整備　）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7500" y="1207770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28575</xdr:rowOff>
    </xdr:from>
    <xdr:ext cx="466725" cy="257175"/>
    <xdr:sp macro="" textlink="">
      <xdr:nvSpPr>
        <xdr:cNvPr id="395" name="普通建設事業費 （ うち新規整備　）最小値テキスト"/>
        <xdr:cNvSpPr txBox="1"/>
      </xdr:nvSpPr>
      <xdr:spPr>
        <a:xfrm>
          <a:off x="10525125"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4,271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91775" y="135731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19050</xdr:rowOff>
    </xdr:from>
    <xdr:ext cx="533400" cy="257175"/>
    <xdr:sp macro="" textlink="">
      <xdr:nvSpPr>
        <xdr:cNvPr id="397" name="普通建設事業費 （ うち新規整備　）最大値テキスト"/>
        <xdr:cNvSpPr txBox="1"/>
      </xdr:nvSpPr>
      <xdr:spPr>
        <a:xfrm>
          <a:off x="10525125" y="11849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95,833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91775" y="120777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20158</xdr:rowOff>
    </xdr:from>
    <xdr:to>
      <xdr:col>55</xdr:col>
      <xdr:colOff>0</xdr:colOff>
      <xdr:row>79</xdr:row>
      <xdr:rowOff>25057</xdr:rowOff>
    </xdr:to>
    <xdr:cxnSp macro="">
      <xdr:nvCxnSpPr>
        <xdr:cNvPr id="399" name="直線コネクタ 398"/>
        <xdr:cNvCxnSpPr/>
      </xdr:nvCxnSpPr>
      <xdr:spPr>
        <a:xfrm>
          <a:off x="9639300" y="13563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19050</xdr:rowOff>
    </xdr:from>
    <xdr:ext cx="533400" cy="257175"/>
    <xdr:sp macro="" textlink="">
      <xdr:nvSpPr>
        <xdr:cNvPr id="400" name="普通建設事業費 （ うち新規整備　）平均値テキスト"/>
        <xdr:cNvSpPr txBox="1"/>
      </xdr:nvSpPr>
      <xdr:spPr>
        <a:xfrm>
          <a:off x="10525125" y="132207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fLocksText="0">
      <xdr:nvSpPr>
        <xdr:cNvPr id="401" name="フローチャート: 判断 400"/>
        <xdr:cNvSpPr/>
      </xdr:nvSpPr>
      <xdr:spPr>
        <a:xfrm>
          <a:off x="10429875" y="13373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79</xdr:row>
      <xdr:rowOff>18019</xdr:rowOff>
    </xdr:from>
    <xdr:to>
      <xdr:col>50</xdr:col>
      <xdr:colOff>114300</xdr:colOff>
      <xdr:row>79</xdr:row>
      <xdr:rowOff>20158</xdr:rowOff>
    </xdr:to>
    <xdr:cxnSp macro="">
      <xdr:nvCxnSpPr>
        <xdr:cNvPr id="402" name="直線コネクタ 401"/>
        <xdr:cNvCxnSpPr/>
      </xdr:nvCxnSpPr>
      <xdr:spPr>
        <a:xfrm>
          <a:off x="8753475" y="135636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fLocksText="0">
      <xdr:nvSpPr>
        <xdr:cNvPr id="403" name="フローチャート: 判断 402"/>
        <xdr:cNvSpPr/>
      </xdr:nvSpPr>
      <xdr:spPr>
        <a:xfrm>
          <a:off x="9591675" y="1338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76</xdr:row>
      <xdr:rowOff>123825</xdr:rowOff>
    </xdr:from>
    <xdr:ext cx="533400" cy="257175"/>
    <xdr:sp macro="" textlink="">
      <xdr:nvSpPr>
        <xdr:cNvPr id="404" name="テキスト ボックス 403"/>
        <xdr:cNvSpPr txBox="1"/>
      </xdr:nvSpPr>
      <xdr:spPr>
        <a:xfrm>
          <a:off x="9353550" y="13154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10623</xdr:rowOff>
    </xdr:from>
    <xdr:to>
      <xdr:col>45</xdr:col>
      <xdr:colOff>177800</xdr:colOff>
      <xdr:row>79</xdr:row>
      <xdr:rowOff>18019</xdr:rowOff>
    </xdr:to>
    <xdr:cxnSp macro="">
      <xdr:nvCxnSpPr>
        <xdr:cNvPr id="405" name="直線コネクタ 404"/>
        <xdr:cNvCxnSpPr/>
      </xdr:nvCxnSpPr>
      <xdr:spPr>
        <a:xfrm>
          <a:off x="7858125" y="135540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fLocksText="0">
      <xdr:nvSpPr>
        <xdr:cNvPr id="406" name="フローチャート: 判断 405"/>
        <xdr:cNvSpPr/>
      </xdr:nvSpPr>
      <xdr:spPr>
        <a:xfrm>
          <a:off x="8696325" y="13382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133350</xdr:rowOff>
    </xdr:from>
    <xdr:ext cx="533400" cy="257175"/>
    <xdr:sp macro="" textlink="">
      <xdr:nvSpPr>
        <xdr:cNvPr id="407" name="テキスト ボックス 406"/>
        <xdr:cNvSpPr txBox="1"/>
      </xdr:nvSpPr>
      <xdr:spPr>
        <a:xfrm>
          <a:off x="8477250" y="1316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fLocksText="0">
      <xdr:nvSpPr>
        <xdr:cNvPr id="408" name="フローチャート: 判断 407"/>
        <xdr:cNvSpPr/>
      </xdr:nvSpPr>
      <xdr:spPr>
        <a:xfrm>
          <a:off x="7810500" y="1340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152400</xdr:rowOff>
    </xdr:from>
    <xdr:ext cx="533400" cy="257175"/>
    <xdr:sp macro="" textlink="">
      <xdr:nvSpPr>
        <xdr:cNvPr id="409" name="テキスト ボックス 408"/>
        <xdr:cNvSpPr txBox="1"/>
      </xdr:nvSpPr>
      <xdr:spPr>
        <a:xfrm>
          <a:off x="7591425" y="13182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10" name="テキスト ボックス 409"/>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11" name="テキスト ボックス 410"/>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12" name="テキスト ボックス 411"/>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13" name="テキスト ボックス 412"/>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14" name="テキスト ボックス 413"/>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145707</xdr:rowOff>
    </xdr:from>
    <xdr:to>
      <xdr:col>55</xdr:col>
      <xdr:colOff>50800</xdr:colOff>
      <xdr:row>79</xdr:row>
      <xdr:rowOff>75857</xdr:rowOff>
    </xdr:to>
    <xdr:sp macro="" textlink="" fLocksText="0">
      <xdr:nvSpPr>
        <xdr:cNvPr id="415" name="楕円 414"/>
        <xdr:cNvSpPr/>
      </xdr:nvSpPr>
      <xdr:spPr>
        <a:xfrm>
          <a:off x="10429875" y="13515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78</xdr:row>
      <xdr:rowOff>57150</xdr:rowOff>
    </xdr:from>
    <xdr:ext cx="466725" cy="257175"/>
    <xdr:sp macro="" textlink="">
      <xdr:nvSpPr>
        <xdr:cNvPr id="416" name="普通建設事業費 （ うち新規整備　）該当値テキスト"/>
        <xdr:cNvSpPr txBox="1"/>
      </xdr:nvSpPr>
      <xdr:spPr>
        <a:xfrm>
          <a:off x="10525125" y="13430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4,521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140808</xdr:rowOff>
    </xdr:from>
    <xdr:to>
      <xdr:col>50</xdr:col>
      <xdr:colOff>165100</xdr:colOff>
      <xdr:row>79</xdr:row>
      <xdr:rowOff>70958</xdr:rowOff>
    </xdr:to>
    <xdr:sp macro="" textlink="" fLocksText="0">
      <xdr:nvSpPr>
        <xdr:cNvPr id="417" name="楕円 416"/>
        <xdr:cNvSpPr/>
      </xdr:nvSpPr>
      <xdr:spPr>
        <a:xfrm>
          <a:off x="9591675" y="13515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79</xdr:row>
      <xdr:rowOff>66675</xdr:rowOff>
    </xdr:from>
    <xdr:ext cx="466725" cy="257175"/>
    <xdr:sp macro="" textlink="">
      <xdr:nvSpPr>
        <xdr:cNvPr id="418" name="テキスト ボックス 417"/>
        <xdr:cNvSpPr txBox="1"/>
      </xdr:nvSpPr>
      <xdr:spPr>
        <a:xfrm>
          <a:off x="9391650" y="13611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138669</xdr:rowOff>
    </xdr:from>
    <xdr:to>
      <xdr:col>46</xdr:col>
      <xdr:colOff>38100</xdr:colOff>
      <xdr:row>79</xdr:row>
      <xdr:rowOff>68819</xdr:rowOff>
    </xdr:to>
    <xdr:sp macro="" textlink="" fLocksText="0">
      <xdr:nvSpPr>
        <xdr:cNvPr id="419" name="楕円 418"/>
        <xdr:cNvSpPr/>
      </xdr:nvSpPr>
      <xdr:spPr>
        <a:xfrm>
          <a:off x="8696325" y="13515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57150</xdr:rowOff>
    </xdr:from>
    <xdr:ext cx="466725" cy="257175"/>
    <xdr:sp macro="" textlink="">
      <xdr:nvSpPr>
        <xdr:cNvPr id="420" name="テキスト ボックス 419"/>
        <xdr:cNvSpPr txBox="1"/>
      </xdr:nvSpPr>
      <xdr:spPr>
        <a:xfrm>
          <a:off x="8515350" y="1360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131273</xdr:rowOff>
    </xdr:from>
    <xdr:to>
      <xdr:col>41</xdr:col>
      <xdr:colOff>101600</xdr:colOff>
      <xdr:row>79</xdr:row>
      <xdr:rowOff>61423</xdr:rowOff>
    </xdr:to>
    <xdr:sp macro="" textlink="" fLocksText="0">
      <xdr:nvSpPr>
        <xdr:cNvPr id="421" name="楕円 420"/>
        <xdr:cNvSpPr/>
      </xdr:nvSpPr>
      <xdr:spPr>
        <a:xfrm>
          <a:off x="7810500" y="1350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57150</xdr:rowOff>
    </xdr:from>
    <xdr:ext cx="466725" cy="257175"/>
    <xdr:sp macro="" textlink="">
      <xdr:nvSpPr>
        <xdr:cNvPr id="422" name="テキスト ボックス 421"/>
        <xdr:cNvSpPr txBox="1"/>
      </xdr:nvSpPr>
      <xdr:spPr>
        <a:xfrm>
          <a:off x="7620000" y="1360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23" name="正方形/長方形 422"/>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fLocksText="0">
      <xdr:nvSpPr>
        <xdr:cNvPr id="424" name="正方形/長方形 423"/>
        <xdr:cNvSpPr/>
      </xdr:nvSpPr>
      <xdr:spPr>
        <a:xfrm>
          <a:off x="711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fLocksText="0">
      <xdr:nvSpPr>
        <xdr:cNvPr id="425" name="正方形/長方形 424"/>
        <xdr:cNvSpPr/>
      </xdr:nvSpPr>
      <xdr:spPr>
        <a:xfrm>
          <a:off x="711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fLocksText="0">
      <xdr:nvSpPr>
        <xdr:cNvPr id="426" name="正方形/長方形 425"/>
        <xdr:cNvSpPr/>
      </xdr:nvSpPr>
      <xdr:spPr>
        <a:xfrm>
          <a:off x="876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fLocksText="0">
      <xdr:nvSpPr>
        <xdr:cNvPr id="427" name="正方形/長方形 426"/>
        <xdr:cNvSpPr/>
      </xdr:nvSpPr>
      <xdr:spPr>
        <a:xfrm>
          <a:off x="876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28" name="正方形/長方形 427"/>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29" name="テキスト ボックス 428"/>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082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123825</xdr:rowOff>
    </xdr:from>
    <xdr:ext cx="247650" cy="257175"/>
    <xdr:sp macro="" textlink="">
      <xdr:nvSpPr>
        <xdr:cNvPr id="432" name="テキスト ボックス 431"/>
        <xdr:cNvSpPr txBox="1"/>
      </xdr:nvSpPr>
      <xdr:spPr>
        <a:xfrm>
          <a:off x="6353175" y="16925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082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96</xdr:row>
      <xdr:rowOff>142875</xdr:rowOff>
    </xdr:from>
    <xdr:ext cx="533400" cy="257175"/>
    <xdr:sp macro="" textlink="">
      <xdr:nvSpPr>
        <xdr:cNvPr id="434" name="テキスト ボックス 433"/>
        <xdr:cNvSpPr txBox="1"/>
      </xdr:nvSpPr>
      <xdr:spPr>
        <a:xfrm>
          <a:off x="6067425"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082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94</xdr:row>
      <xdr:rowOff>161925</xdr:rowOff>
    </xdr:from>
    <xdr:ext cx="533400" cy="257175"/>
    <xdr:sp macro="" textlink="">
      <xdr:nvSpPr>
        <xdr:cNvPr id="436" name="テキスト ボックス 435"/>
        <xdr:cNvSpPr txBox="1"/>
      </xdr:nvSpPr>
      <xdr:spPr>
        <a:xfrm>
          <a:off x="6067425"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082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93</xdr:row>
      <xdr:rowOff>9525</xdr:rowOff>
    </xdr:from>
    <xdr:ext cx="533400" cy="257175"/>
    <xdr:sp macro="" textlink="">
      <xdr:nvSpPr>
        <xdr:cNvPr id="438" name="テキスト ボックス 437"/>
        <xdr:cNvSpPr txBox="1"/>
      </xdr:nvSpPr>
      <xdr:spPr>
        <a:xfrm>
          <a:off x="6067425"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082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91</xdr:row>
      <xdr:rowOff>19050</xdr:rowOff>
    </xdr:from>
    <xdr:ext cx="533400" cy="257175"/>
    <xdr:sp macro="" textlink="">
      <xdr:nvSpPr>
        <xdr:cNvPr id="440" name="テキスト ボックス 439"/>
        <xdr:cNvSpPr txBox="1"/>
      </xdr:nvSpPr>
      <xdr:spPr>
        <a:xfrm>
          <a:off x="6067425" y="15621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082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89</xdr:row>
      <xdr:rowOff>38100</xdr:rowOff>
    </xdr:from>
    <xdr:ext cx="533400" cy="257175"/>
    <xdr:sp macro="" textlink="">
      <xdr:nvSpPr>
        <xdr:cNvPr id="442" name="テキスト ボックス 441"/>
        <xdr:cNvSpPr txBox="1"/>
      </xdr:nvSpPr>
      <xdr:spPr>
        <a:xfrm>
          <a:off x="6067425" y="15297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87</xdr:row>
      <xdr:rowOff>57150</xdr:rowOff>
    </xdr:from>
    <xdr:ext cx="533400" cy="257175"/>
    <xdr:sp macro="" textlink="">
      <xdr:nvSpPr>
        <xdr:cNvPr id="444" name="テキスト ボックス 443"/>
        <xdr:cNvSpPr txBox="1"/>
      </xdr:nvSpPr>
      <xdr:spPr>
        <a:xfrm>
          <a:off x="6067425" y="14973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45" name="普通建設事業費 （ うち更新整備　）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7500" y="156019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66675</xdr:rowOff>
    </xdr:from>
    <xdr:ext cx="466725" cy="257175"/>
    <xdr:sp macro="" textlink="">
      <xdr:nvSpPr>
        <xdr:cNvPr id="447" name="普通建設事業費 （ うち更新整備　）最小値テキスト"/>
        <xdr:cNvSpPr txBox="1"/>
      </xdr:nvSpPr>
      <xdr:spPr>
        <a:xfrm>
          <a:off x="10525125" y="1686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91775" y="16859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123825</xdr:rowOff>
    </xdr:from>
    <xdr:ext cx="533400" cy="257175"/>
    <xdr:sp macro="" textlink="">
      <xdr:nvSpPr>
        <xdr:cNvPr id="449" name="普通建設事業費 （ うち更新整備　）最大値テキスト"/>
        <xdr:cNvSpPr txBox="1"/>
      </xdr:nvSpPr>
      <xdr:spPr>
        <a:xfrm>
          <a:off x="10525125" y="15382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44,970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91775" y="15601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162756</xdr:rowOff>
    </xdr:from>
    <xdr:to>
      <xdr:col>55</xdr:col>
      <xdr:colOff>0</xdr:colOff>
      <xdr:row>98</xdr:row>
      <xdr:rowOff>41762</xdr:rowOff>
    </xdr:to>
    <xdr:cxnSp macro="">
      <xdr:nvCxnSpPr>
        <xdr:cNvPr id="451" name="直線コネクタ 450"/>
        <xdr:cNvCxnSpPr/>
      </xdr:nvCxnSpPr>
      <xdr:spPr>
        <a:xfrm flipV="1">
          <a:off x="9639300" y="167925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133350</xdr:rowOff>
    </xdr:from>
    <xdr:ext cx="533400" cy="257175"/>
    <xdr:sp macro="" textlink="">
      <xdr:nvSpPr>
        <xdr:cNvPr id="452" name="普通建設事業費 （ うち更新整備　）平均値テキスト"/>
        <xdr:cNvSpPr txBox="1"/>
      </xdr:nvSpPr>
      <xdr:spPr>
        <a:xfrm>
          <a:off x="10525125" y="16421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fLocksText="0">
      <xdr:nvSpPr>
        <xdr:cNvPr id="453" name="フローチャート: 判断 452"/>
        <xdr:cNvSpPr/>
      </xdr:nvSpPr>
      <xdr:spPr>
        <a:xfrm>
          <a:off x="10429875" y="16563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41762</xdr:rowOff>
    </xdr:from>
    <xdr:to>
      <xdr:col>50</xdr:col>
      <xdr:colOff>114300</xdr:colOff>
      <xdr:row>98</xdr:row>
      <xdr:rowOff>94666</xdr:rowOff>
    </xdr:to>
    <xdr:cxnSp macro="">
      <xdr:nvCxnSpPr>
        <xdr:cNvPr id="454" name="直線コネクタ 453"/>
        <xdr:cNvCxnSpPr/>
      </xdr:nvCxnSpPr>
      <xdr:spPr>
        <a:xfrm flipV="1">
          <a:off x="8753475" y="168402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fLocksText="0">
      <xdr:nvSpPr>
        <xdr:cNvPr id="455" name="フローチャート: 判断 454"/>
        <xdr:cNvSpPr/>
      </xdr:nvSpPr>
      <xdr:spPr>
        <a:xfrm>
          <a:off x="9591675" y="16583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95</xdr:row>
      <xdr:rowOff>76200</xdr:rowOff>
    </xdr:from>
    <xdr:ext cx="533400" cy="257175"/>
    <xdr:sp macro="" textlink="">
      <xdr:nvSpPr>
        <xdr:cNvPr id="456" name="テキスト ボックス 455"/>
        <xdr:cNvSpPr txBox="1"/>
      </xdr:nvSpPr>
      <xdr:spPr>
        <a:xfrm>
          <a:off x="9353550" y="16363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61127</xdr:rowOff>
    </xdr:from>
    <xdr:to>
      <xdr:col>45</xdr:col>
      <xdr:colOff>177800</xdr:colOff>
      <xdr:row>98</xdr:row>
      <xdr:rowOff>94666</xdr:rowOff>
    </xdr:to>
    <xdr:cxnSp macro="">
      <xdr:nvCxnSpPr>
        <xdr:cNvPr id="457" name="直線コネクタ 456"/>
        <xdr:cNvCxnSpPr/>
      </xdr:nvCxnSpPr>
      <xdr:spPr>
        <a:xfrm>
          <a:off x="7858125" y="168592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fLocksText="0">
      <xdr:nvSpPr>
        <xdr:cNvPr id="458" name="フローチャート: 判断 457"/>
        <xdr:cNvSpPr/>
      </xdr:nvSpPr>
      <xdr:spPr>
        <a:xfrm>
          <a:off x="8696325" y="16640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123825</xdr:rowOff>
    </xdr:from>
    <xdr:ext cx="533400" cy="257175"/>
    <xdr:sp macro="" textlink="">
      <xdr:nvSpPr>
        <xdr:cNvPr id="459" name="テキスト ボックス 458"/>
        <xdr:cNvSpPr txBox="1"/>
      </xdr:nvSpPr>
      <xdr:spPr>
        <a:xfrm>
          <a:off x="8477250"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fLocksText="0">
      <xdr:nvSpPr>
        <xdr:cNvPr id="460" name="フローチャート: 判断 459"/>
        <xdr:cNvSpPr/>
      </xdr:nvSpPr>
      <xdr:spPr>
        <a:xfrm>
          <a:off x="7810500" y="16640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95</xdr:row>
      <xdr:rowOff>123825</xdr:rowOff>
    </xdr:from>
    <xdr:ext cx="533400" cy="257175"/>
    <xdr:sp macro="" textlink="">
      <xdr:nvSpPr>
        <xdr:cNvPr id="461" name="テキスト ボックス 460"/>
        <xdr:cNvSpPr txBox="1"/>
      </xdr:nvSpPr>
      <xdr:spPr>
        <a:xfrm>
          <a:off x="7591425"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62" name="テキスト ボックス 461"/>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63" name="テキスト ボックス 462"/>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64" name="テキスト ボックス 463"/>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65" name="テキスト ボックス 464"/>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66" name="テキスト ボックス 465"/>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111956</xdr:rowOff>
    </xdr:from>
    <xdr:to>
      <xdr:col>55</xdr:col>
      <xdr:colOff>50800</xdr:colOff>
      <xdr:row>98</xdr:row>
      <xdr:rowOff>42106</xdr:rowOff>
    </xdr:to>
    <xdr:sp macro="" textlink="" fLocksText="0">
      <xdr:nvSpPr>
        <xdr:cNvPr id="467" name="楕円 466"/>
        <xdr:cNvSpPr/>
      </xdr:nvSpPr>
      <xdr:spPr>
        <a:xfrm>
          <a:off x="10429875" y="16744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28575</xdr:rowOff>
    </xdr:from>
    <xdr:ext cx="466725" cy="257175"/>
    <xdr:sp macro="" textlink="">
      <xdr:nvSpPr>
        <xdr:cNvPr id="468" name="普通建設事業費 （ うち更新整備　）該当値テキスト"/>
        <xdr:cNvSpPr txBox="1"/>
      </xdr:nvSpPr>
      <xdr:spPr>
        <a:xfrm>
          <a:off x="10525125" y="16659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8,544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162412</xdr:rowOff>
    </xdr:from>
    <xdr:to>
      <xdr:col>50</xdr:col>
      <xdr:colOff>165100</xdr:colOff>
      <xdr:row>98</xdr:row>
      <xdr:rowOff>92562</xdr:rowOff>
    </xdr:to>
    <xdr:sp macro="" textlink="" fLocksText="0">
      <xdr:nvSpPr>
        <xdr:cNvPr id="469" name="楕円 468"/>
        <xdr:cNvSpPr/>
      </xdr:nvSpPr>
      <xdr:spPr>
        <a:xfrm>
          <a:off x="9591675" y="16792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98</xdr:row>
      <xdr:rowOff>85725</xdr:rowOff>
    </xdr:from>
    <xdr:ext cx="466725" cy="257175"/>
    <xdr:sp macro="" textlink="">
      <xdr:nvSpPr>
        <xdr:cNvPr id="470" name="テキスト ボックス 469"/>
        <xdr:cNvSpPr txBox="1"/>
      </xdr:nvSpPr>
      <xdr:spPr>
        <a:xfrm>
          <a:off x="9391650" y="1688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43866</xdr:rowOff>
    </xdr:from>
    <xdr:to>
      <xdr:col>46</xdr:col>
      <xdr:colOff>38100</xdr:colOff>
      <xdr:row>98</xdr:row>
      <xdr:rowOff>145466</xdr:rowOff>
    </xdr:to>
    <xdr:sp macro="" textlink="" fLocksText="0">
      <xdr:nvSpPr>
        <xdr:cNvPr id="471" name="楕円 470"/>
        <xdr:cNvSpPr/>
      </xdr:nvSpPr>
      <xdr:spPr>
        <a:xfrm>
          <a:off x="8696325" y="16849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98</xdr:row>
      <xdr:rowOff>133350</xdr:rowOff>
    </xdr:from>
    <xdr:ext cx="466725" cy="257175"/>
    <xdr:sp macro="" textlink="">
      <xdr:nvSpPr>
        <xdr:cNvPr id="472" name="テキスト ボックス 471"/>
        <xdr:cNvSpPr txBox="1"/>
      </xdr:nvSpPr>
      <xdr:spPr>
        <a:xfrm>
          <a:off x="8515350" y="16935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10327</xdr:rowOff>
    </xdr:from>
    <xdr:to>
      <xdr:col>41</xdr:col>
      <xdr:colOff>101600</xdr:colOff>
      <xdr:row>98</xdr:row>
      <xdr:rowOff>111927</xdr:rowOff>
    </xdr:to>
    <xdr:sp macro="" textlink="" fLocksText="0">
      <xdr:nvSpPr>
        <xdr:cNvPr id="473" name="楕円 472"/>
        <xdr:cNvSpPr/>
      </xdr:nvSpPr>
      <xdr:spPr>
        <a:xfrm>
          <a:off x="7810500" y="16811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98</xdr:row>
      <xdr:rowOff>104775</xdr:rowOff>
    </xdr:from>
    <xdr:ext cx="466725" cy="257175"/>
    <xdr:sp macro="" textlink="">
      <xdr:nvSpPr>
        <xdr:cNvPr id="474" name="テキスト ボックス 473"/>
        <xdr:cNvSpPr txBox="1"/>
      </xdr:nvSpPr>
      <xdr:spPr>
        <a:xfrm>
          <a:off x="7620000" y="16906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75" name="正方形/長方形 474"/>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fLocksText="0">
      <xdr:nvSpPr>
        <xdr:cNvPr id="476" name="正方形/長方形 475"/>
        <xdr:cNvSpPr/>
      </xdr:nvSpPr>
      <xdr:spPr>
        <a:xfrm>
          <a:off x="1295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fLocksText="0">
      <xdr:nvSpPr>
        <xdr:cNvPr id="477" name="正方形/長方形 476"/>
        <xdr:cNvSpPr/>
      </xdr:nvSpPr>
      <xdr:spPr>
        <a:xfrm>
          <a:off x="1295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fLocksText="0">
      <xdr:nvSpPr>
        <xdr:cNvPr id="478" name="正方形/長方形 477"/>
        <xdr:cNvSpPr/>
      </xdr:nvSpPr>
      <xdr:spPr>
        <a:xfrm>
          <a:off x="1460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fLocksText="0">
      <xdr:nvSpPr>
        <xdr:cNvPr id="479" name="正方形/長方形 478"/>
        <xdr:cNvSpPr/>
      </xdr:nvSpPr>
      <xdr:spPr>
        <a:xfrm>
          <a:off x="1460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80" name="正方形/長方形 479"/>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81" name="テキスト ボックス 480"/>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76200</xdr:rowOff>
    </xdr:from>
    <xdr:ext cx="247650" cy="257175"/>
    <xdr:sp macro="" textlink="">
      <xdr:nvSpPr>
        <xdr:cNvPr id="484" name="テキスト ボックス 483"/>
        <xdr:cNvSpPr txBox="1"/>
      </xdr:nvSpPr>
      <xdr:spPr>
        <a:xfrm>
          <a:off x="12192000"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36</xdr:row>
      <xdr:rowOff>38100</xdr:rowOff>
    </xdr:from>
    <xdr:ext cx="533400" cy="257175"/>
    <xdr:sp macro="" textlink="">
      <xdr:nvSpPr>
        <xdr:cNvPr id="486" name="テキスト ボックス 485"/>
        <xdr:cNvSpPr txBox="1"/>
      </xdr:nvSpPr>
      <xdr:spPr>
        <a:xfrm>
          <a:off x="1190625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33</xdr:row>
      <xdr:rowOff>171450</xdr:rowOff>
    </xdr:from>
    <xdr:ext cx="533400" cy="257175"/>
    <xdr:sp macro="" textlink="">
      <xdr:nvSpPr>
        <xdr:cNvPr id="488" name="テキスト ボックス 487"/>
        <xdr:cNvSpPr txBox="1"/>
      </xdr:nvSpPr>
      <xdr:spPr>
        <a:xfrm>
          <a:off x="1190625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31</xdr:row>
      <xdr:rowOff>133350</xdr:rowOff>
    </xdr:from>
    <xdr:ext cx="533400" cy="257175"/>
    <xdr:sp macro="" textlink="">
      <xdr:nvSpPr>
        <xdr:cNvPr id="490" name="テキスト ボックス 489"/>
        <xdr:cNvSpPr txBox="1"/>
      </xdr:nvSpPr>
      <xdr:spPr>
        <a:xfrm>
          <a:off x="1190625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95250</xdr:rowOff>
    </xdr:from>
    <xdr:ext cx="533400" cy="257175"/>
    <xdr:sp macro="" textlink="">
      <xdr:nvSpPr>
        <xdr:cNvPr id="492" name="テキスト ボックス 491"/>
        <xdr:cNvSpPr txBox="1"/>
      </xdr:nvSpPr>
      <xdr:spPr>
        <a:xfrm>
          <a:off x="1190625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macro="" textlink="">
      <xdr:nvSpPr>
        <xdr:cNvPr id="494" name="テキスト ボックス 493"/>
        <xdr:cNvSpPr txBox="1"/>
      </xdr:nvSpPr>
      <xdr:spPr>
        <a:xfrm>
          <a:off x="1184910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495" name="災害復旧事業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6325" y="53149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314325" cy="257175"/>
    <xdr:sp macro="" textlink="">
      <xdr:nvSpPr>
        <xdr:cNvPr id="497" name="災害復旧事業費最小値テキスト"/>
        <xdr:cNvSpPr txBox="1"/>
      </xdr:nvSpPr>
      <xdr:spPr>
        <a:xfrm>
          <a:off x="16363950" y="67341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123825</xdr:rowOff>
    </xdr:from>
    <xdr:ext cx="533400" cy="257175"/>
    <xdr:sp macro="" textlink="">
      <xdr:nvSpPr>
        <xdr:cNvPr id="499" name="災害復旧事業費最大値テキスト"/>
        <xdr:cNvSpPr txBox="1"/>
      </xdr:nvSpPr>
      <xdr:spPr>
        <a:xfrm>
          <a:off x="16363950" y="509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74,248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4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42793</xdr:rowOff>
    </xdr:from>
    <xdr:to>
      <xdr:col>85</xdr:col>
      <xdr:colOff>127000</xdr:colOff>
      <xdr:row>39</xdr:row>
      <xdr:rowOff>43574</xdr:rowOff>
    </xdr:to>
    <xdr:cxnSp macro="">
      <xdr:nvCxnSpPr>
        <xdr:cNvPr id="501" name="直線コネクタ 500"/>
        <xdr:cNvCxnSpPr/>
      </xdr:nvCxnSpPr>
      <xdr:spPr>
        <a:xfrm>
          <a:off x="15478125" y="6724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123825</xdr:rowOff>
    </xdr:from>
    <xdr:ext cx="466725" cy="257175"/>
    <xdr:sp macro="" textlink="">
      <xdr:nvSpPr>
        <xdr:cNvPr id="502" name="災害復旧事業費平均値テキスト"/>
        <xdr:cNvSpPr txBox="1"/>
      </xdr:nvSpPr>
      <xdr:spPr>
        <a:xfrm>
          <a:off x="16363950" y="64674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3,379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fLocksText="0">
      <xdr:nvSpPr>
        <xdr:cNvPr id="503" name="フローチャート: 判断 502"/>
        <xdr:cNvSpPr/>
      </xdr:nvSpPr>
      <xdr:spPr>
        <a:xfrm>
          <a:off x="16268700" y="6619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37211</xdr:rowOff>
    </xdr:from>
    <xdr:to>
      <xdr:col>81</xdr:col>
      <xdr:colOff>50800</xdr:colOff>
      <xdr:row>39</xdr:row>
      <xdr:rowOff>42793</xdr:rowOff>
    </xdr:to>
    <xdr:cxnSp macro="">
      <xdr:nvCxnSpPr>
        <xdr:cNvPr id="504" name="直線コネクタ 503"/>
        <xdr:cNvCxnSpPr/>
      </xdr:nvCxnSpPr>
      <xdr:spPr>
        <a:xfrm>
          <a:off x="14592300" y="6724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fLocksText="0">
      <xdr:nvSpPr>
        <xdr:cNvPr id="505" name="フローチャート: 判断 504"/>
        <xdr:cNvSpPr/>
      </xdr:nvSpPr>
      <xdr:spPr>
        <a:xfrm>
          <a:off x="15430500" y="660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180975</xdr:colOff>
      <xdr:row>37</xdr:row>
      <xdr:rowOff>38100</xdr:rowOff>
    </xdr:from>
    <xdr:ext cx="466725" cy="257175"/>
    <xdr:sp macro="" textlink="">
      <xdr:nvSpPr>
        <xdr:cNvPr id="506" name="テキスト ボックス 505"/>
        <xdr:cNvSpPr txBox="1"/>
      </xdr:nvSpPr>
      <xdr:spPr>
        <a:xfrm>
          <a:off x="15230475" y="6381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37211</xdr:rowOff>
    </xdr:from>
    <xdr:to>
      <xdr:col>76</xdr:col>
      <xdr:colOff>114300</xdr:colOff>
      <xdr:row>39</xdr:row>
      <xdr:rowOff>42945</xdr:rowOff>
    </xdr:to>
    <xdr:cxnSp macro="">
      <xdr:nvCxnSpPr>
        <xdr:cNvPr id="507" name="直線コネクタ 506"/>
        <xdr:cNvCxnSpPr/>
      </xdr:nvCxnSpPr>
      <xdr:spPr>
        <a:xfrm flipV="1">
          <a:off x="13706475" y="6724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fLocksText="0">
      <xdr:nvSpPr>
        <xdr:cNvPr id="508" name="フローチャート: 判断 507"/>
        <xdr:cNvSpPr/>
      </xdr:nvSpPr>
      <xdr:spPr>
        <a:xfrm>
          <a:off x="14544675" y="6610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37</xdr:row>
      <xdr:rowOff>38100</xdr:rowOff>
    </xdr:from>
    <xdr:ext cx="466725" cy="257175"/>
    <xdr:sp macro="" textlink="">
      <xdr:nvSpPr>
        <xdr:cNvPr id="509" name="テキスト ボックス 508"/>
        <xdr:cNvSpPr txBox="1"/>
      </xdr:nvSpPr>
      <xdr:spPr>
        <a:xfrm>
          <a:off x="14354175" y="6381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42945</xdr:rowOff>
    </xdr:from>
    <xdr:to>
      <xdr:col>71</xdr:col>
      <xdr:colOff>177800</xdr:colOff>
      <xdr:row>39</xdr:row>
      <xdr:rowOff>44145</xdr:rowOff>
    </xdr:to>
    <xdr:cxnSp macro="">
      <xdr:nvCxnSpPr>
        <xdr:cNvPr id="510" name="直線コネクタ 509"/>
        <xdr:cNvCxnSpPr/>
      </xdr:nvCxnSpPr>
      <xdr:spPr>
        <a:xfrm flipV="1">
          <a:off x="12811125" y="6734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fLocksText="0">
      <xdr:nvSpPr>
        <xdr:cNvPr id="511" name="フローチャート: 判断 510"/>
        <xdr:cNvSpPr/>
      </xdr:nvSpPr>
      <xdr:spPr>
        <a:xfrm>
          <a:off x="13649325" y="662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37</xdr:row>
      <xdr:rowOff>66675</xdr:rowOff>
    </xdr:from>
    <xdr:ext cx="466725" cy="257175"/>
    <xdr:sp macro="" textlink="">
      <xdr:nvSpPr>
        <xdr:cNvPr id="512" name="テキスト ボックス 511"/>
        <xdr:cNvSpPr txBox="1"/>
      </xdr:nvSpPr>
      <xdr:spPr>
        <a:xfrm>
          <a:off x="13468350" y="641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fLocksText="0">
      <xdr:nvSpPr>
        <xdr:cNvPr id="513" name="フローチャート: 判断 512"/>
        <xdr:cNvSpPr/>
      </xdr:nvSpPr>
      <xdr:spPr>
        <a:xfrm>
          <a:off x="12763500" y="662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37</xdr:row>
      <xdr:rowOff>57150</xdr:rowOff>
    </xdr:from>
    <xdr:ext cx="466725" cy="257175"/>
    <xdr:sp macro="" textlink="">
      <xdr:nvSpPr>
        <xdr:cNvPr id="514" name="テキスト ボックス 513"/>
        <xdr:cNvSpPr txBox="1"/>
      </xdr:nvSpPr>
      <xdr:spPr>
        <a:xfrm>
          <a:off x="12573000" y="6400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15" name="テキスト ボックス 514"/>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16" name="テキスト ボックス 515"/>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17" name="テキスト ボックス 516"/>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18" name="テキスト ボックス 517"/>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19" name="テキスト ボックス 518"/>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164224</xdr:rowOff>
    </xdr:from>
    <xdr:to>
      <xdr:col>85</xdr:col>
      <xdr:colOff>177800</xdr:colOff>
      <xdr:row>39</xdr:row>
      <xdr:rowOff>94374</xdr:rowOff>
    </xdr:to>
    <xdr:sp macro="" textlink="" fLocksText="0">
      <xdr:nvSpPr>
        <xdr:cNvPr id="520" name="楕円 519"/>
        <xdr:cNvSpPr/>
      </xdr:nvSpPr>
      <xdr:spPr>
        <a:xfrm>
          <a:off x="162687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38</xdr:row>
      <xdr:rowOff>76200</xdr:rowOff>
    </xdr:from>
    <xdr:ext cx="314325" cy="257175"/>
    <xdr:sp macro="" textlink="">
      <xdr:nvSpPr>
        <xdr:cNvPr id="521" name="災害復旧事業費該当値テキスト"/>
        <xdr:cNvSpPr txBox="1"/>
      </xdr:nvSpPr>
      <xdr:spPr>
        <a:xfrm>
          <a:off x="16363950" y="65913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163443</xdr:rowOff>
    </xdr:from>
    <xdr:to>
      <xdr:col>81</xdr:col>
      <xdr:colOff>101600</xdr:colOff>
      <xdr:row>39</xdr:row>
      <xdr:rowOff>93593</xdr:rowOff>
    </xdr:to>
    <xdr:sp macro="" textlink="" fLocksText="0">
      <xdr:nvSpPr>
        <xdr:cNvPr id="522" name="楕円 521"/>
        <xdr:cNvSpPr/>
      </xdr:nvSpPr>
      <xdr:spPr>
        <a:xfrm>
          <a:off x="154305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66675</xdr:colOff>
      <xdr:row>39</xdr:row>
      <xdr:rowOff>85725</xdr:rowOff>
    </xdr:from>
    <xdr:ext cx="314325" cy="257175"/>
    <xdr:sp macro="" textlink="">
      <xdr:nvSpPr>
        <xdr:cNvPr id="523" name="テキスト ボックス 522"/>
        <xdr:cNvSpPr txBox="1"/>
      </xdr:nvSpPr>
      <xdr:spPr>
        <a:xfrm>
          <a:off x="15306675" y="6772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157861</xdr:rowOff>
    </xdr:from>
    <xdr:to>
      <xdr:col>76</xdr:col>
      <xdr:colOff>165100</xdr:colOff>
      <xdr:row>39</xdr:row>
      <xdr:rowOff>88011</xdr:rowOff>
    </xdr:to>
    <xdr:sp macro="" textlink="" fLocksText="0">
      <xdr:nvSpPr>
        <xdr:cNvPr id="524" name="楕円 523"/>
        <xdr:cNvSpPr/>
      </xdr:nvSpPr>
      <xdr:spPr>
        <a:xfrm>
          <a:off x="14544675" y="6677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39</xdr:row>
      <xdr:rowOff>76200</xdr:rowOff>
    </xdr:from>
    <xdr:ext cx="381000" cy="257175"/>
    <xdr:sp macro="" textlink="">
      <xdr:nvSpPr>
        <xdr:cNvPr id="525" name="テキスト ボックス 524"/>
        <xdr:cNvSpPr txBox="1"/>
      </xdr:nvSpPr>
      <xdr:spPr>
        <a:xfrm>
          <a:off x="14401800" y="6762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163595</xdr:rowOff>
    </xdr:from>
    <xdr:to>
      <xdr:col>72</xdr:col>
      <xdr:colOff>38100</xdr:colOff>
      <xdr:row>39</xdr:row>
      <xdr:rowOff>93745</xdr:rowOff>
    </xdr:to>
    <xdr:sp macro="" textlink="" fLocksText="0">
      <xdr:nvSpPr>
        <xdr:cNvPr id="526" name="楕円 525"/>
        <xdr:cNvSpPr/>
      </xdr:nvSpPr>
      <xdr:spPr>
        <a:xfrm>
          <a:off x="13649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19050</xdr:colOff>
      <xdr:row>39</xdr:row>
      <xdr:rowOff>85725</xdr:rowOff>
    </xdr:from>
    <xdr:ext cx="314325" cy="257175"/>
    <xdr:sp macro="" textlink="">
      <xdr:nvSpPr>
        <xdr:cNvPr id="527" name="テキスト ボックス 526"/>
        <xdr:cNvSpPr txBox="1"/>
      </xdr:nvSpPr>
      <xdr:spPr>
        <a:xfrm>
          <a:off x="13544550" y="6772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fLocksText="0">
      <xdr:nvSpPr>
        <xdr:cNvPr id="528" name="楕円 527"/>
        <xdr:cNvSpPr/>
      </xdr:nvSpPr>
      <xdr:spPr>
        <a:xfrm>
          <a:off x="127635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76200</xdr:colOff>
      <xdr:row>39</xdr:row>
      <xdr:rowOff>85725</xdr:rowOff>
    </xdr:from>
    <xdr:ext cx="314325" cy="257175"/>
    <xdr:sp macro="" textlink="">
      <xdr:nvSpPr>
        <xdr:cNvPr id="529" name="テキスト ボックス 528"/>
        <xdr:cNvSpPr txBox="1"/>
      </xdr:nvSpPr>
      <xdr:spPr>
        <a:xfrm>
          <a:off x="12649200" y="6772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30" name="正方形/長方形 529"/>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fLocksText="0">
      <xdr:nvSpPr>
        <xdr:cNvPr id="531" name="正方形/長方形 530"/>
        <xdr:cNvSpPr/>
      </xdr:nvSpPr>
      <xdr:spPr>
        <a:xfrm>
          <a:off x="1295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fLocksText="0">
      <xdr:nvSpPr>
        <xdr:cNvPr id="532" name="正方形/長方形 531"/>
        <xdr:cNvSpPr/>
      </xdr:nvSpPr>
      <xdr:spPr>
        <a:xfrm>
          <a:off x="1295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fLocksText="0">
      <xdr:nvSpPr>
        <xdr:cNvPr id="533" name="正方形/長方形 532"/>
        <xdr:cNvSpPr/>
      </xdr:nvSpPr>
      <xdr:spPr>
        <a:xfrm>
          <a:off x="1460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fLocksText="0">
      <xdr:nvSpPr>
        <xdr:cNvPr id="534" name="正方形/長方形 533"/>
        <xdr:cNvSpPr/>
      </xdr:nvSpPr>
      <xdr:spPr>
        <a:xfrm>
          <a:off x="1460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35" name="正方形/長方形 534"/>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36" name="テキスト ボックス 535"/>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171450</xdr:rowOff>
    </xdr:from>
    <xdr:ext cx="247650" cy="257175"/>
    <xdr:sp macro="" textlink="">
      <xdr:nvSpPr>
        <xdr:cNvPr id="539" name="テキスト ボックス 538"/>
        <xdr:cNvSpPr txBox="1"/>
      </xdr:nvSpPr>
      <xdr:spPr>
        <a:xfrm>
          <a:off x="12192000"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47</xdr:row>
      <xdr:rowOff>57150</xdr:rowOff>
    </xdr:from>
    <xdr:ext cx="247650" cy="257175"/>
    <xdr:sp macro="" textlink="">
      <xdr:nvSpPr>
        <xdr:cNvPr id="541" name="テキスト ボックス 540"/>
        <xdr:cNvSpPr txBox="1"/>
      </xdr:nvSpPr>
      <xdr:spPr>
        <a:xfrm>
          <a:off x="12192000"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42" name="失業対策事業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6325" y="940117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xdr:rowOff>
    </xdr:from>
    <xdr:ext cx="247650" cy="257175"/>
    <xdr:sp macro="" textlink="">
      <xdr:nvSpPr>
        <xdr:cNvPr id="544" name="失業対策事業費最小値テキスト"/>
        <xdr:cNvSpPr txBox="1"/>
      </xdr:nvSpPr>
      <xdr:spPr>
        <a:xfrm>
          <a:off x="16363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9525</xdr:rowOff>
    </xdr:from>
    <xdr:ext cx="247650" cy="257175"/>
    <xdr:sp macro="" textlink="">
      <xdr:nvSpPr>
        <xdr:cNvPr id="546" name="失業対策事業費最大値テキスト"/>
        <xdr:cNvSpPr txBox="1"/>
      </xdr:nvSpPr>
      <xdr:spPr>
        <a:xfrm>
          <a:off x="1636395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7812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66675</xdr:rowOff>
    </xdr:from>
    <xdr:ext cx="247650" cy="257175"/>
    <xdr:sp macro="" textlink="">
      <xdr:nvSpPr>
        <xdr:cNvPr id="549" name="失業対策事業費平均値テキスト"/>
        <xdr:cNvSpPr txBox="1"/>
      </xdr:nvSpPr>
      <xdr:spPr>
        <a:xfrm>
          <a:off x="1636395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50" name="フローチャート: 判断 549"/>
        <xdr:cNvSpPr/>
      </xdr:nvSpPr>
      <xdr:spPr>
        <a:xfrm>
          <a:off x="162687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52" name="フローチャート: 判断 551"/>
        <xdr:cNvSpPr/>
      </xdr:nvSpPr>
      <xdr:spPr>
        <a:xfrm>
          <a:off x="15430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95250</xdr:colOff>
      <xdr:row>55</xdr:row>
      <xdr:rowOff>9525</xdr:rowOff>
    </xdr:from>
    <xdr:ext cx="247650" cy="257175"/>
    <xdr:sp macro="" textlink="">
      <xdr:nvSpPr>
        <xdr:cNvPr id="553" name="テキスト ボックス 552"/>
        <xdr:cNvSpPr txBox="1"/>
      </xdr:nvSpPr>
      <xdr:spPr>
        <a:xfrm>
          <a:off x="153352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6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55" name="フローチャート: 判断 554"/>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55</xdr:row>
      <xdr:rowOff>9525</xdr:rowOff>
    </xdr:from>
    <xdr:ext cx="247650" cy="257175"/>
    <xdr:sp macro="" textlink="">
      <xdr:nvSpPr>
        <xdr:cNvPr id="556" name="テキスト ボックス 555"/>
        <xdr:cNvSpPr txBox="1"/>
      </xdr:nvSpPr>
      <xdr:spPr>
        <a:xfrm>
          <a:off x="14458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58" name="フローチャート: 判断 557"/>
        <xdr:cNvSpPr/>
      </xdr:nvSpPr>
      <xdr:spPr>
        <a:xfrm>
          <a:off x="1364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55</xdr:row>
      <xdr:rowOff>9525</xdr:rowOff>
    </xdr:from>
    <xdr:ext cx="247650" cy="257175"/>
    <xdr:sp macro="" textlink="">
      <xdr:nvSpPr>
        <xdr:cNvPr id="559" name="テキスト ボックス 558"/>
        <xdr:cNvSpPr txBox="1"/>
      </xdr:nvSpPr>
      <xdr:spPr>
        <a:xfrm>
          <a:off x="1357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560" name="フローチャート: 判断 559"/>
        <xdr:cNvSpPr/>
      </xdr:nvSpPr>
      <xdr:spPr>
        <a:xfrm>
          <a:off x="1276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55</xdr:row>
      <xdr:rowOff>9525</xdr:rowOff>
    </xdr:from>
    <xdr:ext cx="247650" cy="257175"/>
    <xdr:sp macro="" textlink="">
      <xdr:nvSpPr>
        <xdr:cNvPr id="561" name="テキスト ボックス 560"/>
        <xdr:cNvSpPr txBox="1"/>
      </xdr:nvSpPr>
      <xdr:spPr>
        <a:xfrm>
          <a:off x="1268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62" name="テキスト ボックス 561"/>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63" name="テキスト ボックス 562"/>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64" name="テキスト ボックス 563"/>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65" name="テキスト ボックス 564"/>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66" name="テキスト ボックス 565"/>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67" name="楕円 566"/>
        <xdr:cNvSpPr/>
      </xdr:nvSpPr>
      <xdr:spPr>
        <a:xfrm>
          <a:off x="162687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53</xdr:row>
      <xdr:rowOff>123825</xdr:rowOff>
    </xdr:from>
    <xdr:ext cx="247650" cy="257175"/>
    <xdr:sp macro="" textlink="">
      <xdr:nvSpPr>
        <xdr:cNvPr id="568" name="失業対策事業費該当値テキスト"/>
        <xdr:cNvSpPr txBox="1"/>
      </xdr:nvSpPr>
      <xdr:spPr>
        <a:xfrm>
          <a:off x="1636395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fLocksText="0">
      <xdr:nvSpPr>
        <xdr:cNvPr id="569" name="楕円 568"/>
        <xdr:cNvSpPr/>
      </xdr:nvSpPr>
      <xdr:spPr>
        <a:xfrm>
          <a:off x="15430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95250</xdr:colOff>
      <xdr:row>53</xdr:row>
      <xdr:rowOff>38100</xdr:rowOff>
    </xdr:from>
    <xdr:ext cx="247650" cy="257175"/>
    <xdr:sp macro="" textlink="">
      <xdr:nvSpPr>
        <xdr:cNvPr id="570" name="テキスト ボックス 569"/>
        <xdr:cNvSpPr txBox="1"/>
      </xdr:nvSpPr>
      <xdr:spPr>
        <a:xfrm>
          <a:off x="153352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fLocksText="0">
      <xdr:nvSpPr>
        <xdr:cNvPr id="571" name="楕円 570"/>
        <xdr:cNvSpPr/>
      </xdr:nvSpPr>
      <xdr:spPr>
        <a:xfrm>
          <a:off x="14544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53</xdr:row>
      <xdr:rowOff>38100</xdr:rowOff>
    </xdr:from>
    <xdr:ext cx="247650" cy="257175"/>
    <xdr:sp macro="" textlink="">
      <xdr:nvSpPr>
        <xdr:cNvPr id="572" name="テキスト ボックス 571"/>
        <xdr:cNvSpPr txBox="1"/>
      </xdr:nvSpPr>
      <xdr:spPr>
        <a:xfrm>
          <a:off x="14458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fLocksText="0">
      <xdr:nvSpPr>
        <xdr:cNvPr id="573" name="楕円 572"/>
        <xdr:cNvSpPr/>
      </xdr:nvSpPr>
      <xdr:spPr>
        <a:xfrm>
          <a:off x="1364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53</xdr:row>
      <xdr:rowOff>38100</xdr:rowOff>
    </xdr:from>
    <xdr:ext cx="247650" cy="257175"/>
    <xdr:sp macro="" textlink="">
      <xdr:nvSpPr>
        <xdr:cNvPr id="574" name="テキスト ボックス 573"/>
        <xdr:cNvSpPr txBox="1"/>
      </xdr:nvSpPr>
      <xdr:spPr>
        <a:xfrm>
          <a:off x="1357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575" name="楕円 574"/>
        <xdr:cNvSpPr/>
      </xdr:nvSpPr>
      <xdr:spPr>
        <a:xfrm>
          <a:off x="1276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53</xdr:row>
      <xdr:rowOff>38100</xdr:rowOff>
    </xdr:from>
    <xdr:ext cx="247650" cy="257175"/>
    <xdr:sp macro="" textlink="">
      <xdr:nvSpPr>
        <xdr:cNvPr id="576" name="テキスト ボックス 575"/>
        <xdr:cNvSpPr txBox="1"/>
      </xdr:nvSpPr>
      <xdr:spPr>
        <a:xfrm>
          <a:off x="1268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577" name="正方形/長方形 576"/>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fLocksText="0">
      <xdr:nvSpPr>
        <xdr:cNvPr id="578" name="正方形/長方形 577"/>
        <xdr:cNvSpPr/>
      </xdr:nvSpPr>
      <xdr:spPr>
        <a:xfrm>
          <a:off x="1295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fLocksText="0">
      <xdr:nvSpPr>
        <xdr:cNvPr id="579" name="正方形/長方形 578"/>
        <xdr:cNvSpPr/>
      </xdr:nvSpPr>
      <xdr:spPr>
        <a:xfrm>
          <a:off x="1295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fLocksText="0">
      <xdr:nvSpPr>
        <xdr:cNvPr id="580" name="正方形/長方形 579"/>
        <xdr:cNvSpPr/>
      </xdr:nvSpPr>
      <xdr:spPr>
        <a:xfrm>
          <a:off x="1460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fLocksText="0">
      <xdr:nvSpPr>
        <xdr:cNvPr id="581" name="正方形/長方形 580"/>
        <xdr:cNvSpPr/>
      </xdr:nvSpPr>
      <xdr:spPr>
        <a:xfrm>
          <a:off x="1460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582" name="正方形/長方形 581"/>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583" name="テキスト ボックス 582"/>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80</xdr:row>
      <xdr:rowOff>114300</xdr:rowOff>
    </xdr:from>
    <xdr:ext cx="533400" cy="257175"/>
    <xdr:sp macro="" textlink="">
      <xdr:nvSpPr>
        <xdr:cNvPr id="585" name="テキスト ボックス 584"/>
        <xdr:cNvSpPr txBox="1"/>
      </xdr:nvSpPr>
      <xdr:spPr>
        <a:xfrm>
          <a:off x="11906250" y="1383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78</xdr:row>
      <xdr:rowOff>123825</xdr:rowOff>
    </xdr:from>
    <xdr:ext cx="533400" cy="257175"/>
    <xdr:sp macro="" textlink="">
      <xdr:nvSpPr>
        <xdr:cNvPr id="587" name="テキスト ボックス 586"/>
        <xdr:cNvSpPr txBox="1"/>
      </xdr:nvSpPr>
      <xdr:spPr>
        <a:xfrm>
          <a:off x="11906250" y="1349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142875</xdr:rowOff>
    </xdr:from>
    <xdr:ext cx="533400" cy="257175"/>
    <xdr:sp macro="" textlink="">
      <xdr:nvSpPr>
        <xdr:cNvPr id="589" name="テキスト ボックス 588"/>
        <xdr:cNvSpPr txBox="1"/>
      </xdr:nvSpPr>
      <xdr:spPr>
        <a:xfrm>
          <a:off x="11906250"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74</xdr:row>
      <xdr:rowOff>161925</xdr:rowOff>
    </xdr:from>
    <xdr:ext cx="533400" cy="257175"/>
    <xdr:sp macro="" textlink="">
      <xdr:nvSpPr>
        <xdr:cNvPr id="591" name="テキスト ボックス 590"/>
        <xdr:cNvSpPr txBox="1"/>
      </xdr:nvSpPr>
      <xdr:spPr>
        <a:xfrm>
          <a:off x="11906250"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9525</xdr:rowOff>
    </xdr:from>
    <xdr:ext cx="533400" cy="257175"/>
    <xdr:sp macro="" textlink="">
      <xdr:nvSpPr>
        <xdr:cNvPr id="593" name="テキスト ボックス 592"/>
        <xdr:cNvSpPr txBox="1"/>
      </xdr:nvSpPr>
      <xdr:spPr>
        <a:xfrm>
          <a:off x="11906250"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71</xdr:row>
      <xdr:rowOff>19050</xdr:rowOff>
    </xdr:from>
    <xdr:ext cx="533400" cy="257175"/>
    <xdr:sp macro="" textlink="">
      <xdr:nvSpPr>
        <xdr:cNvPr id="595" name="テキスト ボックス 594"/>
        <xdr:cNvSpPr txBox="1"/>
      </xdr:nvSpPr>
      <xdr:spPr>
        <a:xfrm>
          <a:off x="11906250" y="12192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69</xdr:row>
      <xdr:rowOff>38100</xdr:rowOff>
    </xdr:from>
    <xdr:ext cx="533400" cy="257175"/>
    <xdr:sp macro="" textlink="">
      <xdr:nvSpPr>
        <xdr:cNvPr id="597" name="テキスト ボックス 596"/>
        <xdr:cNvSpPr txBox="1"/>
      </xdr:nvSpPr>
      <xdr:spPr>
        <a:xfrm>
          <a:off x="11906250" y="11868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67</xdr:row>
      <xdr:rowOff>57150</xdr:rowOff>
    </xdr:from>
    <xdr:ext cx="533400" cy="257175"/>
    <xdr:sp macro="" textlink="">
      <xdr:nvSpPr>
        <xdr:cNvPr id="599" name="テキスト ボックス 598"/>
        <xdr:cNvSpPr txBox="1"/>
      </xdr:nvSpPr>
      <xdr:spPr>
        <a:xfrm>
          <a:off x="1190625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00" name="公債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6325" y="119253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9525</xdr:rowOff>
    </xdr:from>
    <xdr:ext cx="533400" cy="257175"/>
    <xdr:sp macro="" textlink="">
      <xdr:nvSpPr>
        <xdr:cNvPr id="602" name="公債費最小値テキスト"/>
        <xdr:cNvSpPr txBox="1"/>
      </xdr:nvSpPr>
      <xdr:spPr>
        <a:xfrm>
          <a:off x="16363950" y="1355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32,883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38100</xdr:rowOff>
    </xdr:from>
    <xdr:ext cx="533400" cy="257175"/>
    <xdr:sp macro="" textlink="">
      <xdr:nvSpPr>
        <xdr:cNvPr id="604" name="公債費最大値テキスト"/>
        <xdr:cNvSpPr txBox="1"/>
      </xdr:nvSpPr>
      <xdr:spPr>
        <a:xfrm>
          <a:off x="16363950" y="11696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82,741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5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24485</xdr:rowOff>
    </xdr:from>
    <xdr:to>
      <xdr:col>85</xdr:col>
      <xdr:colOff>127000</xdr:colOff>
      <xdr:row>78</xdr:row>
      <xdr:rowOff>49893</xdr:rowOff>
    </xdr:to>
    <xdr:cxnSp macro="">
      <xdr:nvCxnSpPr>
        <xdr:cNvPr id="606" name="直線コネクタ 605"/>
        <xdr:cNvCxnSpPr/>
      </xdr:nvCxnSpPr>
      <xdr:spPr>
        <a:xfrm flipV="1">
          <a:off x="15478125" y="13401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19050</xdr:rowOff>
    </xdr:from>
    <xdr:ext cx="533400" cy="257175"/>
    <xdr:sp macro="" textlink="">
      <xdr:nvSpPr>
        <xdr:cNvPr id="607" name="公債費平均値テキスト"/>
        <xdr:cNvSpPr txBox="1"/>
      </xdr:nvSpPr>
      <xdr:spPr>
        <a:xfrm>
          <a:off x="16363950" y="12877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fLocksText="0">
      <xdr:nvSpPr>
        <xdr:cNvPr id="608" name="フローチャート: 判断 607"/>
        <xdr:cNvSpPr/>
      </xdr:nvSpPr>
      <xdr:spPr>
        <a:xfrm>
          <a:off x="16268700" y="13020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78</xdr:row>
      <xdr:rowOff>14689</xdr:rowOff>
    </xdr:from>
    <xdr:to>
      <xdr:col>81</xdr:col>
      <xdr:colOff>50800</xdr:colOff>
      <xdr:row>78</xdr:row>
      <xdr:rowOff>49893</xdr:rowOff>
    </xdr:to>
    <xdr:cxnSp macro="">
      <xdr:nvCxnSpPr>
        <xdr:cNvPr id="609" name="直線コネクタ 608"/>
        <xdr:cNvCxnSpPr/>
      </xdr:nvCxnSpPr>
      <xdr:spPr>
        <a:xfrm>
          <a:off x="14592300" y="133921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fLocksText="0">
      <xdr:nvSpPr>
        <xdr:cNvPr id="610" name="フローチャート: 判断 609"/>
        <xdr:cNvSpPr/>
      </xdr:nvSpPr>
      <xdr:spPr>
        <a:xfrm>
          <a:off x="15430500" y="1309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75</xdr:row>
      <xdr:rowOff>9525</xdr:rowOff>
    </xdr:from>
    <xdr:ext cx="533400" cy="257175"/>
    <xdr:sp macro="" textlink="">
      <xdr:nvSpPr>
        <xdr:cNvPr id="611" name="テキスト ボックス 610"/>
        <xdr:cNvSpPr txBox="1"/>
      </xdr:nvSpPr>
      <xdr:spPr>
        <a:xfrm>
          <a:off x="15192375" y="1286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14689</xdr:rowOff>
    </xdr:from>
    <xdr:to>
      <xdr:col>76</xdr:col>
      <xdr:colOff>114300</xdr:colOff>
      <xdr:row>78</xdr:row>
      <xdr:rowOff>40422</xdr:rowOff>
    </xdr:to>
    <xdr:cxnSp macro="">
      <xdr:nvCxnSpPr>
        <xdr:cNvPr id="612" name="直線コネクタ 611"/>
        <xdr:cNvCxnSpPr/>
      </xdr:nvCxnSpPr>
      <xdr:spPr>
        <a:xfrm flipV="1">
          <a:off x="13706475" y="133921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fLocksText="0">
      <xdr:nvSpPr>
        <xdr:cNvPr id="613" name="フローチャート: 判断 612"/>
        <xdr:cNvSpPr/>
      </xdr:nvSpPr>
      <xdr:spPr>
        <a:xfrm>
          <a:off x="14544675" y="13077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74</xdr:row>
      <xdr:rowOff>161925</xdr:rowOff>
    </xdr:from>
    <xdr:ext cx="533400" cy="257175"/>
    <xdr:sp macro="" textlink="">
      <xdr:nvSpPr>
        <xdr:cNvPr id="614" name="テキスト ボックス 613"/>
        <xdr:cNvSpPr txBox="1"/>
      </xdr:nvSpPr>
      <xdr:spPr>
        <a:xfrm>
          <a:off x="1431607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6851</xdr:rowOff>
    </xdr:from>
    <xdr:to>
      <xdr:col>71</xdr:col>
      <xdr:colOff>177800</xdr:colOff>
      <xdr:row>78</xdr:row>
      <xdr:rowOff>40422</xdr:rowOff>
    </xdr:to>
    <xdr:cxnSp macro="">
      <xdr:nvCxnSpPr>
        <xdr:cNvPr id="615" name="直線コネクタ 614"/>
        <xdr:cNvCxnSpPr/>
      </xdr:nvCxnSpPr>
      <xdr:spPr>
        <a:xfrm>
          <a:off x="12811125" y="133826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fLocksText="0">
      <xdr:nvSpPr>
        <xdr:cNvPr id="616" name="フローチャート: 判断 615"/>
        <xdr:cNvSpPr/>
      </xdr:nvSpPr>
      <xdr:spPr>
        <a:xfrm>
          <a:off x="13649325" y="1308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75</xdr:row>
      <xdr:rowOff>9525</xdr:rowOff>
    </xdr:from>
    <xdr:ext cx="533400" cy="257175"/>
    <xdr:sp macro="" textlink="">
      <xdr:nvSpPr>
        <xdr:cNvPr id="617" name="テキスト ボックス 616"/>
        <xdr:cNvSpPr txBox="1"/>
      </xdr:nvSpPr>
      <xdr:spPr>
        <a:xfrm>
          <a:off x="13430250" y="1286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fLocksText="0">
      <xdr:nvSpPr>
        <xdr:cNvPr id="618" name="フローチャート: 判断 617"/>
        <xdr:cNvSpPr/>
      </xdr:nvSpPr>
      <xdr:spPr>
        <a:xfrm>
          <a:off x="12763500" y="13115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75</xdr:row>
      <xdr:rowOff>28575</xdr:rowOff>
    </xdr:from>
    <xdr:ext cx="533400" cy="257175"/>
    <xdr:sp macro="" textlink="">
      <xdr:nvSpPr>
        <xdr:cNvPr id="619" name="テキスト ボックス 618"/>
        <xdr:cNvSpPr txBox="1"/>
      </xdr:nvSpPr>
      <xdr:spPr>
        <a:xfrm>
          <a:off x="12544425" y="1288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20" name="テキスト ボックス 619"/>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21" name="テキスト ボックス 620"/>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22" name="テキスト ボックス 621"/>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23" name="テキスト ボックス 622"/>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24" name="テキスト ボックス 623"/>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145135</xdr:rowOff>
    </xdr:from>
    <xdr:to>
      <xdr:col>85</xdr:col>
      <xdr:colOff>177800</xdr:colOff>
      <xdr:row>78</xdr:row>
      <xdr:rowOff>75285</xdr:rowOff>
    </xdr:to>
    <xdr:sp macro="" textlink="" fLocksText="0">
      <xdr:nvSpPr>
        <xdr:cNvPr id="625" name="楕円 624"/>
        <xdr:cNvSpPr/>
      </xdr:nvSpPr>
      <xdr:spPr>
        <a:xfrm>
          <a:off x="162687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77</xdr:row>
      <xdr:rowOff>123825</xdr:rowOff>
    </xdr:from>
    <xdr:ext cx="533400" cy="257175"/>
    <xdr:sp macro="" textlink="">
      <xdr:nvSpPr>
        <xdr:cNvPr id="626" name="公債費該当値テキスト"/>
        <xdr:cNvSpPr txBox="1"/>
      </xdr:nvSpPr>
      <xdr:spPr>
        <a:xfrm>
          <a:off x="16363950" y="1332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37,528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170543</xdr:rowOff>
    </xdr:from>
    <xdr:to>
      <xdr:col>81</xdr:col>
      <xdr:colOff>101600</xdr:colOff>
      <xdr:row>78</xdr:row>
      <xdr:rowOff>100693</xdr:rowOff>
    </xdr:to>
    <xdr:sp macro="" textlink="" fLocksText="0">
      <xdr:nvSpPr>
        <xdr:cNvPr id="627" name="楕円 626"/>
        <xdr:cNvSpPr/>
      </xdr:nvSpPr>
      <xdr:spPr>
        <a:xfrm>
          <a:off x="15430500"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78</xdr:row>
      <xdr:rowOff>95250</xdr:rowOff>
    </xdr:from>
    <xdr:ext cx="533400" cy="257175"/>
    <xdr:sp macro="" textlink="">
      <xdr:nvSpPr>
        <xdr:cNvPr id="628" name="テキスト ボックス 627"/>
        <xdr:cNvSpPr txBox="1"/>
      </xdr:nvSpPr>
      <xdr:spPr>
        <a:xfrm>
          <a:off x="15192375" y="13468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135339</xdr:rowOff>
    </xdr:from>
    <xdr:to>
      <xdr:col>76</xdr:col>
      <xdr:colOff>165100</xdr:colOff>
      <xdr:row>78</xdr:row>
      <xdr:rowOff>65489</xdr:rowOff>
    </xdr:to>
    <xdr:sp macro="" textlink="" fLocksText="0">
      <xdr:nvSpPr>
        <xdr:cNvPr id="629" name="楕円 628"/>
        <xdr:cNvSpPr/>
      </xdr:nvSpPr>
      <xdr:spPr>
        <a:xfrm>
          <a:off x="14544675" y="13335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78</xdr:row>
      <xdr:rowOff>57150</xdr:rowOff>
    </xdr:from>
    <xdr:ext cx="533400" cy="257175"/>
    <xdr:sp macro="" textlink="">
      <xdr:nvSpPr>
        <xdr:cNvPr id="630" name="テキスト ボックス 629"/>
        <xdr:cNvSpPr txBox="1"/>
      </xdr:nvSpPr>
      <xdr:spPr>
        <a:xfrm>
          <a:off x="14316075" y="13430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161072</xdr:rowOff>
    </xdr:from>
    <xdr:to>
      <xdr:col>72</xdr:col>
      <xdr:colOff>38100</xdr:colOff>
      <xdr:row>78</xdr:row>
      <xdr:rowOff>91222</xdr:rowOff>
    </xdr:to>
    <xdr:sp macro="" textlink="" fLocksText="0">
      <xdr:nvSpPr>
        <xdr:cNvPr id="631" name="楕円 630"/>
        <xdr:cNvSpPr/>
      </xdr:nvSpPr>
      <xdr:spPr>
        <a:xfrm>
          <a:off x="13649325" y="13363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78</xdr:row>
      <xdr:rowOff>85725</xdr:rowOff>
    </xdr:from>
    <xdr:ext cx="533400" cy="257175"/>
    <xdr:sp macro="" textlink="">
      <xdr:nvSpPr>
        <xdr:cNvPr id="632" name="テキスト ボックス 631"/>
        <xdr:cNvSpPr txBox="1"/>
      </xdr:nvSpPr>
      <xdr:spPr>
        <a:xfrm>
          <a:off x="13430250" y="1345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127501</xdr:rowOff>
    </xdr:from>
    <xdr:to>
      <xdr:col>67</xdr:col>
      <xdr:colOff>101600</xdr:colOff>
      <xdr:row>78</xdr:row>
      <xdr:rowOff>57651</xdr:rowOff>
    </xdr:to>
    <xdr:sp macro="" textlink="" fLocksText="0">
      <xdr:nvSpPr>
        <xdr:cNvPr id="633" name="楕円 632"/>
        <xdr:cNvSpPr/>
      </xdr:nvSpPr>
      <xdr:spPr>
        <a:xfrm>
          <a:off x="12763500" y="13325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78</xdr:row>
      <xdr:rowOff>47625</xdr:rowOff>
    </xdr:from>
    <xdr:ext cx="533400" cy="257175"/>
    <xdr:sp macro="" textlink="">
      <xdr:nvSpPr>
        <xdr:cNvPr id="634" name="テキスト ボックス 633"/>
        <xdr:cNvSpPr txBox="1"/>
      </xdr:nvSpPr>
      <xdr:spPr>
        <a:xfrm>
          <a:off x="12544425" y="1342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35" name="正方形/長方形 634"/>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fLocksText="0">
      <xdr:nvSpPr>
        <xdr:cNvPr id="636" name="正方形/長方形 635"/>
        <xdr:cNvSpPr/>
      </xdr:nvSpPr>
      <xdr:spPr>
        <a:xfrm>
          <a:off x="1295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fLocksText="0">
      <xdr:nvSpPr>
        <xdr:cNvPr id="637" name="正方形/長方形 636"/>
        <xdr:cNvSpPr/>
      </xdr:nvSpPr>
      <xdr:spPr>
        <a:xfrm>
          <a:off x="1295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fLocksText="0">
      <xdr:nvSpPr>
        <xdr:cNvPr id="638" name="正方形/長方形 637"/>
        <xdr:cNvSpPr/>
      </xdr:nvSpPr>
      <xdr:spPr>
        <a:xfrm>
          <a:off x="1460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fLocksText="0">
      <xdr:nvSpPr>
        <xdr:cNvPr id="639" name="正方形/長方形 638"/>
        <xdr:cNvSpPr/>
      </xdr:nvSpPr>
      <xdr:spPr>
        <a:xfrm>
          <a:off x="1460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40" name="正方形/長方形 639"/>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41" name="テキスト ボックス 640"/>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917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76200</xdr:rowOff>
    </xdr:from>
    <xdr:ext cx="247650" cy="257175"/>
    <xdr:sp macro="" textlink="">
      <xdr:nvSpPr>
        <xdr:cNvPr id="644" name="テキスト ボックス 643"/>
        <xdr:cNvSpPr txBox="1"/>
      </xdr:nvSpPr>
      <xdr:spPr>
        <a:xfrm>
          <a:off x="12192000"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917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38100</xdr:rowOff>
    </xdr:from>
    <xdr:ext cx="533400" cy="257175"/>
    <xdr:sp macro="" textlink="">
      <xdr:nvSpPr>
        <xdr:cNvPr id="646" name="テキスト ボックス 645"/>
        <xdr:cNvSpPr txBox="1"/>
      </xdr:nvSpPr>
      <xdr:spPr>
        <a:xfrm>
          <a:off x="1190625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93</xdr:row>
      <xdr:rowOff>171450</xdr:rowOff>
    </xdr:from>
    <xdr:ext cx="533400" cy="257175"/>
    <xdr:sp macro="" textlink="">
      <xdr:nvSpPr>
        <xdr:cNvPr id="648" name="テキスト ボックス 647"/>
        <xdr:cNvSpPr txBox="1"/>
      </xdr:nvSpPr>
      <xdr:spPr>
        <a:xfrm>
          <a:off x="1190625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917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91</xdr:row>
      <xdr:rowOff>133350</xdr:rowOff>
    </xdr:from>
    <xdr:ext cx="533400" cy="257175"/>
    <xdr:sp macro="" textlink="">
      <xdr:nvSpPr>
        <xdr:cNvPr id="650" name="テキスト ボックス 649"/>
        <xdr:cNvSpPr txBox="1"/>
      </xdr:nvSpPr>
      <xdr:spPr>
        <a:xfrm>
          <a:off x="11906250"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917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95250</xdr:rowOff>
    </xdr:from>
    <xdr:ext cx="600075" cy="257175"/>
    <xdr:sp macro="" textlink="">
      <xdr:nvSpPr>
        <xdr:cNvPr id="652" name="テキスト ボックス 651"/>
        <xdr:cNvSpPr txBox="1"/>
      </xdr:nvSpPr>
      <xdr:spPr>
        <a:xfrm>
          <a:off x="1184910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54" name="テキスト ボックス 653"/>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55" name="積立金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6325" y="156114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9525</xdr:rowOff>
    </xdr:from>
    <xdr:ext cx="466725" cy="257175"/>
    <xdr:sp macro="" textlink="">
      <xdr:nvSpPr>
        <xdr:cNvPr id="657" name="積立金最小値テキスト"/>
        <xdr:cNvSpPr txBox="1"/>
      </xdr:nvSpPr>
      <xdr:spPr>
        <a:xfrm>
          <a:off x="16363950" y="16983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83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133350</xdr:rowOff>
    </xdr:from>
    <xdr:ext cx="600075" cy="257175"/>
    <xdr:sp macro="" textlink="">
      <xdr:nvSpPr>
        <xdr:cNvPr id="659" name="積立金最大値テキスト"/>
        <xdr:cNvSpPr txBox="1"/>
      </xdr:nvSpPr>
      <xdr:spPr>
        <a:xfrm>
          <a:off x="16363950" y="153924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110,468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1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5677</xdr:rowOff>
    </xdr:from>
    <xdr:to>
      <xdr:col>85</xdr:col>
      <xdr:colOff>127000</xdr:colOff>
      <xdr:row>99</xdr:row>
      <xdr:rowOff>9398</xdr:rowOff>
    </xdr:to>
    <xdr:cxnSp macro="">
      <xdr:nvCxnSpPr>
        <xdr:cNvPr id="661" name="直線コネクタ 660"/>
        <xdr:cNvCxnSpPr/>
      </xdr:nvCxnSpPr>
      <xdr:spPr>
        <a:xfrm flipV="1">
          <a:off x="15478125" y="16983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85725</xdr:rowOff>
    </xdr:from>
    <xdr:ext cx="466725" cy="257175"/>
    <xdr:sp macro="" textlink="">
      <xdr:nvSpPr>
        <xdr:cNvPr id="662" name="積立金平均値テキスト"/>
        <xdr:cNvSpPr txBox="1"/>
      </xdr:nvSpPr>
      <xdr:spPr>
        <a:xfrm>
          <a:off x="16363950" y="16716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fLocksText="0">
      <xdr:nvSpPr>
        <xdr:cNvPr id="663" name="フローチャート: 判断 662"/>
        <xdr:cNvSpPr/>
      </xdr:nvSpPr>
      <xdr:spPr>
        <a:xfrm>
          <a:off x="1626870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99</xdr:row>
      <xdr:rowOff>9398</xdr:rowOff>
    </xdr:from>
    <xdr:to>
      <xdr:col>81</xdr:col>
      <xdr:colOff>50800</xdr:colOff>
      <xdr:row>99</xdr:row>
      <xdr:rowOff>22213</xdr:rowOff>
    </xdr:to>
    <xdr:cxnSp macro="">
      <xdr:nvCxnSpPr>
        <xdr:cNvPr id="664" name="直線コネクタ 663"/>
        <xdr:cNvCxnSpPr/>
      </xdr:nvCxnSpPr>
      <xdr:spPr>
        <a:xfrm flipV="1">
          <a:off x="14592300" y="169830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fLocksText="0">
      <xdr:nvSpPr>
        <xdr:cNvPr id="665" name="フローチャート: 判断 664"/>
        <xdr:cNvSpPr/>
      </xdr:nvSpPr>
      <xdr:spPr>
        <a:xfrm>
          <a:off x="15430500" y="16830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96</xdr:row>
      <xdr:rowOff>142875</xdr:rowOff>
    </xdr:from>
    <xdr:ext cx="533400" cy="257175"/>
    <xdr:sp macro="" textlink="">
      <xdr:nvSpPr>
        <xdr:cNvPr id="666" name="テキスト ボックス 665"/>
        <xdr:cNvSpPr txBox="1"/>
      </xdr:nvSpPr>
      <xdr:spPr>
        <a:xfrm>
          <a:off x="15192375"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167563</xdr:rowOff>
    </xdr:from>
    <xdr:to>
      <xdr:col>76</xdr:col>
      <xdr:colOff>114300</xdr:colOff>
      <xdr:row>99</xdr:row>
      <xdr:rowOff>22213</xdr:rowOff>
    </xdr:to>
    <xdr:cxnSp macro="">
      <xdr:nvCxnSpPr>
        <xdr:cNvPr id="667" name="直線コネクタ 666"/>
        <xdr:cNvCxnSpPr/>
      </xdr:nvCxnSpPr>
      <xdr:spPr>
        <a:xfrm>
          <a:off x="13706475" y="169735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fLocksText="0">
      <xdr:nvSpPr>
        <xdr:cNvPr id="668" name="フローチャート: 判断 667"/>
        <xdr:cNvSpPr/>
      </xdr:nvSpPr>
      <xdr:spPr>
        <a:xfrm>
          <a:off x="14544675" y="16821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96</xdr:row>
      <xdr:rowOff>142875</xdr:rowOff>
    </xdr:from>
    <xdr:ext cx="533400" cy="257175"/>
    <xdr:sp macro="" textlink="">
      <xdr:nvSpPr>
        <xdr:cNvPr id="669" name="テキスト ボックス 668"/>
        <xdr:cNvSpPr txBox="1"/>
      </xdr:nvSpPr>
      <xdr:spPr>
        <a:xfrm>
          <a:off x="14316075"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167563</xdr:rowOff>
    </xdr:from>
    <xdr:to>
      <xdr:col>71</xdr:col>
      <xdr:colOff>177800</xdr:colOff>
      <xdr:row>99</xdr:row>
      <xdr:rowOff>1829</xdr:rowOff>
    </xdr:to>
    <xdr:cxnSp macro="">
      <xdr:nvCxnSpPr>
        <xdr:cNvPr id="670" name="直線コネクタ 669"/>
        <xdr:cNvCxnSpPr/>
      </xdr:nvCxnSpPr>
      <xdr:spPr>
        <a:xfrm flipV="1">
          <a:off x="12811125" y="169735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fLocksText="0">
      <xdr:nvSpPr>
        <xdr:cNvPr id="671" name="フローチャート: 判断 670"/>
        <xdr:cNvSpPr/>
      </xdr:nvSpPr>
      <xdr:spPr>
        <a:xfrm>
          <a:off x="13649325" y="16840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96</xdr:row>
      <xdr:rowOff>152400</xdr:rowOff>
    </xdr:from>
    <xdr:ext cx="533400" cy="257175"/>
    <xdr:sp macro="" textlink="">
      <xdr:nvSpPr>
        <xdr:cNvPr id="672" name="テキスト ボックス 671"/>
        <xdr:cNvSpPr txBox="1"/>
      </xdr:nvSpPr>
      <xdr:spPr>
        <a:xfrm>
          <a:off x="13430250" y="16611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fLocksText="0">
      <xdr:nvSpPr>
        <xdr:cNvPr id="673" name="フローチャート: 判断 672"/>
        <xdr:cNvSpPr/>
      </xdr:nvSpPr>
      <xdr:spPr>
        <a:xfrm>
          <a:off x="12763500" y="16830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96</xdr:row>
      <xdr:rowOff>142875</xdr:rowOff>
    </xdr:from>
    <xdr:ext cx="533400" cy="257175"/>
    <xdr:sp macro="" textlink="">
      <xdr:nvSpPr>
        <xdr:cNvPr id="674" name="テキスト ボックス 673"/>
        <xdr:cNvSpPr txBox="1"/>
      </xdr:nvSpPr>
      <xdr:spPr>
        <a:xfrm>
          <a:off x="12544425"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675" name="テキスト ボックス 674"/>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676" name="テキスト ボックス 675"/>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677" name="テキスト ボックス 676"/>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678" name="テキスト ボックス 677"/>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679" name="テキスト ボックス 678"/>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126327</xdr:rowOff>
    </xdr:from>
    <xdr:to>
      <xdr:col>85</xdr:col>
      <xdr:colOff>177800</xdr:colOff>
      <xdr:row>99</xdr:row>
      <xdr:rowOff>56477</xdr:rowOff>
    </xdr:to>
    <xdr:sp macro="" textlink="" fLocksText="0">
      <xdr:nvSpPr>
        <xdr:cNvPr id="680" name="楕円 679"/>
        <xdr:cNvSpPr/>
      </xdr:nvSpPr>
      <xdr:spPr>
        <a:xfrm>
          <a:off x="16268700" y="16925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98</xdr:row>
      <xdr:rowOff>38100</xdr:rowOff>
    </xdr:from>
    <xdr:ext cx="466725" cy="257175"/>
    <xdr:sp macro="" textlink="">
      <xdr:nvSpPr>
        <xdr:cNvPr id="681" name="積立金該当値テキスト"/>
        <xdr:cNvSpPr txBox="1"/>
      </xdr:nvSpPr>
      <xdr:spPr>
        <a:xfrm>
          <a:off x="16363950" y="1684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130048</xdr:rowOff>
    </xdr:from>
    <xdr:to>
      <xdr:col>81</xdr:col>
      <xdr:colOff>101600</xdr:colOff>
      <xdr:row>99</xdr:row>
      <xdr:rowOff>60198</xdr:rowOff>
    </xdr:to>
    <xdr:sp macro="" textlink="" fLocksText="0">
      <xdr:nvSpPr>
        <xdr:cNvPr id="682" name="楕円 681"/>
        <xdr:cNvSpPr/>
      </xdr:nvSpPr>
      <xdr:spPr>
        <a:xfrm>
          <a:off x="15430500" y="16935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180975</xdr:colOff>
      <xdr:row>99</xdr:row>
      <xdr:rowOff>47625</xdr:rowOff>
    </xdr:from>
    <xdr:ext cx="466725" cy="257175"/>
    <xdr:sp macro="" textlink="">
      <xdr:nvSpPr>
        <xdr:cNvPr id="683" name="テキスト ボックス 682"/>
        <xdr:cNvSpPr txBox="1"/>
      </xdr:nvSpPr>
      <xdr:spPr>
        <a:xfrm>
          <a:off x="15230475" y="1702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142863</xdr:rowOff>
    </xdr:from>
    <xdr:to>
      <xdr:col>76</xdr:col>
      <xdr:colOff>165100</xdr:colOff>
      <xdr:row>99</xdr:row>
      <xdr:rowOff>73013</xdr:rowOff>
    </xdr:to>
    <xdr:sp macro="" textlink="" fLocksText="0">
      <xdr:nvSpPr>
        <xdr:cNvPr id="684" name="楕円 683"/>
        <xdr:cNvSpPr/>
      </xdr:nvSpPr>
      <xdr:spPr>
        <a:xfrm>
          <a:off x="14544675" y="16944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99</xdr:row>
      <xdr:rowOff>66675</xdr:rowOff>
    </xdr:from>
    <xdr:ext cx="466725" cy="257175"/>
    <xdr:sp macro="" textlink="">
      <xdr:nvSpPr>
        <xdr:cNvPr id="685" name="テキスト ボックス 684"/>
        <xdr:cNvSpPr txBox="1"/>
      </xdr:nvSpPr>
      <xdr:spPr>
        <a:xfrm>
          <a:off x="14354175" y="17040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116763</xdr:rowOff>
    </xdr:from>
    <xdr:to>
      <xdr:col>72</xdr:col>
      <xdr:colOff>38100</xdr:colOff>
      <xdr:row>99</xdr:row>
      <xdr:rowOff>46913</xdr:rowOff>
    </xdr:to>
    <xdr:sp macro="" textlink="" fLocksText="0">
      <xdr:nvSpPr>
        <xdr:cNvPr id="686" name="楕円 685"/>
        <xdr:cNvSpPr/>
      </xdr:nvSpPr>
      <xdr:spPr>
        <a:xfrm>
          <a:off x="13649325" y="16916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99</xdr:row>
      <xdr:rowOff>38100</xdr:rowOff>
    </xdr:from>
    <xdr:ext cx="466725" cy="257175"/>
    <xdr:sp macro="" textlink="">
      <xdr:nvSpPr>
        <xdr:cNvPr id="687" name="テキスト ボックス 686"/>
        <xdr:cNvSpPr txBox="1"/>
      </xdr:nvSpPr>
      <xdr:spPr>
        <a:xfrm>
          <a:off x="13468350" y="17011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122479</xdr:rowOff>
    </xdr:from>
    <xdr:to>
      <xdr:col>67</xdr:col>
      <xdr:colOff>101600</xdr:colOff>
      <xdr:row>99</xdr:row>
      <xdr:rowOff>52629</xdr:rowOff>
    </xdr:to>
    <xdr:sp macro="" textlink="" fLocksText="0">
      <xdr:nvSpPr>
        <xdr:cNvPr id="688" name="楕円 687"/>
        <xdr:cNvSpPr/>
      </xdr:nvSpPr>
      <xdr:spPr>
        <a:xfrm>
          <a:off x="12763500" y="16925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99</xdr:row>
      <xdr:rowOff>47625</xdr:rowOff>
    </xdr:from>
    <xdr:ext cx="466725" cy="257175"/>
    <xdr:sp macro="" textlink="">
      <xdr:nvSpPr>
        <xdr:cNvPr id="689" name="テキスト ボックス 688"/>
        <xdr:cNvSpPr txBox="1"/>
      </xdr:nvSpPr>
      <xdr:spPr>
        <a:xfrm>
          <a:off x="12573000" y="1702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690" name="正方形/長方形 689"/>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fLocksText="0">
      <xdr:nvSpPr>
        <xdr:cNvPr id="691" name="正方形/長方形 690"/>
        <xdr:cNvSpPr/>
      </xdr:nvSpPr>
      <xdr:spPr>
        <a:xfrm>
          <a:off x="18792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fLocksText="0">
      <xdr:nvSpPr>
        <xdr:cNvPr id="692" name="正方形/長方形 691"/>
        <xdr:cNvSpPr/>
      </xdr:nvSpPr>
      <xdr:spPr>
        <a:xfrm>
          <a:off x="18792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fLocksText="0">
      <xdr:nvSpPr>
        <xdr:cNvPr id="693" name="正方形/長方形 692"/>
        <xdr:cNvSpPr/>
      </xdr:nvSpPr>
      <xdr:spPr>
        <a:xfrm>
          <a:off x="20450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fLocksText="0">
      <xdr:nvSpPr>
        <xdr:cNvPr id="694" name="正方形/長方形 693"/>
        <xdr:cNvSpPr/>
      </xdr:nvSpPr>
      <xdr:spPr>
        <a:xfrm>
          <a:off x="20450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695" name="正方形/長方形 694"/>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696" name="テキスト ボックス 695"/>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76200</xdr:rowOff>
    </xdr:from>
    <xdr:ext cx="247650" cy="257175"/>
    <xdr:sp macro="" textlink="">
      <xdr:nvSpPr>
        <xdr:cNvPr id="699" name="テキスト ボックス 698"/>
        <xdr:cNvSpPr txBox="1"/>
      </xdr:nvSpPr>
      <xdr:spPr>
        <a:xfrm>
          <a:off x="18030825"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36</xdr:row>
      <xdr:rowOff>38100</xdr:rowOff>
    </xdr:from>
    <xdr:ext cx="381000" cy="257175"/>
    <xdr:sp macro="" textlink="">
      <xdr:nvSpPr>
        <xdr:cNvPr id="701" name="テキスト ボックス 700"/>
        <xdr:cNvSpPr txBox="1"/>
      </xdr:nvSpPr>
      <xdr:spPr>
        <a:xfrm>
          <a:off x="17907000" y="6210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33</xdr:row>
      <xdr:rowOff>171450</xdr:rowOff>
    </xdr:from>
    <xdr:ext cx="381000" cy="257175"/>
    <xdr:sp macro="" textlink="">
      <xdr:nvSpPr>
        <xdr:cNvPr id="703" name="テキスト ボックス 702"/>
        <xdr:cNvSpPr txBox="1"/>
      </xdr:nvSpPr>
      <xdr:spPr>
        <a:xfrm>
          <a:off x="17907000" y="5829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31</xdr:row>
      <xdr:rowOff>133350</xdr:rowOff>
    </xdr:from>
    <xdr:ext cx="381000" cy="257175"/>
    <xdr:sp macro="" textlink="">
      <xdr:nvSpPr>
        <xdr:cNvPr id="705" name="テキスト ボックス 704"/>
        <xdr:cNvSpPr txBox="1"/>
      </xdr:nvSpPr>
      <xdr:spPr>
        <a:xfrm>
          <a:off x="17907000" y="5448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29</xdr:row>
      <xdr:rowOff>95250</xdr:rowOff>
    </xdr:from>
    <xdr:ext cx="466725" cy="257175"/>
    <xdr:sp macro="" textlink="">
      <xdr:nvSpPr>
        <xdr:cNvPr id="707" name="テキスト ボックス 706"/>
        <xdr:cNvSpPr txBox="1"/>
      </xdr:nvSpPr>
      <xdr:spPr>
        <a:xfrm>
          <a:off x="1781175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27</xdr:row>
      <xdr:rowOff>57150</xdr:rowOff>
    </xdr:from>
    <xdr:ext cx="466725" cy="257175"/>
    <xdr:sp macro="" textlink="">
      <xdr:nvSpPr>
        <xdr:cNvPr id="709" name="テキスト ボックス 708"/>
        <xdr:cNvSpPr txBox="1"/>
      </xdr:nvSpPr>
      <xdr:spPr>
        <a:xfrm>
          <a:off x="1781175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10" name="投資及び出資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5150" y="5372100"/>
          <a:ext cx="9525"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38100</xdr:rowOff>
    </xdr:from>
    <xdr:ext cx="247650" cy="257175"/>
    <xdr:sp macro="" textlink="">
      <xdr:nvSpPr>
        <xdr:cNvPr id="712" name="投資及び出資金最小値テキスト"/>
        <xdr:cNvSpPr txBox="1"/>
      </xdr:nvSpPr>
      <xdr:spPr>
        <a:xfrm>
          <a:off x="22212300" y="67246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69425" y="6724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9525</xdr:rowOff>
    </xdr:from>
    <xdr:ext cx="466725" cy="257175"/>
    <xdr:sp macro="" textlink="">
      <xdr:nvSpPr>
        <xdr:cNvPr id="714" name="投資及び出資金最大値テキスト"/>
        <xdr:cNvSpPr txBox="1"/>
      </xdr:nvSpPr>
      <xdr:spPr>
        <a:xfrm>
          <a:off x="22212300" y="5153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69425" y="5372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59690</xdr:rowOff>
    </xdr:from>
    <xdr:to>
      <xdr:col>116</xdr:col>
      <xdr:colOff>63500</xdr:colOff>
      <xdr:row>32</xdr:row>
      <xdr:rowOff>78740</xdr:rowOff>
    </xdr:to>
    <xdr:cxnSp macro="">
      <xdr:nvCxnSpPr>
        <xdr:cNvPr id="716" name="直線コネクタ 715"/>
        <xdr:cNvCxnSpPr/>
      </xdr:nvCxnSpPr>
      <xdr:spPr>
        <a:xfrm flipV="1">
          <a:off x="21326475" y="5372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114300</xdr:rowOff>
    </xdr:from>
    <xdr:ext cx="381000" cy="257175"/>
    <xdr:sp macro="" textlink="">
      <xdr:nvSpPr>
        <xdr:cNvPr id="717" name="投資及び出資金平均値テキスト"/>
        <xdr:cNvSpPr txBox="1"/>
      </xdr:nvSpPr>
      <xdr:spPr>
        <a:xfrm>
          <a:off x="22212300" y="6286500"/>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fLocksText="0">
      <xdr:nvSpPr>
        <xdr:cNvPr id="718" name="フローチャート: 判断 717"/>
        <xdr:cNvSpPr/>
      </xdr:nvSpPr>
      <xdr:spPr>
        <a:xfrm>
          <a:off x="22107525" y="630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32</xdr:row>
      <xdr:rowOff>78740</xdr:rowOff>
    </xdr:from>
    <xdr:to>
      <xdr:col>111</xdr:col>
      <xdr:colOff>177800</xdr:colOff>
      <xdr:row>34</xdr:row>
      <xdr:rowOff>6350</xdr:rowOff>
    </xdr:to>
    <xdr:cxnSp macro="">
      <xdr:nvCxnSpPr>
        <xdr:cNvPr id="719" name="直線コネクタ 718"/>
        <xdr:cNvCxnSpPr/>
      </xdr:nvCxnSpPr>
      <xdr:spPr>
        <a:xfrm flipV="1">
          <a:off x="20431125" y="5562600"/>
          <a:ext cx="89535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fLocksText="0">
      <xdr:nvSpPr>
        <xdr:cNvPr id="720" name="フローチャート: 判断 719"/>
        <xdr:cNvSpPr/>
      </xdr:nvSpPr>
      <xdr:spPr>
        <a:xfrm>
          <a:off x="21269325"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161925</xdr:colOff>
      <xdr:row>36</xdr:row>
      <xdr:rowOff>123825</xdr:rowOff>
    </xdr:from>
    <xdr:ext cx="381000" cy="257175"/>
    <xdr:sp macro="" textlink="">
      <xdr:nvSpPr>
        <xdr:cNvPr id="721" name="テキスト ボックス 720"/>
        <xdr:cNvSpPr txBox="1"/>
      </xdr:nvSpPr>
      <xdr:spPr>
        <a:xfrm>
          <a:off x="21116925" y="62960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6350</xdr:rowOff>
    </xdr:from>
    <xdr:to>
      <xdr:col>107</xdr:col>
      <xdr:colOff>50800</xdr:colOff>
      <xdr:row>34</xdr:row>
      <xdr:rowOff>80010</xdr:rowOff>
    </xdr:to>
    <xdr:cxnSp macro="">
      <xdr:nvCxnSpPr>
        <xdr:cNvPr id="722" name="直線コネクタ 721"/>
        <xdr:cNvCxnSpPr/>
      </xdr:nvCxnSpPr>
      <xdr:spPr>
        <a:xfrm flipV="1">
          <a:off x="19545300" y="58388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fLocksText="0">
      <xdr:nvSpPr>
        <xdr:cNvPr id="723" name="フローチャート: 判断 722"/>
        <xdr:cNvSpPr/>
      </xdr:nvSpPr>
      <xdr:spPr>
        <a:xfrm>
          <a:off x="20383500" y="620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36</xdr:row>
      <xdr:rowOff>123825</xdr:rowOff>
    </xdr:from>
    <xdr:ext cx="381000" cy="257175"/>
    <xdr:sp macro="" textlink="">
      <xdr:nvSpPr>
        <xdr:cNvPr id="724" name="テキスト ボックス 723"/>
        <xdr:cNvSpPr txBox="1"/>
      </xdr:nvSpPr>
      <xdr:spPr>
        <a:xfrm>
          <a:off x="20240625" y="62960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58420</xdr:rowOff>
    </xdr:from>
    <xdr:to>
      <xdr:col>102</xdr:col>
      <xdr:colOff>114300</xdr:colOff>
      <xdr:row>34</xdr:row>
      <xdr:rowOff>80010</xdr:rowOff>
    </xdr:to>
    <xdr:cxnSp macro="">
      <xdr:nvCxnSpPr>
        <xdr:cNvPr id="725" name="直線コネクタ 724"/>
        <xdr:cNvCxnSpPr/>
      </xdr:nvCxnSpPr>
      <xdr:spPr>
        <a:xfrm>
          <a:off x="18659475" y="5543550"/>
          <a:ext cx="8858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fLocksText="0">
      <xdr:nvSpPr>
        <xdr:cNvPr id="726" name="フローチャート: 判断 725"/>
        <xdr:cNvSpPr/>
      </xdr:nvSpPr>
      <xdr:spPr>
        <a:xfrm>
          <a:off x="19497675" y="608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36</xdr:row>
      <xdr:rowOff>9525</xdr:rowOff>
    </xdr:from>
    <xdr:ext cx="381000" cy="257175"/>
    <xdr:sp macro="" textlink="">
      <xdr:nvSpPr>
        <xdr:cNvPr id="727" name="テキスト ボックス 726"/>
        <xdr:cNvSpPr txBox="1"/>
      </xdr:nvSpPr>
      <xdr:spPr>
        <a:xfrm>
          <a:off x="19354800" y="6181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fLocksText="0">
      <xdr:nvSpPr>
        <xdr:cNvPr id="728" name="フローチャート: 判断 727"/>
        <xdr:cNvSpPr/>
      </xdr:nvSpPr>
      <xdr:spPr>
        <a:xfrm>
          <a:off x="18602325" y="5981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171450</xdr:colOff>
      <xdr:row>35</xdr:row>
      <xdr:rowOff>66675</xdr:rowOff>
    </xdr:from>
    <xdr:ext cx="381000" cy="257175"/>
    <xdr:sp macro="" textlink="">
      <xdr:nvSpPr>
        <xdr:cNvPr id="729" name="テキスト ボックス 728"/>
        <xdr:cNvSpPr txBox="1"/>
      </xdr:nvSpPr>
      <xdr:spPr>
        <a:xfrm>
          <a:off x="18459450" y="60674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30" name="テキスト ボックス 729"/>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31" name="テキスト ボックス 730"/>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32" name="テキスト ボックス 731"/>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33" name="テキスト ボックス 732"/>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34" name="テキスト ボックス 733"/>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8890</xdr:rowOff>
    </xdr:from>
    <xdr:to>
      <xdr:col>116</xdr:col>
      <xdr:colOff>114300</xdr:colOff>
      <xdr:row>31</xdr:row>
      <xdr:rowOff>110490</xdr:rowOff>
    </xdr:to>
    <xdr:sp macro="" textlink="" fLocksText="0">
      <xdr:nvSpPr>
        <xdr:cNvPr id="735" name="楕円 734"/>
        <xdr:cNvSpPr/>
      </xdr:nvSpPr>
      <xdr:spPr>
        <a:xfrm>
          <a:off x="22107525" y="5324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30</xdr:row>
      <xdr:rowOff>133350</xdr:rowOff>
    </xdr:from>
    <xdr:ext cx="466725" cy="257175"/>
    <xdr:sp macro="" textlink="">
      <xdr:nvSpPr>
        <xdr:cNvPr id="736" name="投資及び出資金該当値テキスト"/>
        <xdr:cNvSpPr txBox="1"/>
      </xdr:nvSpPr>
      <xdr:spPr>
        <a:xfrm>
          <a:off x="22212300" y="5276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27940</xdr:rowOff>
    </xdr:from>
    <xdr:to>
      <xdr:col>112</xdr:col>
      <xdr:colOff>38100</xdr:colOff>
      <xdr:row>32</xdr:row>
      <xdr:rowOff>129540</xdr:rowOff>
    </xdr:to>
    <xdr:sp macro="" textlink="" fLocksText="0">
      <xdr:nvSpPr>
        <xdr:cNvPr id="737" name="楕円 736"/>
        <xdr:cNvSpPr/>
      </xdr:nvSpPr>
      <xdr:spPr>
        <a:xfrm>
          <a:off x="21269325" y="5514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161925</xdr:colOff>
      <xdr:row>30</xdr:row>
      <xdr:rowOff>142875</xdr:rowOff>
    </xdr:from>
    <xdr:ext cx="381000" cy="257175"/>
    <xdr:sp macro="" textlink="">
      <xdr:nvSpPr>
        <xdr:cNvPr id="738" name="テキスト ボックス 737"/>
        <xdr:cNvSpPr txBox="1"/>
      </xdr:nvSpPr>
      <xdr:spPr>
        <a:xfrm>
          <a:off x="21116925" y="5286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127000</xdr:rowOff>
    </xdr:from>
    <xdr:to>
      <xdr:col>107</xdr:col>
      <xdr:colOff>101600</xdr:colOff>
      <xdr:row>34</xdr:row>
      <xdr:rowOff>57150</xdr:rowOff>
    </xdr:to>
    <xdr:sp macro="" textlink="" fLocksText="0">
      <xdr:nvSpPr>
        <xdr:cNvPr id="739" name="楕円 738"/>
        <xdr:cNvSpPr/>
      </xdr:nvSpPr>
      <xdr:spPr>
        <a:xfrm>
          <a:off x="20383500" y="578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32</xdr:row>
      <xdr:rowOff>76200</xdr:rowOff>
    </xdr:from>
    <xdr:ext cx="381000" cy="257175"/>
    <xdr:sp macro="" textlink="">
      <xdr:nvSpPr>
        <xdr:cNvPr id="740" name="テキスト ボックス 739"/>
        <xdr:cNvSpPr txBox="1"/>
      </xdr:nvSpPr>
      <xdr:spPr>
        <a:xfrm>
          <a:off x="20240625" y="55626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29210</xdr:rowOff>
    </xdr:from>
    <xdr:to>
      <xdr:col>102</xdr:col>
      <xdr:colOff>165100</xdr:colOff>
      <xdr:row>34</xdr:row>
      <xdr:rowOff>130810</xdr:rowOff>
    </xdr:to>
    <xdr:sp macro="" textlink="" fLocksText="0">
      <xdr:nvSpPr>
        <xdr:cNvPr id="741" name="楕円 740"/>
        <xdr:cNvSpPr/>
      </xdr:nvSpPr>
      <xdr:spPr>
        <a:xfrm>
          <a:off x="19497675" y="5857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32</xdr:row>
      <xdr:rowOff>142875</xdr:rowOff>
    </xdr:from>
    <xdr:ext cx="381000" cy="257175"/>
    <xdr:sp macro="" textlink="">
      <xdr:nvSpPr>
        <xdr:cNvPr id="742" name="テキスト ボックス 741"/>
        <xdr:cNvSpPr txBox="1"/>
      </xdr:nvSpPr>
      <xdr:spPr>
        <a:xfrm>
          <a:off x="19354800" y="56292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7620</xdr:rowOff>
    </xdr:from>
    <xdr:to>
      <xdr:col>98</xdr:col>
      <xdr:colOff>38100</xdr:colOff>
      <xdr:row>32</xdr:row>
      <xdr:rowOff>109220</xdr:rowOff>
    </xdr:to>
    <xdr:sp macro="" textlink="" fLocksText="0">
      <xdr:nvSpPr>
        <xdr:cNvPr id="743" name="楕円 742"/>
        <xdr:cNvSpPr/>
      </xdr:nvSpPr>
      <xdr:spPr>
        <a:xfrm>
          <a:off x="18602325" y="5495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171450</xdr:colOff>
      <xdr:row>30</xdr:row>
      <xdr:rowOff>123825</xdr:rowOff>
    </xdr:from>
    <xdr:ext cx="381000" cy="257175"/>
    <xdr:sp macro="" textlink="">
      <xdr:nvSpPr>
        <xdr:cNvPr id="744" name="テキスト ボックス 743"/>
        <xdr:cNvSpPr txBox="1"/>
      </xdr:nvSpPr>
      <xdr:spPr>
        <a:xfrm>
          <a:off x="18459450" y="5267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45" name="正方形/長方形 744"/>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fLocksText="0">
      <xdr:nvSpPr>
        <xdr:cNvPr id="746" name="正方形/長方形 745"/>
        <xdr:cNvSpPr/>
      </xdr:nvSpPr>
      <xdr:spPr>
        <a:xfrm>
          <a:off x="18792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fLocksText="0">
      <xdr:nvSpPr>
        <xdr:cNvPr id="747" name="正方形/長方形 746"/>
        <xdr:cNvSpPr/>
      </xdr:nvSpPr>
      <xdr:spPr>
        <a:xfrm>
          <a:off x="18792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fLocksText="0">
      <xdr:nvSpPr>
        <xdr:cNvPr id="748" name="正方形/長方形 747"/>
        <xdr:cNvSpPr/>
      </xdr:nvSpPr>
      <xdr:spPr>
        <a:xfrm>
          <a:off x="20450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fLocksText="0">
      <xdr:nvSpPr>
        <xdr:cNvPr id="749" name="正方形/長方形 748"/>
        <xdr:cNvSpPr/>
      </xdr:nvSpPr>
      <xdr:spPr>
        <a:xfrm>
          <a:off x="20450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50" name="正方形/長方形 749"/>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51" name="テキスト ボックス 750"/>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58</xdr:row>
      <xdr:rowOff>123825</xdr:rowOff>
    </xdr:from>
    <xdr:ext cx="247650" cy="257175"/>
    <xdr:sp macro="" textlink="">
      <xdr:nvSpPr>
        <xdr:cNvPr id="754" name="テキスト ボックス 753"/>
        <xdr:cNvSpPr txBox="1"/>
      </xdr:nvSpPr>
      <xdr:spPr>
        <a:xfrm>
          <a:off x="1803082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56</xdr:row>
      <xdr:rowOff>142875</xdr:rowOff>
    </xdr:from>
    <xdr:ext cx="533400" cy="257175"/>
    <xdr:sp macro="" textlink="">
      <xdr:nvSpPr>
        <xdr:cNvPr id="756" name="テキスト ボックス 755"/>
        <xdr:cNvSpPr txBox="1"/>
      </xdr:nvSpPr>
      <xdr:spPr>
        <a:xfrm>
          <a:off x="17754600"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54</xdr:row>
      <xdr:rowOff>161925</xdr:rowOff>
    </xdr:from>
    <xdr:ext cx="533400" cy="257175"/>
    <xdr:sp macro="" textlink="">
      <xdr:nvSpPr>
        <xdr:cNvPr id="758" name="テキスト ボックス 757"/>
        <xdr:cNvSpPr txBox="1"/>
      </xdr:nvSpPr>
      <xdr:spPr>
        <a:xfrm>
          <a:off x="17754600"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53</xdr:row>
      <xdr:rowOff>9525</xdr:rowOff>
    </xdr:from>
    <xdr:ext cx="533400" cy="257175"/>
    <xdr:sp macro="" textlink="">
      <xdr:nvSpPr>
        <xdr:cNvPr id="760" name="テキスト ボックス 759"/>
        <xdr:cNvSpPr txBox="1"/>
      </xdr:nvSpPr>
      <xdr:spPr>
        <a:xfrm>
          <a:off x="17754600" y="909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51</xdr:row>
      <xdr:rowOff>19050</xdr:rowOff>
    </xdr:from>
    <xdr:ext cx="533400" cy="257175"/>
    <xdr:sp macro="" textlink="">
      <xdr:nvSpPr>
        <xdr:cNvPr id="762" name="テキスト ボックス 761"/>
        <xdr:cNvSpPr txBox="1"/>
      </xdr:nvSpPr>
      <xdr:spPr>
        <a:xfrm>
          <a:off x="17754600" y="876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49</xdr:row>
      <xdr:rowOff>38100</xdr:rowOff>
    </xdr:from>
    <xdr:ext cx="533400" cy="257175"/>
    <xdr:sp macro="" textlink="">
      <xdr:nvSpPr>
        <xdr:cNvPr id="764" name="テキスト ボックス 763"/>
        <xdr:cNvSpPr txBox="1"/>
      </xdr:nvSpPr>
      <xdr:spPr>
        <a:xfrm>
          <a:off x="17754600" y="8439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47</xdr:row>
      <xdr:rowOff>57150</xdr:rowOff>
    </xdr:from>
    <xdr:ext cx="533400" cy="257175"/>
    <xdr:sp macro="" textlink="">
      <xdr:nvSpPr>
        <xdr:cNvPr id="766" name="テキスト ボックス 765"/>
        <xdr:cNvSpPr txBox="1"/>
      </xdr:nvSpPr>
      <xdr:spPr>
        <a:xfrm>
          <a:off x="17754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67" name="貸付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5150" y="8743950"/>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76200</xdr:rowOff>
    </xdr:from>
    <xdr:ext cx="381000" cy="257175"/>
    <xdr:sp macro="" textlink="">
      <xdr:nvSpPr>
        <xdr:cNvPr id="769" name="貸付金最小値テキスト"/>
        <xdr:cNvSpPr txBox="1"/>
      </xdr:nvSpPr>
      <xdr:spPr>
        <a:xfrm>
          <a:off x="2221230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69425" y="10191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114300</xdr:rowOff>
    </xdr:from>
    <xdr:ext cx="533400" cy="257175"/>
    <xdr:sp macro="" textlink="">
      <xdr:nvSpPr>
        <xdr:cNvPr id="771" name="貸付金最大値テキスト"/>
        <xdr:cNvSpPr txBox="1"/>
      </xdr:nvSpPr>
      <xdr:spPr>
        <a:xfrm>
          <a:off x="22212300" y="8515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45,086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69425" y="8743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58123</xdr:rowOff>
    </xdr:from>
    <xdr:to>
      <xdr:col>116</xdr:col>
      <xdr:colOff>63500</xdr:colOff>
      <xdr:row>59</xdr:row>
      <xdr:rowOff>60865</xdr:rowOff>
    </xdr:to>
    <xdr:cxnSp macro="">
      <xdr:nvCxnSpPr>
        <xdr:cNvPr id="773" name="直線コネクタ 772"/>
        <xdr:cNvCxnSpPr/>
      </xdr:nvCxnSpPr>
      <xdr:spPr>
        <a:xfrm>
          <a:off x="21326475" y="1017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123825</xdr:rowOff>
    </xdr:from>
    <xdr:ext cx="533400" cy="257175"/>
    <xdr:sp macro="" textlink="">
      <xdr:nvSpPr>
        <xdr:cNvPr id="774" name="貸付金平均値テキスト"/>
        <xdr:cNvSpPr txBox="1"/>
      </xdr:nvSpPr>
      <xdr:spPr>
        <a:xfrm>
          <a:off x="22212300" y="93821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fLocksText="0">
      <xdr:nvSpPr>
        <xdr:cNvPr id="775" name="フローチャート: 判断 774"/>
        <xdr:cNvSpPr/>
      </xdr:nvSpPr>
      <xdr:spPr>
        <a:xfrm>
          <a:off x="22107525" y="9534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58123</xdr:rowOff>
    </xdr:from>
    <xdr:to>
      <xdr:col>111</xdr:col>
      <xdr:colOff>177800</xdr:colOff>
      <xdr:row>59</xdr:row>
      <xdr:rowOff>59265</xdr:rowOff>
    </xdr:to>
    <xdr:cxnSp macro="">
      <xdr:nvCxnSpPr>
        <xdr:cNvPr id="776" name="直線コネクタ 775"/>
        <xdr:cNvCxnSpPr/>
      </xdr:nvCxnSpPr>
      <xdr:spPr>
        <a:xfrm flipV="1">
          <a:off x="20431125" y="101727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fLocksText="0">
      <xdr:nvSpPr>
        <xdr:cNvPr id="777" name="フローチャート: 判断 776"/>
        <xdr:cNvSpPr/>
      </xdr:nvSpPr>
      <xdr:spPr>
        <a:xfrm>
          <a:off x="21269325" y="947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85725</xdr:colOff>
      <xdr:row>53</xdr:row>
      <xdr:rowOff>171450</xdr:rowOff>
    </xdr:from>
    <xdr:ext cx="533400" cy="257175"/>
    <xdr:sp macro="" textlink="">
      <xdr:nvSpPr>
        <xdr:cNvPr id="778" name="テキスト ボックス 777"/>
        <xdr:cNvSpPr txBox="1"/>
      </xdr:nvSpPr>
      <xdr:spPr>
        <a:xfrm>
          <a:off x="21040725"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50350</xdr:rowOff>
    </xdr:from>
    <xdr:to>
      <xdr:col>107</xdr:col>
      <xdr:colOff>50800</xdr:colOff>
      <xdr:row>59</xdr:row>
      <xdr:rowOff>59265</xdr:rowOff>
    </xdr:to>
    <xdr:cxnSp macro="">
      <xdr:nvCxnSpPr>
        <xdr:cNvPr id="779" name="直線コネクタ 778"/>
        <xdr:cNvCxnSpPr/>
      </xdr:nvCxnSpPr>
      <xdr:spPr>
        <a:xfrm>
          <a:off x="19545300" y="10163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fLocksText="0">
      <xdr:nvSpPr>
        <xdr:cNvPr id="780" name="フローチャート: 判断 779"/>
        <xdr:cNvSpPr/>
      </xdr:nvSpPr>
      <xdr:spPr>
        <a:xfrm>
          <a:off x="20383500" y="940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53</xdr:row>
      <xdr:rowOff>85725</xdr:rowOff>
    </xdr:from>
    <xdr:ext cx="533400" cy="257175"/>
    <xdr:sp macro="" textlink="">
      <xdr:nvSpPr>
        <xdr:cNvPr id="781" name="テキスト ボックス 780"/>
        <xdr:cNvSpPr txBox="1"/>
      </xdr:nvSpPr>
      <xdr:spPr>
        <a:xfrm>
          <a:off x="20164425" y="9172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38855</xdr:rowOff>
    </xdr:from>
    <xdr:to>
      <xdr:col>102</xdr:col>
      <xdr:colOff>114300</xdr:colOff>
      <xdr:row>59</xdr:row>
      <xdr:rowOff>50350</xdr:rowOff>
    </xdr:to>
    <xdr:cxnSp macro="">
      <xdr:nvCxnSpPr>
        <xdr:cNvPr id="782" name="直線コネクタ 781"/>
        <xdr:cNvCxnSpPr/>
      </xdr:nvCxnSpPr>
      <xdr:spPr>
        <a:xfrm>
          <a:off x="18659475" y="10153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fLocksText="0">
      <xdr:nvSpPr>
        <xdr:cNvPr id="783" name="フローチャート: 判断 782"/>
        <xdr:cNvSpPr/>
      </xdr:nvSpPr>
      <xdr:spPr>
        <a:xfrm>
          <a:off x="19497675" y="94011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53</xdr:row>
      <xdr:rowOff>85725</xdr:rowOff>
    </xdr:from>
    <xdr:ext cx="533400" cy="257175"/>
    <xdr:sp macro="" textlink="">
      <xdr:nvSpPr>
        <xdr:cNvPr id="784" name="テキスト ボックス 783"/>
        <xdr:cNvSpPr txBox="1"/>
      </xdr:nvSpPr>
      <xdr:spPr>
        <a:xfrm>
          <a:off x="19269075" y="9172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fLocksText="0">
      <xdr:nvSpPr>
        <xdr:cNvPr id="785" name="フローチャート: 判断 784"/>
        <xdr:cNvSpPr/>
      </xdr:nvSpPr>
      <xdr:spPr>
        <a:xfrm>
          <a:off x="18602325" y="9305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52</xdr:row>
      <xdr:rowOff>161925</xdr:rowOff>
    </xdr:from>
    <xdr:ext cx="533400" cy="257175"/>
    <xdr:sp macro="" textlink="">
      <xdr:nvSpPr>
        <xdr:cNvPr id="786" name="テキスト ボックス 785"/>
        <xdr:cNvSpPr txBox="1"/>
      </xdr:nvSpPr>
      <xdr:spPr>
        <a:xfrm>
          <a:off x="18383250" y="907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787" name="テキスト ボックス 786"/>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788" name="テキスト ボックス 787"/>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789" name="テキスト ボックス 788"/>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790" name="テキスト ボックス 789"/>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791" name="テキスト ボックス 790"/>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10065</xdr:rowOff>
    </xdr:from>
    <xdr:to>
      <xdr:col>116</xdr:col>
      <xdr:colOff>114300</xdr:colOff>
      <xdr:row>59</xdr:row>
      <xdr:rowOff>111665</xdr:rowOff>
    </xdr:to>
    <xdr:sp macro="" textlink="" fLocksText="0">
      <xdr:nvSpPr>
        <xdr:cNvPr id="792" name="楕円 791"/>
        <xdr:cNvSpPr/>
      </xdr:nvSpPr>
      <xdr:spPr>
        <a:xfrm>
          <a:off x="22107525" y="10125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58</xdr:row>
      <xdr:rowOff>95250</xdr:rowOff>
    </xdr:from>
    <xdr:ext cx="466725" cy="257175"/>
    <xdr:sp macro="" textlink="">
      <xdr:nvSpPr>
        <xdr:cNvPr id="793" name="貸付金該当値テキスト"/>
        <xdr:cNvSpPr txBox="1"/>
      </xdr:nvSpPr>
      <xdr:spPr>
        <a:xfrm>
          <a:off x="22212300" y="10039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7323</xdr:rowOff>
    </xdr:from>
    <xdr:to>
      <xdr:col>112</xdr:col>
      <xdr:colOff>38100</xdr:colOff>
      <xdr:row>59</xdr:row>
      <xdr:rowOff>108923</xdr:rowOff>
    </xdr:to>
    <xdr:sp macro="" textlink="" fLocksText="0">
      <xdr:nvSpPr>
        <xdr:cNvPr id="794" name="楕円 793"/>
        <xdr:cNvSpPr/>
      </xdr:nvSpPr>
      <xdr:spPr>
        <a:xfrm>
          <a:off x="21269325" y="10125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59</xdr:row>
      <xdr:rowOff>104775</xdr:rowOff>
    </xdr:from>
    <xdr:ext cx="466725" cy="257175"/>
    <xdr:sp macro="" textlink="">
      <xdr:nvSpPr>
        <xdr:cNvPr id="795" name="テキスト ボックス 794"/>
        <xdr:cNvSpPr txBox="1"/>
      </xdr:nvSpPr>
      <xdr:spPr>
        <a:xfrm>
          <a:off x="21069300" y="1022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8465</xdr:rowOff>
    </xdr:from>
    <xdr:to>
      <xdr:col>107</xdr:col>
      <xdr:colOff>101600</xdr:colOff>
      <xdr:row>59</xdr:row>
      <xdr:rowOff>110065</xdr:rowOff>
    </xdr:to>
    <xdr:sp macro="" textlink="" fLocksText="0">
      <xdr:nvSpPr>
        <xdr:cNvPr id="796" name="楕円 795"/>
        <xdr:cNvSpPr/>
      </xdr:nvSpPr>
      <xdr:spPr>
        <a:xfrm>
          <a:off x="20383500" y="10125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59</xdr:row>
      <xdr:rowOff>104775</xdr:rowOff>
    </xdr:from>
    <xdr:ext cx="466725" cy="257175"/>
    <xdr:sp macro="" textlink="">
      <xdr:nvSpPr>
        <xdr:cNvPr id="797" name="テキスト ボックス 796"/>
        <xdr:cNvSpPr txBox="1"/>
      </xdr:nvSpPr>
      <xdr:spPr>
        <a:xfrm>
          <a:off x="20193000" y="1022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171000</xdr:rowOff>
    </xdr:from>
    <xdr:to>
      <xdr:col>102</xdr:col>
      <xdr:colOff>165100</xdr:colOff>
      <xdr:row>59</xdr:row>
      <xdr:rowOff>101150</xdr:rowOff>
    </xdr:to>
    <xdr:sp macro="" textlink="" fLocksText="0">
      <xdr:nvSpPr>
        <xdr:cNvPr id="798" name="楕円 797"/>
        <xdr:cNvSpPr/>
      </xdr:nvSpPr>
      <xdr:spPr>
        <a:xfrm>
          <a:off x="19497675" y="101155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59</xdr:row>
      <xdr:rowOff>95250</xdr:rowOff>
    </xdr:from>
    <xdr:ext cx="466725" cy="257175"/>
    <xdr:sp macro="" textlink="">
      <xdr:nvSpPr>
        <xdr:cNvPr id="799" name="テキスト ボックス 798"/>
        <xdr:cNvSpPr txBox="1"/>
      </xdr:nvSpPr>
      <xdr:spPr>
        <a:xfrm>
          <a:off x="19307175" y="10210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159505</xdr:rowOff>
    </xdr:from>
    <xdr:to>
      <xdr:col>98</xdr:col>
      <xdr:colOff>38100</xdr:colOff>
      <xdr:row>59</xdr:row>
      <xdr:rowOff>89655</xdr:rowOff>
    </xdr:to>
    <xdr:sp macro="" textlink="" fLocksText="0">
      <xdr:nvSpPr>
        <xdr:cNvPr id="800" name="楕円 799"/>
        <xdr:cNvSpPr/>
      </xdr:nvSpPr>
      <xdr:spPr>
        <a:xfrm>
          <a:off x="18602325" y="10106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59</xdr:row>
      <xdr:rowOff>76200</xdr:rowOff>
    </xdr:from>
    <xdr:ext cx="466725" cy="257175"/>
    <xdr:sp macro="" textlink="">
      <xdr:nvSpPr>
        <xdr:cNvPr id="801" name="テキスト ボックス 800"/>
        <xdr:cNvSpPr txBox="1"/>
      </xdr:nvSpPr>
      <xdr:spPr>
        <a:xfrm>
          <a:off x="18421350" y="10191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fLocksText="0">
      <xdr:nvSpPr>
        <xdr:cNvPr id="802" name="正方形/長方形 801"/>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fLocksText="0">
      <xdr:nvSpPr>
        <xdr:cNvPr id="803" name="正方形/長方形 802"/>
        <xdr:cNvSpPr/>
      </xdr:nvSpPr>
      <xdr:spPr>
        <a:xfrm>
          <a:off x="18792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fLocksText="0">
      <xdr:nvSpPr>
        <xdr:cNvPr id="804" name="正方形/長方形 803"/>
        <xdr:cNvSpPr/>
      </xdr:nvSpPr>
      <xdr:spPr>
        <a:xfrm>
          <a:off x="18792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fLocksText="0">
      <xdr:nvSpPr>
        <xdr:cNvPr id="805" name="正方形/長方形 804"/>
        <xdr:cNvSpPr/>
      </xdr:nvSpPr>
      <xdr:spPr>
        <a:xfrm>
          <a:off x="20450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fLocksText="0">
      <xdr:nvSpPr>
        <xdr:cNvPr id="806" name="正方形/長方形 805"/>
        <xdr:cNvSpPr/>
      </xdr:nvSpPr>
      <xdr:spPr>
        <a:xfrm>
          <a:off x="20450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07" name="正方形/長方形 806"/>
        <xdr:cNvSpPr/>
      </xdr:nvSpPr>
      <xdr:spPr>
        <a:xfrm>
          <a:off x="18288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67</xdr:row>
      <xdr:rowOff>9525</xdr:rowOff>
    </xdr:from>
    <xdr:ext cx="352425" cy="228600"/>
    <xdr:sp macro="" textlink="">
      <xdr:nvSpPr>
        <xdr:cNvPr id="808" name="テキスト ボックス 807"/>
        <xdr:cNvSpPr txBox="1"/>
      </xdr:nvSpPr>
      <xdr:spPr>
        <a:xfrm>
          <a:off x="18249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78</xdr:row>
      <xdr:rowOff>171450</xdr:rowOff>
    </xdr:from>
    <xdr:ext cx="247650" cy="257175"/>
    <xdr:sp macro="" textlink="">
      <xdr:nvSpPr>
        <xdr:cNvPr id="811" name="テキスト ボックス 810"/>
        <xdr:cNvSpPr txBox="1"/>
      </xdr:nvSpPr>
      <xdr:spPr>
        <a:xfrm>
          <a:off x="18030825" y="13544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40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57150</xdr:rowOff>
    </xdr:from>
    <xdr:ext cx="466725" cy="257175"/>
    <xdr:sp macro="" textlink="">
      <xdr:nvSpPr>
        <xdr:cNvPr id="813" name="テキスト ボックス 812"/>
        <xdr:cNvSpPr txBox="1"/>
      </xdr:nvSpPr>
      <xdr:spPr>
        <a:xfrm>
          <a:off x="17811750" y="13258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5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75</xdr:row>
      <xdr:rowOff>114300</xdr:rowOff>
    </xdr:from>
    <xdr:ext cx="466725" cy="257175"/>
    <xdr:sp macro="" textlink="">
      <xdr:nvSpPr>
        <xdr:cNvPr id="815" name="テキスト ボックス 814"/>
        <xdr:cNvSpPr txBox="1"/>
      </xdr:nvSpPr>
      <xdr:spPr>
        <a:xfrm>
          <a:off x="17811750" y="12973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73</xdr:row>
      <xdr:rowOff>171450</xdr:rowOff>
    </xdr:from>
    <xdr:ext cx="466725" cy="257175"/>
    <xdr:sp macro="" textlink="">
      <xdr:nvSpPr>
        <xdr:cNvPr id="817" name="テキスト ボックス 816"/>
        <xdr:cNvSpPr txBox="1"/>
      </xdr:nvSpPr>
      <xdr:spPr>
        <a:xfrm>
          <a:off x="17811750" y="1268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4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72</xdr:row>
      <xdr:rowOff>57150</xdr:rowOff>
    </xdr:from>
    <xdr:ext cx="466725" cy="257175"/>
    <xdr:sp macro="" textlink="">
      <xdr:nvSpPr>
        <xdr:cNvPr id="819" name="テキスト ボックス 818"/>
        <xdr:cNvSpPr txBox="1"/>
      </xdr:nvSpPr>
      <xdr:spPr>
        <a:xfrm>
          <a:off x="17811750" y="12401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8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70</xdr:row>
      <xdr:rowOff>114300</xdr:rowOff>
    </xdr:from>
    <xdr:ext cx="466725" cy="257175"/>
    <xdr:sp macro="" textlink="">
      <xdr:nvSpPr>
        <xdr:cNvPr id="821" name="テキスト ボックス 820"/>
        <xdr:cNvSpPr txBox="1"/>
      </xdr:nvSpPr>
      <xdr:spPr>
        <a:xfrm>
          <a:off x="17811750" y="12115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72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68</xdr:row>
      <xdr:rowOff>171450</xdr:rowOff>
    </xdr:from>
    <xdr:ext cx="466725" cy="257175"/>
    <xdr:sp macro="" textlink="">
      <xdr:nvSpPr>
        <xdr:cNvPr id="823" name="テキスト ボックス 822"/>
        <xdr:cNvSpPr txBox="1"/>
      </xdr:nvSpPr>
      <xdr:spPr>
        <a:xfrm>
          <a:off x="17811750" y="11830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67</xdr:row>
      <xdr:rowOff>57150</xdr:rowOff>
    </xdr:from>
    <xdr:ext cx="466725" cy="257175"/>
    <xdr:sp macro="" textlink="">
      <xdr:nvSpPr>
        <xdr:cNvPr id="825" name="テキスト ボックス 824"/>
        <xdr:cNvSpPr txBox="1"/>
      </xdr:nvSpPr>
      <xdr:spPr>
        <a:xfrm>
          <a:off x="17811750" y="11544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fLocksText="0">
      <xdr:nvSpPr>
        <xdr:cNvPr id="826" name="繰出金グラフ枠"/>
        <xdr:cNvSpPr/>
      </xdr:nvSpPr>
      <xdr:spPr>
        <a:xfrm>
          <a:off x="18288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5150" y="12163425"/>
          <a:ext cx="9525"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28575</xdr:rowOff>
    </xdr:from>
    <xdr:ext cx="381000" cy="257175"/>
    <xdr:sp macro="" textlink="">
      <xdr:nvSpPr>
        <xdr:cNvPr id="828" name="繰出金最小値テキスト"/>
        <xdr:cNvSpPr txBox="1"/>
      </xdr:nvSpPr>
      <xdr:spPr>
        <a:xfrm>
          <a:off x="22212300" y="135731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399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69425" y="13573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104775</xdr:rowOff>
    </xdr:from>
    <xdr:ext cx="466725" cy="257175"/>
    <xdr:sp macro="" textlink="">
      <xdr:nvSpPr>
        <xdr:cNvPr id="830" name="繰出金最大値テキスト"/>
        <xdr:cNvSpPr txBox="1"/>
      </xdr:nvSpPr>
      <xdr:spPr>
        <a:xfrm>
          <a:off x="22212300" y="11934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5,334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69425" y="12163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53118</xdr:rowOff>
    </xdr:from>
    <xdr:to>
      <xdr:col>116</xdr:col>
      <xdr:colOff>63500</xdr:colOff>
      <xdr:row>78</xdr:row>
      <xdr:rowOff>57119</xdr:rowOff>
    </xdr:to>
    <xdr:cxnSp macro="">
      <xdr:nvCxnSpPr>
        <xdr:cNvPr id="832" name="直線コネクタ 831"/>
        <xdr:cNvCxnSpPr/>
      </xdr:nvCxnSpPr>
      <xdr:spPr>
        <a:xfrm>
          <a:off x="21326475" y="1343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104775</xdr:rowOff>
    </xdr:from>
    <xdr:ext cx="466725" cy="257175"/>
    <xdr:sp macro="" textlink="">
      <xdr:nvSpPr>
        <xdr:cNvPr id="833" name="繰出金平均値テキスト"/>
        <xdr:cNvSpPr txBox="1"/>
      </xdr:nvSpPr>
      <xdr:spPr>
        <a:xfrm>
          <a:off x="22212300" y="131349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fLocksText="0">
      <xdr:nvSpPr>
        <xdr:cNvPr id="834" name="フローチャート: 判断 833"/>
        <xdr:cNvSpPr/>
      </xdr:nvSpPr>
      <xdr:spPr>
        <a:xfrm>
          <a:off x="22107525" y="13287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78</xdr:row>
      <xdr:rowOff>53118</xdr:rowOff>
    </xdr:from>
    <xdr:to>
      <xdr:col>111</xdr:col>
      <xdr:colOff>177800</xdr:colOff>
      <xdr:row>78</xdr:row>
      <xdr:rowOff>69977</xdr:rowOff>
    </xdr:to>
    <xdr:cxnSp macro="">
      <xdr:nvCxnSpPr>
        <xdr:cNvPr id="835" name="直線コネクタ 834"/>
        <xdr:cNvCxnSpPr/>
      </xdr:nvCxnSpPr>
      <xdr:spPr>
        <a:xfrm flipV="1">
          <a:off x="20431125" y="134302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fLocksText="0">
      <xdr:nvSpPr>
        <xdr:cNvPr id="836" name="フローチャート: 判断 835"/>
        <xdr:cNvSpPr/>
      </xdr:nvSpPr>
      <xdr:spPr>
        <a:xfrm>
          <a:off x="21269325" y="13268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76</xdr:row>
      <xdr:rowOff>9525</xdr:rowOff>
    </xdr:from>
    <xdr:ext cx="466725" cy="257175"/>
    <xdr:sp macro="" textlink="">
      <xdr:nvSpPr>
        <xdr:cNvPr id="837" name="テキスト ボックス 836"/>
        <xdr:cNvSpPr txBox="1"/>
      </xdr:nvSpPr>
      <xdr:spPr>
        <a:xfrm>
          <a:off x="21069300" y="13039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45402</xdr:rowOff>
    </xdr:from>
    <xdr:to>
      <xdr:col>107</xdr:col>
      <xdr:colOff>50800</xdr:colOff>
      <xdr:row>78</xdr:row>
      <xdr:rowOff>69977</xdr:rowOff>
    </xdr:to>
    <xdr:cxnSp macro="">
      <xdr:nvCxnSpPr>
        <xdr:cNvPr id="838" name="直線コネクタ 837"/>
        <xdr:cNvCxnSpPr/>
      </xdr:nvCxnSpPr>
      <xdr:spPr>
        <a:xfrm>
          <a:off x="19545300" y="134207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fLocksText="0">
      <xdr:nvSpPr>
        <xdr:cNvPr id="839" name="フローチャート: 判断 838"/>
        <xdr:cNvSpPr/>
      </xdr:nvSpPr>
      <xdr:spPr>
        <a:xfrm>
          <a:off x="20383500" y="1323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75</xdr:row>
      <xdr:rowOff>152400</xdr:rowOff>
    </xdr:from>
    <xdr:ext cx="466725" cy="257175"/>
    <xdr:sp macro="" textlink="">
      <xdr:nvSpPr>
        <xdr:cNvPr id="840" name="テキスト ボックス 839"/>
        <xdr:cNvSpPr txBox="1"/>
      </xdr:nvSpPr>
      <xdr:spPr>
        <a:xfrm>
          <a:off x="20193000" y="1301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138843</xdr:rowOff>
    </xdr:from>
    <xdr:to>
      <xdr:col>102</xdr:col>
      <xdr:colOff>114300</xdr:colOff>
      <xdr:row>78</xdr:row>
      <xdr:rowOff>45402</xdr:rowOff>
    </xdr:to>
    <xdr:cxnSp macro="">
      <xdr:nvCxnSpPr>
        <xdr:cNvPr id="841" name="直線コネクタ 840"/>
        <xdr:cNvCxnSpPr/>
      </xdr:nvCxnSpPr>
      <xdr:spPr>
        <a:xfrm>
          <a:off x="18659475" y="13173075"/>
          <a:ext cx="88582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fLocksText="0">
      <xdr:nvSpPr>
        <xdr:cNvPr id="842" name="フローチャート: 判断 841"/>
        <xdr:cNvSpPr/>
      </xdr:nvSpPr>
      <xdr:spPr>
        <a:xfrm>
          <a:off x="19497675" y="13106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75</xdr:row>
      <xdr:rowOff>19050</xdr:rowOff>
    </xdr:from>
    <xdr:ext cx="466725" cy="257175"/>
    <xdr:sp macro="" textlink="">
      <xdr:nvSpPr>
        <xdr:cNvPr id="843" name="テキスト ボックス 842"/>
        <xdr:cNvSpPr txBox="1"/>
      </xdr:nvSpPr>
      <xdr:spPr>
        <a:xfrm>
          <a:off x="19307175" y="12877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fLocksText="0">
      <xdr:nvSpPr>
        <xdr:cNvPr id="844" name="フローチャート: 判断 843"/>
        <xdr:cNvSpPr/>
      </xdr:nvSpPr>
      <xdr:spPr>
        <a:xfrm>
          <a:off x="18602325" y="13182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77</xdr:row>
      <xdr:rowOff>66675</xdr:rowOff>
    </xdr:from>
    <xdr:ext cx="466725" cy="257175"/>
    <xdr:sp macro="" textlink="">
      <xdr:nvSpPr>
        <xdr:cNvPr id="845" name="テキスト ボックス 844"/>
        <xdr:cNvSpPr txBox="1"/>
      </xdr:nvSpPr>
      <xdr:spPr>
        <a:xfrm>
          <a:off x="184213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macro="" textlink="">
      <xdr:nvSpPr>
        <xdr:cNvPr id="846" name="テキスト ボックス 845"/>
        <xdr:cNvSpPr txBox="1"/>
      </xdr:nvSpPr>
      <xdr:spPr>
        <a:xfrm>
          <a:off x="21964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macro="" textlink="">
      <xdr:nvSpPr>
        <xdr:cNvPr id="847" name="テキスト ボックス 846"/>
        <xdr:cNvSpPr txBox="1"/>
      </xdr:nvSpPr>
      <xdr:spPr>
        <a:xfrm>
          <a:off x="2112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macro="" textlink="">
      <xdr:nvSpPr>
        <xdr:cNvPr id="848" name="テキスト ボックス 847"/>
        <xdr:cNvSpPr txBox="1"/>
      </xdr:nvSpPr>
      <xdr:spPr>
        <a:xfrm>
          <a:off x="2024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macro="" textlink="">
      <xdr:nvSpPr>
        <xdr:cNvPr id="849" name="テキスト ボックス 848"/>
        <xdr:cNvSpPr txBox="1"/>
      </xdr:nvSpPr>
      <xdr:spPr>
        <a:xfrm>
          <a:off x="19354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macro="" textlink="">
      <xdr:nvSpPr>
        <xdr:cNvPr id="850" name="テキスト ボックス 849"/>
        <xdr:cNvSpPr txBox="1"/>
      </xdr:nvSpPr>
      <xdr:spPr>
        <a:xfrm>
          <a:off x="18459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6319</xdr:rowOff>
    </xdr:from>
    <xdr:to>
      <xdr:col>116</xdr:col>
      <xdr:colOff>114300</xdr:colOff>
      <xdr:row>78</xdr:row>
      <xdr:rowOff>107919</xdr:rowOff>
    </xdr:to>
    <xdr:sp macro="" textlink="" fLocksText="0">
      <xdr:nvSpPr>
        <xdr:cNvPr id="851" name="楕円 850"/>
        <xdr:cNvSpPr/>
      </xdr:nvSpPr>
      <xdr:spPr>
        <a:xfrm>
          <a:off x="22107525" y="1338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77</xdr:row>
      <xdr:rowOff>152400</xdr:rowOff>
    </xdr:from>
    <xdr:ext cx="381000" cy="257175"/>
    <xdr:sp macro="" textlink="">
      <xdr:nvSpPr>
        <xdr:cNvPr id="852" name="繰出金該当値テキスト"/>
        <xdr:cNvSpPr txBox="1"/>
      </xdr:nvSpPr>
      <xdr:spPr>
        <a:xfrm>
          <a:off x="22212300" y="133540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2318</xdr:rowOff>
    </xdr:from>
    <xdr:to>
      <xdr:col>112</xdr:col>
      <xdr:colOff>38100</xdr:colOff>
      <xdr:row>78</xdr:row>
      <xdr:rowOff>103918</xdr:rowOff>
    </xdr:to>
    <xdr:sp macro="" textlink="" fLocksText="0">
      <xdr:nvSpPr>
        <xdr:cNvPr id="853" name="楕円 852"/>
        <xdr:cNvSpPr/>
      </xdr:nvSpPr>
      <xdr:spPr>
        <a:xfrm>
          <a:off x="21269325"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161925</xdr:colOff>
      <xdr:row>78</xdr:row>
      <xdr:rowOff>95250</xdr:rowOff>
    </xdr:from>
    <xdr:ext cx="381000" cy="257175"/>
    <xdr:sp macro="" textlink="">
      <xdr:nvSpPr>
        <xdr:cNvPr id="854" name="テキスト ボックス 853"/>
        <xdr:cNvSpPr txBox="1"/>
      </xdr:nvSpPr>
      <xdr:spPr>
        <a:xfrm>
          <a:off x="21116925" y="134683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19177</xdr:rowOff>
    </xdr:from>
    <xdr:to>
      <xdr:col>107</xdr:col>
      <xdr:colOff>101600</xdr:colOff>
      <xdr:row>78</xdr:row>
      <xdr:rowOff>120777</xdr:rowOff>
    </xdr:to>
    <xdr:sp macro="" textlink="" fLocksText="0">
      <xdr:nvSpPr>
        <xdr:cNvPr id="855" name="楕円 854"/>
        <xdr:cNvSpPr/>
      </xdr:nvSpPr>
      <xdr:spPr>
        <a:xfrm>
          <a:off x="20383500" y="13392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78</xdr:row>
      <xdr:rowOff>114300</xdr:rowOff>
    </xdr:from>
    <xdr:ext cx="381000" cy="257175"/>
    <xdr:sp macro="" textlink="">
      <xdr:nvSpPr>
        <xdr:cNvPr id="856" name="テキスト ボックス 855"/>
        <xdr:cNvSpPr txBox="1"/>
      </xdr:nvSpPr>
      <xdr:spPr>
        <a:xfrm>
          <a:off x="20240625" y="134874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166052</xdr:rowOff>
    </xdr:from>
    <xdr:to>
      <xdr:col>102</xdr:col>
      <xdr:colOff>165100</xdr:colOff>
      <xdr:row>78</xdr:row>
      <xdr:rowOff>96202</xdr:rowOff>
    </xdr:to>
    <xdr:sp macro="" textlink="" fLocksText="0">
      <xdr:nvSpPr>
        <xdr:cNvPr id="857" name="楕円 856"/>
        <xdr:cNvSpPr/>
      </xdr:nvSpPr>
      <xdr:spPr>
        <a:xfrm>
          <a:off x="19497675" y="1336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78</xdr:row>
      <xdr:rowOff>85725</xdr:rowOff>
    </xdr:from>
    <xdr:ext cx="381000" cy="257175"/>
    <xdr:sp macro="" textlink="">
      <xdr:nvSpPr>
        <xdr:cNvPr id="858" name="テキスト ボックス 857"/>
        <xdr:cNvSpPr txBox="1"/>
      </xdr:nvSpPr>
      <xdr:spPr>
        <a:xfrm>
          <a:off x="19354800" y="13458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88043</xdr:rowOff>
    </xdr:from>
    <xdr:to>
      <xdr:col>98</xdr:col>
      <xdr:colOff>38100</xdr:colOff>
      <xdr:row>77</xdr:row>
      <xdr:rowOff>18193</xdr:rowOff>
    </xdr:to>
    <xdr:sp macro="" textlink="" fLocksText="0">
      <xdr:nvSpPr>
        <xdr:cNvPr id="859" name="楕円 858"/>
        <xdr:cNvSpPr/>
      </xdr:nvSpPr>
      <xdr:spPr>
        <a:xfrm>
          <a:off x="18602325" y="13115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75</xdr:row>
      <xdr:rowOff>38100</xdr:rowOff>
    </xdr:from>
    <xdr:ext cx="466725" cy="257175"/>
    <xdr:sp macro="" textlink="">
      <xdr:nvSpPr>
        <xdr:cNvPr id="860" name="テキスト ボックス 859"/>
        <xdr:cNvSpPr txBox="1"/>
      </xdr:nvSpPr>
      <xdr:spPr>
        <a:xfrm>
          <a:off x="18421350" y="12896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fLocksText="0">
      <xdr:nvSpPr>
        <xdr:cNvPr id="861" name="正方形/長方形 860"/>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fLocksText="0">
      <xdr:nvSpPr>
        <xdr:cNvPr id="862" name="正方形/長方形 861"/>
        <xdr:cNvSpPr/>
      </xdr:nvSpPr>
      <xdr:spPr>
        <a:xfrm>
          <a:off x="18792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fLocksText="0">
      <xdr:nvSpPr>
        <xdr:cNvPr id="863" name="正方形/長方形 862"/>
        <xdr:cNvSpPr/>
      </xdr:nvSpPr>
      <xdr:spPr>
        <a:xfrm>
          <a:off x="18792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fLocksText="0">
      <xdr:nvSpPr>
        <xdr:cNvPr id="864" name="正方形/長方形 863"/>
        <xdr:cNvSpPr/>
      </xdr:nvSpPr>
      <xdr:spPr>
        <a:xfrm>
          <a:off x="20450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fLocksText="0">
      <xdr:nvSpPr>
        <xdr:cNvPr id="865" name="正方形/長方形 864"/>
        <xdr:cNvSpPr/>
      </xdr:nvSpPr>
      <xdr:spPr>
        <a:xfrm>
          <a:off x="20450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66" name="正方形/長方形 865"/>
        <xdr:cNvSpPr/>
      </xdr:nvSpPr>
      <xdr:spPr>
        <a:xfrm>
          <a:off x="18288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87</xdr:row>
      <xdr:rowOff>9525</xdr:rowOff>
    </xdr:from>
    <xdr:ext cx="352425" cy="228600"/>
    <xdr:sp macro="" textlink="">
      <xdr:nvSpPr>
        <xdr:cNvPr id="867" name="テキスト ボックス 866"/>
        <xdr:cNvSpPr txBox="1"/>
      </xdr:nvSpPr>
      <xdr:spPr>
        <a:xfrm>
          <a:off x="18249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macro="" textlink="">
      <xdr:nvSpPr>
        <xdr:cNvPr id="870" name="テキスト ボックス 869"/>
        <xdr:cNvSpPr txBox="1"/>
      </xdr:nvSpPr>
      <xdr:spPr>
        <a:xfrm>
          <a:off x="18030825" y="16116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macro="" textlink="">
      <xdr:nvSpPr>
        <xdr:cNvPr id="872" name="テキスト ボックス 871"/>
        <xdr:cNvSpPr txBox="1"/>
      </xdr:nvSpPr>
      <xdr:spPr>
        <a:xfrm>
          <a:off x="18030825" y="14973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fLocksText="0">
      <xdr:nvSpPr>
        <xdr:cNvPr id="873" name="前年度繰上充用金グラフ枠"/>
        <xdr:cNvSpPr/>
      </xdr:nvSpPr>
      <xdr:spPr>
        <a:xfrm>
          <a:off x="18288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macro="" textlink="">
      <xdr:nvSpPr>
        <xdr:cNvPr id="875" name="前年度繰上充用金最小値テキスト"/>
        <xdr:cNvSpPr txBox="1"/>
      </xdr:nvSpPr>
      <xdr:spPr>
        <a:xfrm>
          <a:off x="22212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macro="" textlink="">
      <xdr:nvSpPr>
        <xdr:cNvPr id="877" name="前年度繰上充用金最大値テキスト"/>
        <xdr:cNvSpPr txBox="1"/>
      </xdr:nvSpPr>
      <xdr:spPr>
        <a:xfrm>
          <a:off x="22212300" y="15954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macro="" textlink="">
      <xdr:nvSpPr>
        <xdr:cNvPr id="880" name="前年度繰上充用金平均値テキスト"/>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881" name="フローチャート: 判断 880"/>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883" name="フローチャート: 判断 882"/>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95</xdr:row>
      <xdr:rowOff>9525</xdr:rowOff>
    </xdr:from>
    <xdr:ext cx="247650" cy="257175"/>
    <xdr:sp macro="" textlink="">
      <xdr:nvSpPr>
        <xdr:cNvPr id="884" name="テキスト ボックス 883"/>
        <xdr:cNvSpPr txBox="1"/>
      </xdr:nvSpPr>
      <xdr:spPr>
        <a:xfrm>
          <a:off x="211836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886" name="フローチャート: 判断 885"/>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95</xdr:row>
      <xdr:rowOff>9525</xdr:rowOff>
    </xdr:from>
    <xdr:ext cx="247650" cy="257175"/>
    <xdr:sp macro="" textlink="">
      <xdr:nvSpPr>
        <xdr:cNvPr id="887" name="テキスト ボックス 886"/>
        <xdr:cNvSpPr txBox="1"/>
      </xdr:nvSpPr>
      <xdr:spPr>
        <a:xfrm>
          <a:off x="20307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889" name="フローチャート: 判断 888"/>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95</xdr:row>
      <xdr:rowOff>9525</xdr:rowOff>
    </xdr:from>
    <xdr:ext cx="247650" cy="257175"/>
    <xdr:sp macro="" textlink="">
      <xdr:nvSpPr>
        <xdr:cNvPr id="890" name="テキスト ボックス 889"/>
        <xdr:cNvSpPr txBox="1"/>
      </xdr:nvSpPr>
      <xdr:spPr>
        <a:xfrm>
          <a:off x="1941195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891" name="フローチャート: 判断 890"/>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95</xdr:row>
      <xdr:rowOff>9525</xdr:rowOff>
    </xdr:from>
    <xdr:ext cx="247650" cy="257175"/>
    <xdr:sp macro="" textlink="">
      <xdr:nvSpPr>
        <xdr:cNvPr id="892" name="テキスト ボックス 891"/>
        <xdr:cNvSpPr txBox="1"/>
      </xdr:nvSpPr>
      <xdr:spPr>
        <a:xfrm>
          <a:off x="18526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macro="" textlink="">
      <xdr:nvSpPr>
        <xdr:cNvPr id="893" name="テキスト ボックス 892"/>
        <xdr:cNvSpPr txBox="1"/>
      </xdr:nvSpPr>
      <xdr:spPr>
        <a:xfrm>
          <a:off x="21964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macro="" textlink="">
      <xdr:nvSpPr>
        <xdr:cNvPr id="894" name="テキスト ボックス 893"/>
        <xdr:cNvSpPr txBox="1"/>
      </xdr:nvSpPr>
      <xdr:spPr>
        <a:xfrm>
          <a:off x="2112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macro="" textlink="">
      <xdr:nvSpPr>
        <xdr:cNvPr id="895" name="テキスト ボックス 894"/>
        <xdr:cNvSpPr txBox="1"/>
      </xdr:nvSpPr>
      <xdr:spPr>
        <a:xfrm>
          <a:off x="2024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macro="" textlink="">
      <xdr:nvSpPr>
        <xdr:cNvPr id="896" name="テキスト ボックス 895"/>
        <xdr:cNvSpPr txBox="1"/>
      </xdr:nvSpPr>
      <xdr:spPr>
        <a:xfrm>
          <a:off x="19354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macro="" textlink="">
      <xdr:nvSpPr>
        <xdr:cNvPr id="897" name="テキスト ボックス 896"/>
        <xdr:cNvSpPr txBox="1"/>
      </xdr:nvSpPr>
      <xdr:spPr>
        <a:xfrm>
          <a:off x="18459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898" name="楕円 897"/>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93</xdr:row>
      <xdr:rowOff>123825</xdr:rowOff>
    </xdr:from>
    <xdr:ext cx="247650" cy="257175"/>
    <xdr:sp macro="" textlink="">
      <xdr:nvSpPr>
        <xdr:cNvPr id="899" name="前年度繰上充用金該当値テキスト"/>
        <xdr:cNvSpPr txBox="1"/>
      </xdr:nvSpPr>
      <xdr:spPr>
        <a:xfrm>
          <a:off x="22212300" y="16068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fLocksText="0">
      <xdr:nvSpPr>
        <xdr:cNvPr id="900" name="楕円 899"/>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93</xdr:row>
      <xdr:rowOff>38100</xdr:rowOff>
    </xdr:from>
    <xdr:ext cx="247650" cy="257175"/>
    <xdr:sp macro="" textlink="">
      <xdr:nvSpPr>
        <xdr:cNvPr id="901" name="テキスト ボックス 900"/>
        <xdr:cNvSpPr txBox="1"/>
      </xdr:nvSpPr>
      <xdr:spPr>
        <a:xfrm>
          <a:off x="211836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fLocksText="0">
      <xdr:nvSpPr>
        <xdr:cNvPr id="902" name="楕円 901"/>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93</xdr:row>
      <xdr:rowOff>38100</xdr:rowOff>
    </xdr:from>
    <xdr:ext cx="247650" cy="257175"/>
    <xdr:sp macro="" textlink="">
      <xdr:nvSpPr>
        <xdr:cNvPr id="903" name="テキスト ボックス 902"/>
        <xdr:cNvSpPr txBox="1"/>
      </xdr:nvSpPr>
      <xdr:spPr>
        <a:xfrm>
          <a:off x="203073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fLocksText="0">
      <xdr:nvSpPr>
        <xdr:cNvPr id="904" name="楕円 903"/>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93</xdr:row>
      <xdr:rowOff>38100</xdr:rowOff>
    </xdr:from>
    <xdr:ext cx="247650" cy="257175"/>
    <xdr:sp macro="" textlink="">
      <xdr:nvSpPr>
        <xdr:cNvPr id="905" name="テキスト ボックス 904"/>
        <xdr:cNvSpPr txBox="1"/>
      </xdr:nvSpPr>
      <xdr:spPr>
        <a:xfrm>
          <a:off x="1941195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06" name="楕円 905"/>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93</xdr:row>
      <xdr:rowOff>38100</xdr:rowOff>
    </xdr:from>
    <xdr:ext cx="247650" cy="257175"/>
    <xdr:sp macro="" textlink="">
      <xdr:nvSpPr>
        <xdr:cNvPr id="907" name="テキスト ボックス 906"/>
        <xdr:cNvSpPr txBox="1"/>
      </xdr:nvSpPr>
      <xdr:spPr>
        <a:xfrm>
          <a:off x="18526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908" name="正方形/長方形 907"/>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09" name="正方形/長方形 908"/>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・人件費は、住民一人当たり</a:t>
          </a:r>
          <a:r>
            <a:rPr lang="en-US" altLang="ja-JP" sz="1300">
              <a:latin typeface="ＭＳ Ｐゴシック" panose="020B0600070205080204" pitchFamily="50" charset="-128"/>
              <a:ea typeface="ＭＳ Ｐゴシック" panose="020B0600070205080204" pitchFamily="50" charset="-128"/>
            </a:rPr>
            <a:t>77,134</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6,347</a:t>
          </a:r>
          <a:r>
            <a:rPr lang="ja-JP" altLang="en-US" sz="1300">
              <a:latin typeface="ＭＳ Ｐゴシック" panose="020B0600070205080204" pitchFamily="50" charset="-128"/>
              <a:ea typeface="ＭＳ Ｐゴシック" panose="020B0600070205080204" pitchFamily="50" charset="-128"/>
            </a:rPr>
            <a:t>円の減となっている。これは、</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県費負担教職員給与が政令指定都市に移行したことに伴い、教育局関係人件費が</a:t>
          </a:r>
          <a:r>
            <a:rPr lang="ja-JP" altLang="en-US" sz="1300">
              <a:solidFill>
                <a:schemeClr val="tx1"/>
              </a:solidFill>
              <a:latin typeface="ＭＳ Ｐゴシック" panose="020B0600070205080204" pitchFamily="50" charset="-128"/>
              <a:ea typeface="ＭＳ Ｐゴシック" panose="020B0600070205080204" pitchFamily="50" charset="-128"/>
              <a:cs typeface="+mn-cs"/>
            </a:rPr>
            <a:t>減少</a:t>
          </a:r>
          <a:r>
            <a:rPr lang="ja-JP" altLang="ja-JP" sz="1300">
              <a:solidFill>
                <a:schemeClr val="tx1"/>
              </a:solidFill>
              <a:latin typeface="ＭＳ Ｐゴシック" panose="020B0600070205080204" pitchFamily="50" charset="-128"/>
              <a:ea typeface="ＭＳ Ｐゴシック" panose="020B0600070205080204" pitchFamily="50" charset="-128"/>
              <a:cs typeface="+mn-cs"/>
            </a:rPr>
            <a:t>したことによる</a:t>
          </a:r>
          <a:r>
            <a:rPr lang="ja-JP" altLang="en-US" sz="1300">
              <a:solidFill>
                <a:schemeClr val="tx1"/>
              </a:solidFill>
              <a:latin typeface="ＭＳ Ｐゴシック" panose="020B0600070205080204" pitchFamily="50" charset="-128"/>
              <a:ea typeface="ＭＳ Ｐゴシック" panose="020B0600070205080204" pitchFamily="50" charset="-128"/>
              <a:cs typeface="+mn-cs"/>
            </a:rPr>
            <a:t>ものである。</a:t>
          </a:r>
          <a:endParaRPr lang="en-US" altLang="ja-JP" sz="130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300">
              <a:latin typeface="ＭＳ Ｐゴシック" panose="020B0600070205080204" pitchFamily="50" charset="-128"/>
              <a:ea typeface="ＭＳ Ｐゴシック" panose="020B0600070205080204" pitchFamily="50" charset="-128"/>
            </a:rPr>
            <a:t>・補助費等は、住民一人当たり</a:t>
          </a:r>
          <a:r>
            <a:rPr lang="en-US" altLang="ja-JP" sz="1300">
              <a:latin typeface="ＭＳ Ｐゴシック" panose="020B0600070205080204" pitchFamily="50" charset="-128"/>
              <a:ea typeface="ＭＳ Ｐゴシック" panose="020B0600070205080204" pitchFamily="50" charset="-128"/>
            </a:rPr>
            <a:t>79,117</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7,338</a:t>
          </a:r>
          <a:r>
            <a:rPr lang="ja-JP" altLang="en-US" sz="1300">
              <a:latin typeface="ＭＳ Ｐゴシック" panose="020B0600070205080204" pitchFamily="50" charset="-128"/>
              <a:ea typeface="ＭＳ Ｐゴシック" panose="020B0600070205080204" pitchFamily="50" charset="-128"/>
            </a:rPr>
            <a:t>円の増となっている。これは、県民税所得割指定都市交付金や地方消費税市町村交付金の増や後期高齢者医療対策費等の社会保障関連経費の増によるものである。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・普通建設事業費は、住民一人当たり</a:t>
          </a:r>
          <a:r>
            <a:rPr lang="en-US" altLang="ja-JP" sz="1300">
              <a:latin typeface="ＭＳ Ｐゴシック" panose="020B0600070205080204" pitchFamily="50" charset="-128"/>
              <a:ea typeface="ＭＳ Ｐゴシック" panose="020B0600070205080204" pitchFamily="50" charset="-128"/>
            </a:rPr>
            <a:t>19,535</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1,094</a:t>
          </a:r>
          <a:r>
            <a:rPr lang="ja-JP" altLang="en-US" sz="1300">
              <a:latin typeface="ＭＳ Ｐゴシック" panose="020B0600070205080204" pitchFamily="50" charset="-128"/>
              <a:ea typeface="ＭＳ Ｐゴシック" panose="020B0600070205080204" pitchFamily="50" charset="-128"/>
            </a:rPr>
            <a:t>円の増となっている。これは、ラグビーワールドカップ</a:t>
          </a:r>
          <a:r>
            <a:rPr lang="en-US" altLang="ja-JP" sz="1300">
              <a:latin typeface="ＭＳ Ｐゴシック" panose="020B0600070205080204" pitchFamily="50" charset="-128"/>
              <a:ea typeface="ＭＳ Ｐゴシック" panose="020B0600070205080204" pitchFamily="50" charset="-128"/>
            </a:rPr>
            <a:t>2019</a:t>
          </a:r>
          <a:r>
            <a:rPr lang="ja-JP" altLang="en-US" sz="1300">
              <a:latin typeface="ＭＳ Ｐゴシック" panose="020B0600070205080204" pitchFamily="50" charset="-128"/>
              <a:ea typeface="ＭＳ Ｐゴシック" panose="020B0600070205080204" pitchFamily="50" charset="-128"/>
            </a:rPr>
            <a:t>会場整備費や特別養護老人ホーム等整備促進事業費の増によるものである。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・扶助費は、住民一人当たり</a:t>
          </a:r>
          <a:r>
            <a:rPr lang="en-US" altLang="ja-JP" sz="1300">
              <a:latin typeface="ＭＳ Ｐゴシック" panose="020B0600070205080204" pitchFamily="50" charset="-128"/>
              <a:ea typeface="ＭＳ Ｐゴシック" panose="020B0600070205080204" pitchFamily="50" charset="-128"/>
            </a:rPr>
            <a:t>6,149</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240</a:t>
          </a:r>
          <a:r>
            <a:rPr lang="ja-JP" altLang="en-US" sz="1300">
              <a:latin typeface="ＭＳ Ｐゴシック" panose="020B0600070205080204" pitchFamily="50" charset="-128"/>
              <a:ea typeface="ＭＳ Ｐゴシック" panose="020B0600070205080204" pitchFamily="50" charset="-128"/>
            </a:rPr>
            <a:t>円の増となっている。類似団体と比較して住民一人当たりのコストが低い状態となっているが、平成</a:t>
          </a:r>
          <a:r>
            <a:rPr lang="en-US" altLang="ja-JP" sz="1300">
              <a:latin typeface="ＭＳ Ｐゴシック" panose="020B0600070205080204" pitchFamily="50" charset="-128"/>
              <a:ea typeface="ＭＳ Ｐゴシック" panose="020B0600070205080204" pitchFamily="50" charset="-128"/>
            </a:rPr>
            <a:t>25</a:t>
          </a:r>
          <a:r>
            <a:rPr lang="ja-JP" altLang="en-US" sz="1300">
              <a:latin typeface="ＭＳ Ｐゴシック" panose="020B0600070205080204" pitchFamily="50" charset="-128"/>
              <a:ea typeface="ＭＳ Ｐゴシック" panose="020B0600070205080204" pitchFamily="50" charset="-128"/>
            </a:rPr>
            <a:t>年度から</a:t>
          </a:r>
          <a:r>
            <a:rPr lang="en-US" altLang="ja-JP" sz="1300">
              <a:latin typeface="ＭＳ Ｐゴシック" panose="020B0600070205080204" pitchFamily="50" charset="-128"/>
              <a:ea typeface="ＭＳ Ｐゴシック" panose="020B0600070205080204" pitchFamily="50" charset="-128"/>
            </a:rPr>
            <a:t>4</a:t>
          </a:r>
          <a:r>
            <a:rPr lang="ja-JP" altLang="en-US" sz="1300">
              <a:latin typeface="ＭＳ Ｐゴシック" panose="020B0600070205080204" pitchFamily="50" charset="-128"/>
              <a:ea typeface="ＭＳ Ｐゴシック" panose="020B0600070205080204" pitchFamily="50" charset="-128"/>
            </a:rPr>
            <a:t>年度連続で増加傾向にある。これは、社会保障関係経費の増が主な要因となっている。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7,363,011
7,198,829
3,797.75
1,753,196,941
1,743,622,960
4,868,279
1,175,583,887
3,843,782,671</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11.7
191.0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グループ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717232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H26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H27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H28  </a:t>
          </a:r>
          <a:r>
            <a:rPr lang="ja-JP" altLang="en-US" sz="1100" b="1">
              <a:solidFill>
                <a:srgbClr val="000000"/>
              </a:solidFill>
              <a:latin typeface="ＭＳ ゴシック" panose="020B0609070205080204" pitchFamily="49" charset="-128"/>
              <a:ea typeface="ＭＳ ゴシック" panose="020B0609070205080204" pitchFamily="49" charset="-128"/>
            </a:rPr>
            <a:t>Ｂ     </a:t>
          </a:r>
          <a:r>
            <a:rPr lang="en-US" altLang="ja-JP" sz="1100" b="1">
              <a:solidFill>
                <a:srgbClr val="000000"/>
              </a:solidFill>
              <a:latin typeface="ＭＳ ゴシック" panose="020B0609070205080204" pitchFamily="49" charset="-128"/>
              <a:ea typeface="ＭＳ ゴシック" panose="020B0609070205080204" pitchFamily="49" charset="-128"/>
            </a:rPr>
            <a:t>H29  </a:t>
          </a:r>
          <a:r>
            <a:rPr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15</xdr:row>
      <xdr:rowOff>161925</xdr:rowOff>
    </xdr:from>
    <xdr:ext cx="4610100" cy="257175"/>
    <xdr:sp macro="" textlink="">
      <xdr:nvSpPr>
        <xdr:cNvPr id="29" name="テキスト ボックス 28"/>
        <xdr:cNvSpPr txBox="1"/>
      </xdr:nvSpPr>
      <xdr:spPr>
        <a:xfrm>
          <a:off x="695325" y="2733675"/>
          <a:ext cx="46101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lang="en-US" altLang="ja-JP" sz="1000">
              <a:solidFill>
                <a:srgbClr val="000000"/>
              </a:solidFill>
              <a:latin typeface="ＭＳ Ｐゴシック" panose="020B0600070205080204" pitchFamily="50" charset="-128"/>
              <a:ea typeface="ＭＳ Ｐゴシック" panose="020B0600070205080204" pitchFamily="50" charset="-128"/>
            </a:rPr>
            <a:t>5</a:t>
          </a:r>
          <a:r>
            <a:rPr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123825</xdr:colOff>
      <xdr:row>17</xdr:row>
      <xdr:rowOff>66675</xdr:rowOff>
    </xdr:from>
    <xdr:ext cx="8591550" cy="257175"/>
    <xdr:sp macro="" textlink="">
      <xdr:nvSpPr>
        <xdr:cNvPr id="30" name="テキスト ボックス 29"/>
        <xdr:cNvSpPr txBox="1"/>
      </xdr:nvSpPr>
      <xdr:spPr>
        <a:xfrm>
          <a:off x="695325" y="2981325"/>
          <a:ext cx="8591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1.000</a:t>
          </a:r>
          <a:r>
            <a:rPr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0.500</a:t>
          </a:r>
          <a:r>
            <a:rPr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以上</a:t>
          </a:r>
          <a:r>
            <a:rPr lang="en-US" altLang="ja-JP" sz="1000">
              <a:solidFill>
                <a:srgbClr val="000000"/>
              </a:solidFill>
              <a:latin typeface="ＭＳ Ｐゴシック" panose="020B0600070205080204" pitchFamily="50" charset="-128"/>
              <a:ea typeface="ＭＳ Ｐゴシック" panose="020B0600070205080204" pitchFamily="50" charset="-128"/>
            </a:rPr>
            <a:t>0.400</a:t>
          </a:r>
          <a:r>
            <a:rPr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lang="en-US" altLang="ja-JP" sz="1000">
              <a:solidFill>
                <a:srgbClr val="000000"/>
              </a:solidFill>
              <a:latin typeface="ＭＳ Ｐゴシック" panose="020B0600070205080204" pitchFamily="50" charset="-128"/>
              <a:ea typeface="ＭＳ Ｐゴシック" panose="020B0600070205080204" pitchFamily="50" charset="-128"/>
            </a:rPr>
            <a:t>0.300</a:t>
          </a:r>
          <a:r>
            <a:rPr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fLocksText="0">
      <xdr:nvSpPr>
        <xdr:cNvPr id="31" name="大かっこ 30"/>
        <xdr:cNvSpPr/>
      </xdr:nvSpPr>
      <xdr:spPr>
        <a:xfrm>
          <a:off x="933450" y="3028950"/>
          <a:ext cx="9401175"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oneCellAnchor>
    <xdr:from>
      <xdr:col>3</xdr:col>
      <xdr:colOff>123825</xdr:colOff>
      <xdr:row>19</xdr:row>
      <xdr:rowOff>47625</xdr:rowOff>
    </xdr:from>
    <xdr:ext cx="9705975" cy="257175"/>
    <xdr:sp macro="" textlink="">
      <xdr:nvSpPr>
        <xdr:cNvPr id="32" name="テキスト ボックス 31"/>
        <xdr:cNvSpPr txBox="1"/>
      </xdr:nvSpPr>
      <xdr:spPr>
        <a:xfrm>
          <a:off x="695325" y="3305175"/>
          <a:ext cx="9705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123825</xdr:colOff>
      <xdr:row>20</xdr:row>
      <xdr:rowOff>123825</xdr:rowOff>
    </xdr:from>
    <xdr:ext cx="8210550" cy="257175"/>
    <xdr:sp macro="" textlink="">
      <xdr:nvSpPr>
        <xdr:cNvPr id="33" name="テキスト ボックス 32"/>
        <xdr:cNvSpPr txBox="1"/>
      </xdr:nvSpPr>
      <xdr:spPr>
        <a:xfrm>
          <a:off x="695325" y="35528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4" name="正方形/長方形 33"/>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fLocksText="0">
      <xdr:nvSpPr>
        <xdr:cNvPr id="35" name="正方形/長方形 34"/>
        <xdr:cNvSpPr/>
      </xdr:nvSpPr>
      <xdr:spPr>
        <a:xfrm>
          <a:off x="126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fLocksText="0">
      <xdr:nvSpPr>
        <xdr:cNvPr id="36" name="正方形/長方形 35"/>
        <xdr:cNvSpPr/>
      </xdr:nvSpPr>
      <xdr:spPr>
        <a:xfrm>
          <a:off x="126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fLocksText="0">
      <xdr:nvSpPr>
        <xdr:cNvPr id="37" name="正方形/長方形 36"/>
        <xdr:cNvSpPr/>
      </xdr:nvSpPr>
      <xdr:spPr>
        <a:xfrm>
          <a:off x="292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fLocksText="0">
      <xdr:nvSpPr>
        <xdr:cNvPr id="38" name="正方形/長方形 37"/>
        <xdr:cNvSpPr/>
      </xdr:nvSpPr>
      <xdr:spPr>
        <a:xfrm>
          <a:off x="292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40</xdr:row>
      <xdr:rowOff>114300</xdr:rowOff>
    </xdr:from>
    <xdr:ext cx="247650" cy="257175"/>
    <xdr:sp macro="" textlink="">
      <xdr:nvSpPr>
        <xdr:cNvPr id="42" name="テキスト ボックス 41"/>
        <xdr:cNvSpPr txBox="1"/>
      </xdr:nvSpPr>
      <xdr:spPr>
        <a:xfrm>
          <a:off x="504825" y="6972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38</xdr:row>
      <xdr:rowOff>76200</xdr:rowOff>
    </xdr:from>
    <xdr:ext cx="381000" cy="257175"/>
    <xdr:sp macro="" textlink="">
      <xdr:nvSpPr>
        <xdr:cNvPr id="44" name="テキスト ボックス 43"/>
        <xdr:cNvSpPr txBox="1"/>
      </xdr:nvSpPr>
      <xdr:spPr>
        <a:xfrm>
          <a:off x="38100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36</xdr:row>
      <xdr:rowOff>38100</xdr:rowOff>
    </xdr:from>
    <xdr:ext cx="381000" cy="257175"/>
    <xdr:sp macro="" textlink="">
      <xdr:nvSpPr>
        <xdr:cNvPr id="46" name="テキスト ボックス 45"/>
        <xdr:cNvSpPr txBox="1"/>
      </xdr:nvSpPr>
      <xdr:spPr>
        <a:xfrm>
          <a:off x="381000" y="6210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33</xdr:row>
      <xdr:rowOff>171450</xdr:rowOff>
    </xdr:from>
    <xdr:ext cx="381000" cy="257175"/>
    <xdr:sp macro="" textlink="">
      <xdr:nvSpPr>
        <xdr:cNvPr id="48" name="テキスト ボックス 47"/>
        <xdr:cNvSpPr txBox="1"/>
      </xdr:nvSpPr>
      <xdr:spPr>
        <a:xfrm>
          <a:off x="381000" y="5829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31</xdr:row>
      <xdr:rowOff>133350</xdr:rowOff>
    </xdr:from>
    <xdr:ext cx="381000" cy="257175"/>
    <xdr:sp macro="" textlink="">
      <xdr:nvSpPr>
        <xdr:cNvPr id="50" name="テキスト ボックス 49"/>
        <xdr:cNvSpPr txBox="1"/>
      </xdr:nvSpPr>
      <xdr:spPr>
        <a:xfrm>
          <a:off x="381000" y="5448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29</xdr:row>
      <xdr:rowOff>95250</xdr:rowOff>
    </xdr:from>
    <xdr:ext cx="466725" cy="257175"/>
    <xdr:sp macro="" textlink="">
      <xdr:nvSpPr>
        <xdr:cNvPr id="52" name="テキスト ボックス 51"/>
        <xdr:cNvSpPr txBox="1"/>
      </xdr:nvSpPr>
      <xdr:spPr>
        <a:xfrm>
          <a:off x="28575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27</xdr:row>
      <xdr:rowOff>57150</xdr:rowOff>
    </xdr:from>
    <xdr:ext cx="466725" cy="257175"/>
    <xdr:sp macro="" textlink="">
      <xdr:nvSpPr>
        <xdr:cNvPr id="54" name="テキスト ボックス 53"/>
        <xdr:cNvSpPr txBox="1"/>
      </xdr:nvSpPr>
      <xdr:spPr>
        <a:xfrm>
          <a:off x="28575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議会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29150" y="5305425"/>
          <a:ext cx="9525"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66675</xdr:rowOff>
    </xdr:from>
    <xdr:ext cx="381000" cy="257175"/>
    <xdr:sp macro="" textlink="">
      <xdr:nvSpPr>
        <xdr:cNvPr id="57" name="議会費最小値テキスト"/>
        <xdr:cNvSpPr txBox="1"/>
      </xdr:nvSpPr>
      <xdr:spPr>
        <a:xfrm>
          <a:off x="4686300" y="65817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3425" y="6581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104775</xdr:rowOff>
    </xdr:from>
    <xdr:ext cx="381000" cy="257175"/>
    <xdr:sp macro="" textlink="">
      <xdr:nvSpPr>
        <xdr:cNvPr id="59" name="議会費最大値テキスト"/>
        <xdr:cNvSpPr txBox="1"/>
      </xdr:nvSpPr>
      <xdr:spPr>
        <a:xfrm>
          <a:off x="4686300" y="5076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3425" y="5305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137795</xdr:rowOff>
    </xdr:from>
    <xdr:to>
      <xdr:col>24</xdr:col>
      <xdr:colOff>63500</xdr:colOff>
      <xdr:row>36</xdr:row>
      <xdr:rowOff>158750</xdr:rowOff>
    </xdr:to>
    <xdr:cxnSp macro="">
      <xdr:nvCxnSpPr>
        <xdr:cNvPr id="61" name="直線コネクタ 60"/>
        <xdr:cNvCxnSpPr/>
      </xdr:nvCxnSpPr>
      <xdr:spPr>
        <a:xfrm>
          <a:off x="3800475" y="6305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104775</xdr:rowOff>
    </xdr:from>
    <xdr:ext cx="381000" cy="257175"/>
    <xdr:sp macro="" textlink="">
      <xdr:nvSpPr>
        <xdr:cNvPr id="62" name="議会費平均値テキスト"/>
        <xdr:cNvSpPr txBox="1"/>
      </xdr:nvSpPr>
      <xdr:spPr>
        <a:xfrm>
          <a:off x="4686300" y="593407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fLocksText="0">
      <xdr:nvSpPr>
        <xdr:cNvPr id="63" name="フローチャート: 判断 62"/>
        <xdr:cNvSpPr/>
      </xdr:nvSpPr>
      <xdr:spPr>
        <a:xfrm>
          <a:off x="4581525" y="607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137795</xdr:rowOff>
    </xdr:from>
    <xdr:to>
      <xdr:col>19</xdr:col>
      <xdr:colOff>177800</xdr:colOff>
      <xdr:row>36</xdr:row>
      <xdr:rowOff>145415</xdr:rowOff>
    </xdr:to>
    <xdr:cxnSp macro="">
      <xdr:nvCxnSpPr>
        <xdr:cNvPr id="64" name="直線コネクタ 63"/>
        <xdr:cNvCxnSpPr/>
      </xdr:nvCxnSpPr>
      <xdr:spPr>
        <a:xfrm flipV="1">
          <a:off x="2905125" y="63055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fLocksText="0">
      <xdr:nvSpPr>
        <xdr:cNvPr id="65" name="フローチャート: 判断 64"/>
        <xdr:cNvSpPr/>
      </xdr:nvSpPr>
      <xdr:spPr>
        <a:xfrm>
          <a:off x="3743325" y="609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161925</xdr:colOff>
      <xdr:row>34</xdr:row>
      <xdr:rowOff>38100</xdr:rowOff>
    </xdr:from>
    <xdr:ext cx="381000" cy="257175"/>
    <xdr:sp macro="" textlink="">
      <xdr:nvSpPr>
        <xdr:cNvPr id="66" name="テキスト ボックス 65"/>
        <xdr:cNvSpPr txBox="1"/>
      </xdr:nvSpPr>
      <xdr:spPr>
        <a:xfrm>
          <a:off x="3590925" y="58674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145415</xdr:rowOff>
    </xdr:from>
    <xdr:to>
      <xdr:col>15</xdr:col>
      <xdr:colOff>50800</xdr:colOff>
      <xdr:row>37</xdr:row>
      <xdr:rowOff>8255</xdr:rowOff>
    </xdr:to>
    <xdr:cxnSp macro="">
      <xdr:nvCxnSpPr>
        <xdr:cNvPr id="67" name="直線コネクタ 66"/>
        <xdr:cNvCxnSpPr/>
      </xdr:nvCxnSpPr>
      <xdr:spPr>
        <a:xfrm flipV="1">
          <a:off x="2019300" y="63150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fLocksText="0">
      <xdr:nvSpPr>
        <xdr:cNvPr id="68" name="フローチャート: 判断 67"/>
        <xdr:cNvSpPr/>
      </xdr:nvSpPr>
      <xdr:spPr>
        <a:xfrm>
          <a:off x="2857500" y="6105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47625</xdr:colOff>
      <xdr:row>34</xdr:row>
      <xdr:rowOff>47625</xdr:rowOff>
    </xdr:from>
    <xdr:ext cx="381000" cy="257175"/>
    <xdr:sp macro="" textlink="">
      <xdr:nvSpPr>
        <xdr:cNvPr id="69" name="テキスト ボックス 68"/>
        <xdr:cNvSpPr txBox="1"/>
      </xdr:nvSpPr>
      <xdr:spPr>
        <a:xfrm>
          <a:off x="2714625" y="58769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xdr:rowOff>
    </xdr:from>
    <xdr:to>
      <xdr:col>10</xdr:col>
      <xdr:colOff>114300</xdr:colOff>
      <xdr:row>37</xdr:row>
      <xdr:rowOff>21590</xdr:rowOff>
    </xdr:to>
    <xdr:cxnSp macro="">
      <xdr:nvCxnSpPr>
        <xdr:cNvPr id="70" name="直線コネクタ 69"/>
        <xdr:cNvCxnSpPr/>
      </xdr:nvCxnSpPr>
      <xdr:spPr>
        <a:xfrm flipV="1">
          <a:off x="1133475" y="6353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fLocksText="0">
      <xdr:nvSpPr>
        <xdr:cNvPr id="71" name="フローチャート: 判断 70"/>
        <xdr:cNvSpPr/>
      </xdr:nvSpPr>
      <xdr:spPr>
        <a:xfrm>
          <a:off x="1971675" y="6134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114300</xdr:colOff>
      <xdr:row>34</xdr:row>
      <xdr:rowOff>76200</xdr:rowOff>
    </xdr:from>
    <xdr:ext cx="381000" cy="257175"/>
    <xdr:sp macro="" textlink="">
      <xdr:nvSpPr>
        <xdr:cNvPr id="72" name="テキスト ボックス 71"/>
        <xdr:cNvSpPr txBox="1"/>
      </xdr:nvSpPr>
      <xdr:spPr>
        <a:xfrm>
          <a:off x="1828800" y="59055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fLocksText="0">
      <xdr:nvSpPr>
        <xdr:cNvPr id="73" name="フローチャート: 判断 72"/>
        <xdr:cNvSpPr/>
      </xdr:nvSpPr>
      <xdr:spPr>
        <a:xfrm>
          <a:off x="1076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171450</xdr:colOff>
      <xdr:row>34</xdr:row>
      <xdr:rowOff>104775</xdr:rowOff>
    </xdr:from>
    <xdr:ext cx="381000" cy="257175"/>
    <xdr:sp macro="" textlink="">
      <xdr:nvSpPr>
        <xdr:cNvPr id="74" name="テキスト ボックス 73"/>
        <xdr:cNvSpPr txBox="1"/>
      </xdr:nvSpPr>
      <xdr:spPr>
        <a:xfrm>
          <a:off x="933450" y="59340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fLocksText="0">
      <xdr:nvSpPr>
        <xdr:cNvPr id="80" name="楕円 79"/>
        <xdr:cNvSpPr/>
      </xdr:nvSpPr>
      <xdr:spPr>
        <a:xfrm>
          <a:off x="4581525" y="6276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36</xdr:row>
      <xdr:rowOff>85725</xdr:rowOff>
    </xdr:from>
    <xdr:ext cx="381000" cy="257175"/>
    <xdr:sp macro="" textlink="">
      <xdr:nvSpPr>
        <xdr:cNvPr id="81" name="議会費該当値テキスト"/>
        <xdr:cNvSpPr txBox="1"/>
      </xdr:nvSpPr>
      <xdr:spPr>
        <a:xfrm>
          <a:off x="4686300" y="62579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fLocksText="0">
      <xdr:nvSpPr>
        <xdr:cNvPr id="82" name="楕円 81"/>
        <xdr:cNvSpPr/>
      </xdr:nvSpPr>
      <xdr:spPr>
        <a:xfrm>
          <a:off x="3743325" y="625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161925</xdr:colOff>
      <xdr:row>37</xdr:row>
      <xdr:rowOff>9525</xdr:rowOff>
    </xdr:from>
    <xdr:ext cx="381000" cy="257175"/>
    <xdr:sp macro="" textlink="">
      <xdr:nvSpPr>
        <xdr:cNvPr id="83" name="テキスト ボックス 82"/>
        <xdr:cNvSpPr txBox="1"/>
      </xdr:nvSpPr>
      <xdr:spPr>
        <a:xfrm>
          <a:off x="3590925" y="63531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94615</xdr:rowOff>
    </xdr:from>
    <xdr:to>
      <xdr:col>15</xdr:col>
      <xdr:colOff>101600</xdr:colOff>
      <xdr:row>37</xdr:row>
      <xdr:rowOff>24765</xdr:rowOff>
    </xdr:to>
    <xdr:sp macro="" textlink="" fLocksText="0">
      <xdr:nvSpPr>
        <xdr:cNvPr id="84" name="楕円 83"/>
        <xdr:cNvSpPr/>
      </xdr:nvSpPr>
      <xdr:spPr>
        <a:xfrm>
          <a:off x="2857500" y="626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47625</xdr:colOff>
      <xdr:row>37</xdr:row>
      <xdr:rowOff>19050</xdr:rowOff>
    </xdr:from>
    <xdr:ext cx="381000" cy="257175"/>
    <xdr:sp macro="" textlink="">
      <xdr:nvSpPr>
        <xdr:cNvPr id="85" name="テキスト ボックス 84"/>
        <xdr:cNvSpPr txBox="1"/>
      </xdr:nvSpPr>
      <xdr:spPr>
        <a:xfrm>
          <a:off x="2714625" y="63627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128905</xdr:rowOff>
    </xdr:from>
    <xdr:to>
      <xdr:col>10</xdr:col>
      <xdr:colOff>165100</xdr:colOff>
      <xdr:row>37</xdr:row>
      <xdr:rowOff>59055</xdr:rowOff>
    </xdr:to>
    <xdr:sp macro="" textlink="" fLocksText="0">
      <xdr:nvSpPr>
        <xdr:cNvPr id="86" name="楕円 85"/>
        <xdr:cNvSpPr/>
      </xdr:nvSpPr>
      <xdr:spPr>
        <a:xfrm>
          <a:off x="1971675" y="6305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114300</xdr:colOff>
      <xdr:row>37</xdr:row>
      <xdr:rowOff>47625</xdr:rowOff>
    </xdr:from>
    <xdr:ext cx="381000" cy="257175"/>
    <xdr:sp macro="" textlink="">
      <xdr:nvSpPr>
        <xdr:cNvPr id="87" name="テキスト ボックス 86"/>
        <xdr:cNvSpPr txBox="1"/>
      </xdr:nvSpPr>
      <xdr:spPr>
        <a:xfrm>
          <a:off x="1828800" y="63912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142240</xdr:rowOff>
    </xdr:from>
    <xdr:to>
      <xdr:col>6</xdr:col>
      <xdr:colOff>38100</xdr:colOff>
      <xdr:row>37</xdr:row>
      <xdr:rowOff>72390</xdr:rowOff>
    </xdr:to>
    <xdr:sp macro="" textlink="" fLocksText="0">
      <xdr:nvSpPr>
        <xdr:cNvPr id="88" name="楕円 87"/>
        <xdr:cNvSpPr/>
      </xdr:nvSpPr>
      <xdr:spPr>
        <a:xfrm>
          <a:off x="1076325" y="6315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171450</xdr:colOff>
      <xdr:row>37</xdr:row>
      <xdr:rowOff>66675</xdr:rowOff>
    </xdr:from>
    <xdr:ext cx="381000" cy="257175"/>
    <xdr:sp macro="" textlink="">
      <xdr:nvSpPr>
        <xdr:cNvPr id="89" name="テキスト ボックス 88"/>
        <xdr:cNvSpPr txBox="1"/>
      </xdr:nvSpPr>
      <xdr:spPr>
        <a:xfrm>
          <a:off x="933450" y="6410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fLocksText="0">
      <xdr:nvSpPr>
        <xdr:cNvPr id="91" name="正方形/長方形 90"/>
        <xdr:cNvSpPr/>
      </xdr:nvSpPr>
      <xdr:spPr>
        <a:xfrm>
          <a:off x="126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fLocksText="0">
      <xdr:nvSpPr>
        <xdr:cNvPr id="92" name="正方形/長方形 91"/>
        <xdr:cNvSpPr/>
      </xdr:nvSpPr>
      <xdr:spPr>
        <a:xfrm>
          <a:off x="126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fLocksText="0">
      <xdr:nvSpPr>
        <xdr:cNvPr id="93" name="正方形/長方形 92"/>
        <xdr:cNvSpPr/>
      </xdr:nvSpPr>
      <xdr:spPr>
        <a:xfrm>
          <a:off x="292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fLocksText="0">
      <xdr:nvSpPr>
        <xdr:cNvPr id="94" name="正方形/長方形 93"/>
        <xdr:cNvSpPr/>
      </xdr:nvSpPr>
      <xdr:spPr>
        <a:xfrm>
          <a:off x="292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5" name="正方形/長方形 94"/>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6" name="テキスト ボックス 95"/>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57</xdr:row>
      <xdr:rowOff>171450</xdr:rowOff>
    </xdr:from>
    <xdr:ext cx="247650" cy="257175"/>
    <xdr:sp macro="" textlink="">
      <xdr:nvSpPr>
        <xdr:cNvPr id="99" name="テキスト ボックス 98"/>
        <xdr:cNvSpPr txBox="1"/>
      </xdr:nvSpPr>
      <xdr:spPr>
        <a:xfrm>
          <a:off x="50482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55</xdr:row>
      <xdr:rowOff>57150</xdr:rowOff>
    </xdr:from>
    <xdr:ext cx="533400" cy="257175"/>
    <xdr:sp macro="" textlink="">
      <xdr:nvSpPr>
        <xdr:cNvPr id="101" name="テキスト ボックス 100"/>
        <xdr:cNvSpPr txBox="1"/>
      </xdr:nvSpPr>
      <xdr:spPr>
        <a:xfrm>
          <a:off x="228600" y="948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52</xdr:row>
      <xdr:rowOff>114300</xdr:rowOff>
    </xdr:from>
    <xdr:ext cx="533400" cy="257175"/>
    <xdr:sp macro="" textlink="">
      <xdr:nvSpPr>
        <xdr:cNvPr id="103" name="テキスト ボックス 102"/>
        <xdr:cNvSpPr txBox="1"/>
      </xdr:nvSpPr>
      <xdr:spPr>
        <a:xfrm>
          <a:off x="228600" y="902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49</xdr:row>
      <xdr:rowOff>171450</xdr:rowOff>
    </xdr:from>
    <xdr:ext cx="533400" cy="257175"/>
    <xdr:sp macro="" textlink="">
      <xdr:nvSpPr>
        <xdr:cNvPr id="105" name="テキスト ボックス 104"/>
        <xdr:cNvSpPr txBox="1"/>
      </xdr:nvSpPr>
      <xdr:spPr>
        <a:xfrm>
          <a:off x="228600" y="8572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47</xdr:row>
      <xdr:rowOff>57150</xdr:rowOff>
    </xdr:from>
    <xdr:ext cx="533400" cy="257175"/>
    <xdr:sp macro="" textlink="">
      <xdr:nvSpPr>
        <xdr:cNvPr id="107" name="テキスト ボックス 106"/>
        <xdr:cNvSpPr txBox="1"/>
      </xdr:nvSpPr>
      <xdr:spPr>
        <a:xfrm>
          <a:off x="228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08" name="総務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29150" y="8686800"/>
          <a:ext cx="9525"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133350</xdr:rowOff>
    </xdr:from>
    <xdr:ext cx="466725" cy="257175"/>
    <xdr:sp macro="" textlink="">
      <xdr:nvSpPr>
        <xdr:cNvPr id="110" name="総務費最小値テキスト"/>
        <xdr:cNvSpPr txBox="1"/>
      </xdr:nvSpPr>
      <xdr:spPr>
        <a:xfrm>
          <a:off x="4686300" y="9906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8,127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3425" y="9896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57150</xdr:rowOff>
    </xdr:from>
    <xdr:ext cx="533400" cy="257175"/>
    <xdr:sp macro="" textlink="">
      <xdr:nvSpPr>
        <xdr:cNvPr id="112" name="総務費最大値テキスト"/>
        <xdr:cNvSpPr txBox="1"/>
      </xdr:nvSpPr>
      <xdr:spPr>
        <a:xfrm>
          <a:off x="4686300" y="8458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61,154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3425" y="8686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34453</xdr:rowOff>
    </xdr:from>
    <xdr:to>
      <xdr:col>24</xdr:col>
      <xdr:colOff>63500</xdr:colOff>
      <xdr:row>57</xdr:row>
      <xdr:rowOff>54272</xdr:rowOff>
    </xdr:to>
    <xdr:cxnSp macro="">
      <xdr:nvCxnSpPr>
        <xdr:cNvPr id="114" name="直線コネクタ 113"/>
        <xdr:cNvCxnSpPr/>
      </xdr:nvCxnSpPr>
      <xdr:spPr>
        <a:xfrm>
          <a:off x="3800475" y="9810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95250</xdr:rowOff>
    </xdr:from>
    <xdr:ext cx="533400" cy="257175"/>
    <xdr:sp macro="" textlink="">
      <xdr:nvSpPr>
        <xdr:cNvPr id="115" name="総務費平均値テキスト"/>
        <xdr:cNvSpPr txBox="1"/>
      </xdr:nvSpPr>
      <xdr:spPr>
        <a:xfrm>
          <a:off x="4686300" y="95250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fLocksText="0">
      <xdr:nvSpPr>
        <xdr:cNvPr id="116" name="フローチャート: 判断 115"/>
        <xdr:cNvSpPr/>
      </xdr:nvSpPr>
      <xdr:spPr>
        <a:xfrm>
          <a:off x="4581525" y="967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57</xdr:row>
      <xdr:rowOff>34453</xdr:rowOff>
    </xdr:from>
    <xdr:to>
      <xdr:col>19</xdr:col>
      <xdr:colOff>177800</xdr:colOff>
      <xdr:row>57</xdr:row>
      <xdr:rowOff>36075</xdr:rowOff>
    </xdr:to>
    <xdr:cxnSp macro="">
      <xdr:nvCxnSpPr>
        <xdr:cNvPr id="117" name="直線コネクタ 116"/>
        <xdr:cNvCxnSpPr/>
      </xdr:nvCxnSpPr>
      <xdr:spPr>
        <a:xfrm flipV="1">
          <a:off x="2905125" y="98107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fLocksText="0">
      <xdr:nvSpPr>
        <xdr:cNvPr id="118" name="フローチャート: 判断 117"/>
        <xdr:cNvSpPr/>
      </xdr:nvSpPr>
      <xdr:spPr>
        <a:xfrm>
          <a:off x="3743325" y="968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55</xdr:row>
      <xdr:rowOff>28575</xdr:rowOff>
    </xdr:from>
    <xdr:ext cx="533400" cy="257175"/>
    <xdr:sp macro="" textlink="">
      <xdr:nvSpPr>
        <xdr:cNvPr id="119" name="テキスト ボックス 118"/>
        <xdr:cNvSpPr txBox="1"/>
      </xdr:nvSpPr>
      <xdr:spPr>
        <a:xfrm>
          <a:off x="3514725" y="9458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36075</xdr:rowOff>
    </xdr:from>
    <xdr:to>
      <xdr:col>15</xdr:col>
      <xdr:colOff>50800</xdr:colOff>
      <xdr:row>57</xdr:row>
      <xdr:rowOff>42590</xdr:rowOff>
    </xdr:to>
    <xdr:cxnSp macro="">
      <xdr:nvCxnSpPr>
        <xdr:cNvPr id="120" name="直線コネクタ 119"/>
        <xdr:cNvCxnSpPr/>
      </xdr:nvCxnSpPr>
      <xdr:spPr>
        <a:xfrm flipV="1">
          <a:off x="2019300" y="98107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fLocksText="0">
      <xdr:nvSpPr>
        <xdr:cNvPr id="121" name="フローチャート: 判断 120"/>
        <xdr:cNvSpPr/>
      </xdr:nvSpPr>
      <xdr:spPr>
        <a:xfrm>
          <a:off x="2857500" y="9648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171450</xdr:rowOff>
    </xdr:from>
    <xdr:ext cx="533400" cy="257175"/>
    <xdr:sp macro="" textlink="">
      <xdr:nvSpPr>
        <xdr:cNvPr id="122" name="テキスト ボックス 121"/>
        <xdr:cNvSpPr txBox="1"/>
      </xdr:nvSpPr>
      <xdr:spPr>
        <a:xfrm>
          <a:off x="2638425" y="9429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42590</xdr:rowOff>
    </xdr:from>
    <xdr:to>
      <xdr:col>10</xdr:col>
      <xdr:colOff>114300</xdr:colOff>
      <xdr:row>57</xdr:row>
      <xdr:rowOff>71829</xdr:rowOff>
    </xdr:to>
    <xdr:cxnSp macro="">
      <xdr:nvCxnSpPr>
        <xdr:cNvPr id="123" name="直線コネクタ 122"/>
        <xdr:cNvCxnSpPr/>
      </xdr:nvCxnSpPr>
      <xdr:spPr>
        <a:xfrm flipV="1">
          <a:off x="1133475" y="98107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fLocksText="0">
      <xdr:nvSpPr>
        <xdr:cNvPr id="124" name="フローチャート: 判断 123"/>
        <xdr:cNvSpPr/>
      </xdr:nvSpPr>
      <xdr:spPr>
        <a:xfrm>
          <a:off x="1971675" y="9620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142875</xdr:rowOff>
    </xdr:from>
    <xdr:ext cx="533400" cy="257175"/>
    <xdr:sp macro="" textlink="">
      <xdr:nvSpPr>
        <xdr:cNvPr id="125" name="テキスト ボックス 124"/>
        <xdr:cNvSpPr txBox="1"/>
      </xdr:nvSpPr>
      <xdr:spPr>
        <a:xfrm>
          <a:off x="1743075" y="9401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fLocksText="0">
      <xdr:nvSpPr>
        <xdr:cNvPr id="126" name="フローチャート: 判断 125"/>
        <xdr:cNvSpPr/>
      </xdr:nvSpPr>
      <xdr:spPr>
        <a:xfrm>
          <a:off x="1076325" y="9620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133350</xdr:rowOff>
    </xdr:from>
    <xdr:ext cx="533400" cy="257175"/>
    <xdr:sp macro="" textlink="">
      <xdr:nvSpPr>
        <xdr:cNvPr id="127" name="テキスト ボックス 126"/>
        <xdr:cNvSpPr txBox="1"/>
      </xdr:nvSpPr>
      <xdr:spPr>
        <a:xfrm>
          <a:off x="857250" y="9391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28" name="テキスト ボックス 127"/>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29" name="テキスト ボックス 128"/>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0" name="テキスト ボックス 129"/>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1" name="テキスト ボックス 130"/>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2" name="テキスト ボックス 131"/>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3472</xdr:rowOff>
    </xdr:from>
    <xdr:to>
      <xdr:col>24</xdr:col>
      <xdr:colOff>114300</xdr:colOff>
      <xdr:row>57</xdr:row>
      <xdr:rowOff>105072</xdr:rowOff>
    </xdr:to>
    <xdr:sp macro="" textlink="" fLocksText="0">
      <xdr:nvSpPr>
        <xdr:cNvPr id="133" name="楕円 132"/>
        <xdr:cNvSpPr/>
      </xdr:nvSpPr>
      <xdr:spPr>
        <a:xfrm>
          <a:off x="4581525"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85725</xdr:rowOff>
    </xdr:from>
    <xdr:ext cx="533400" cy="257175"/>
    <xdr:sp macro="" textlink="">
      <xdr:nvSpPr>
        <xdr:cNvPr id="134" name="総務費該当値テキスト"/>
        <xdr:cNvSpPr txBox="1"/>
      </xdr:nvSpPr>
      <xdr:spPr>
        <a:xfrm>
          <a:off x="4686300" y="968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155103</xdr:rowOff>
    </xdr:from>
    <xdr:to>
      <xdr:col>20</xdr:col>
      <xdr:colOff>38100</xdr:colOff>
      <xdr:row>57</xdr:row>
      <xdr:rowOff>85253</xdr:rowOff>
    </xdr:to>
    <xdr:sp macro="" textlink="" fLocksText="0">
      <xdr:nvSpPr>
        <xdr:cNvPr id="135" name="楕円 134"/>
        <xdr:cNvSpPr/>
      </xdr:nvSpPr>
      <xdr:spPr>
        <a:xfrm>
          <a:off x="3743325" y="975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57</xdr:row>
      <xdr:rowOff>76200</xdr:rowOff>
    </xdr:from>
    <xdr:ext cx="533400" cy="257175"/>
    <xdr:sp macro="" textlink="">
      <xdr:nvSpPr>
        <xdr:cNvPr id="136" name="テキスト ボックス 135"/>
        <xdr:cNvSpPr txBox="1"/>
      </xdr:nvSpPr>
      <xdr:spPr>
        <a:xfrm>
          <a:off x="3514725" y="984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156725</xdr:rowOff>
    </xdr:from>
    <xdr:to>
      <xdr:col>15</xdr:col>
      <xdr:colOff>101600</xdr:colOff>
      <xdr:row>57</xdr:row>
      <xdr:rowOff>86875</xdr:rowOff>
    </xdr:to>
    <xdr:sp macro="" textlink="" fLocksText="0">
      <xdr:nvSpPr>
        <xdr:cNvPr id="137" name="楕円 136"/>
        <xdr:cNvSpPr/>
      </xdr:nvSpPr>
      <xdr:spPr>
        <a:xfrm>
          <a:off x="2857500" y="975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57</xdr:row>
      <xdr:rowOff>76200</xdr:rowOff>
    </xdr:from>
    <xdr:ext cx="533400" cy="257175"/>
    <xdr:sp macro="" textlink="">
      <xdr:nvSpPr>
        <xdr:cNvPr id="138" name="テキスト ボックス 137"/>
        <xdr:cNvSpPr txBox="1"/>
      </xdr:nvSpPr>
      <xdr:spPr>
        <a:xfrm>
          <a:off x="2638425" y="984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163240</xdr:rowOff>
    </xdr:from>
    <xdr:to>
      <xdr:col>10</xdr:col>
      <xdr:colOff>165100</xdr:colOff>
      <xdr:row>57</xdr:row>
      <xdr:rowOff>93390</xdr:rowOff>
    </xdr:to>
    <xdr:sp macro="" textlink="" fLocksText="0">
      <xdr:nvSpPr>
        <xdr:cNvPr id="139" name="楕円 138"/>
        <xdr:cNvSpPr/>
      </xdr:nvSpPr>
      <xdr:spPr>
        <a:xfrm>
          <a:off x="1971675" y="9763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85725</xdr:rowOff>
    </xdr:from>
    <xdr:ext cx="533400" cy="257175"/>
    <xdr:sp macro="" textlink="">
      <xdr:nvSpPr>
        <xdr:cNvPr id="140" name="テキスト ボックス 139"/>
        <xdr:cNvSpPr txBox="1"/>
      </xdr:nvSpPr>
      <xdr:spPr>
        <a:xfrm>
          <a:off x="1743075" y="9858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21029</xdr:rowOff>
    </xdr:from>
    <xdr:to>
      <xdr:col>6</xdr:col>
      <xdr:colOff>38100</xdr:colOff>
      <xdr:row>57</xdr:row>
      <xdr:rowOff>122629</xdr:rowOff>
    </xdr:to>
    <xdr:sp macro="" textlink="" fLocksText="0">
      <xdr:nvSpPr>
        <xdr:cNvPr id="141" name="楕円 140"/>
        <xdr:cNvSpPr/>
      </xdr:nvSpPr>
      <xdr:spPr>
        <a:xfrm>
          <a:off x="1076325" y="979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57</xdr:row>
      <xdr:rowOff>114300</xdr:rowOff>
    </xdr:from>
    <xdr:ext cx="533400" cy="257175"/>
    <xdr:sp macro="" textlink="">
      <xdr:nvSpPr>
        <xdr:cNvPr id="142" name="テキスト ボックス 141"/>
        <xdr:cNvSpPr txBox="1"/>
      </xdr:nvSpPr>
      <xdr:spPr>
        <a:xfrm>
          <a:off x="857250" y="9886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3" name="正方形/長方形 142"/>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fLocksText="0">
      <xdr:nvSpPr>
        <xdr:cNvPr id="144" name="正方形/長方形 143"/>
        <xdr:cNvSpPr/>
      </xdr:nvSpPr>
      <xdr:spPr>
        <a:xfrm>
          <a:off x="126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fLocksText="0">
      <xdr:nvSpPr>
        <xdr:cNvPr id="145" name="正方形/長方形 144"/>
        <xdr:cNvSpPr/>
      </xdr:nvSpPr>
      <xdr:spPr>
        <a:xfrm>
          <a:off x="126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fLocksText="0">
      <xdr:nvSpPr>
        <xdr:cNvPr id="146" name="正方形/長方形 145"/>
        <xdr:cNvSpPr/>
      </xdr:nvSpPr>
      <xdr:spPr>
        <a:xfrm>
          <a:off x="292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fLocksText="0">
      <xdr:nvSpPr>
        <xdr:cNvPr id="147" name="正方形/長方形 146"/>
        <xdr:cNvSpPr/>
      </xdr:nvSpPr>
      <xdr:spPr>
        <a:xfrm>
          <a:off x="292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48" name="正方形/長方形 147"/>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49" name="テキスト ボックス 148"/>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80</xdr:row>
      <xdr:rowOff>114300</xdr:rowOff>
    </xdr:from>
    <xdr:ext cx="247650" cy="257175"/>
    <xdr:sp macro="" textlink="">
      <xdr:nvSpPr>
        <xdr:cNvPr id="151" name="テキスト ボックス 150"/>
        <xdr:cNvSpPr txBox="1"/>
      </xdr:nvSpPr>
      <xdr:spPr>
        <a:xfrm>
          <a:off x="504825" y="1383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77</xdr:row>
      <xdr:rowOff>171450</xdr:rowOff>
    </xdr:from>
    <xdr:ext cx="533400" cy="257175"/>
    <xdr:sp macro="" textlink="">
      <xdr:nvSpPr>
        <xdr:cNvPr id="153" name="テキスト ボックス 152"/>
        <xdr:cNvSpPr txBox="1"/>
      </xdr:nvSpPr>
      <xdr:spPr>
        <a:xfrm>
          <a:off x="228600" y="1337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75</xdr:row>
      <xdr:rowOff>57150</xdr:rowOff>
    </xdr:from>
    <xdr:ext cx="600075" cy="257175"/>
    <xdr:sp macro="" textlink="">
      <xdr:nvSpPr>
        <xdr:cNvPr id="155" name="テキスト ボックス 154"/>
        <xdr:cNvSpPr txBox="1"/>
      </xdr:nvSpPr>
      <xdr:spPr>
        <a:xfrm>
          <a:off x="161925" y="12915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72</xdr:row>
      <xdr:rowOff>114300</xdr:rowOff>
    </xdr:from>
    <xdr:ext cx="600075" cy="257175"/>
    <xdr:sp macro="" textlink="">
      <xdr:nvSpPr>
        <xdr:cNvPr id="157" name="テキスト ボックス 156"/>
        <xdr:cNvSpPr txBox="1"/>
      </xdr:nvSpPr>
      <xdr:spPr>
        <a:xfrm>
          <a:off x="161925" y="12458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171450</xdr:rowOff>
    </xdr:from>
    <xdr:ext cx="600075" cy="257175"/>
    <xdr:sp macro="" textlink="">
      <xdr:nvSpPr>
        <xdr:cNvPr id="159" name="テキスト ボックス 158"/>
        <xdr:cNvSpPr txBox="1"/>
      </xdr:nvSpPr>
      <xdr:spPr>
        <a:xfrm>
          <a:off x="161925" y="12001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macro="" textlink="">
      <xdr:nvSpPr>
        <xdr:cNvPr id="161" name="テキスト ボックス 160"/>
        <xdr:cNvSpPr txBox="1"/>
      </xdr:nvSpPr>
      <xdr:spPr>
        <a:xfrm>
          <a:off x="161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62" name="民生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29150" y="12182475"/>
          <a:ext cx="9525"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28575</xdr:rowOff>
    </xdr:from>
    <xdr:ext cx="533400" cy="257175"/>
    <xdr:sp macro="" textlink="">
      <xdr:nvSpPr>
        <xdr:cNvPr id="164" name="民生費最小値テキスト"/>
        <xdr:cNvSpPr txBox="1"/>
      </xdr:nvSpPr>
      <xdr:spPr>
        <a:xfrm>
          <a:off x="4686300" y="1357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43,867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3425" y="13573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123825</xdr:rowOff>
    </xdr:from>
    <xdr:ext cx="600075" cy="257175"/>
    <xdr:sp macro="" textlink="">
      <xdr:nvSpPr>
        <xdr:cNvPr id="166" name="民生費最大値テキスト"/>
        <xdr:cNvSpPr txBox="1"/>
      </xdr:nvSpPr>
      <xdr:spPr>
        <a:xfrm>
          <a:off x="4686300" y="11953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195,775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3425" y="12182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159479</xdr:rowOff>
    </xdr:from>
    <xdr:to>
      <xdr:col>24</xdr:col>
      <xdr:colOff>63500</xdr:colOff>
      <xdr:row>79</xdr:row>
      <xdr:rowOff>2814</xdr:rowOff>
    </xdr:to>
    <xdr:cxnSp macro="">
      <xdr:nvCxnSpPr>
        <xdr:cNvPr id="168" name="直線コネクタ 167"/>
        <xdr:cNvCxnSpPr/>
      </xdr:nvCxnSpPr>
      <xdr:spPr>
        <a:xfrm flipV="1">
          <a:off x="3800475" y="135350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38100</xdr:rowOff>
    </xdr:from>
    <xdr:ext cx="533400" cy="257175"/>
    <xdr:sp macro="" textlink="">
      <xdr:nvSpPr>
        <xdr:cNvPr id="169" name="民生費平均値テキスト"/>
        <xdr:cNvSpPr txBox="1"/>
      </xdr:nvSpPr>
      <xdr:spPr>
        <a:xfrm>
          <a:off x="4686300" y="132397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fLocksText="0">
      <xdr:nvSpPr>
        <xdr:cNvPr id="170" name="フローチャート: 判断 169"/>
        <xdr:cNvSpPr/>
      </xdr:nvSpPr>
      <xdr:spPr>
        <a:xfrm>
          <a:off x="4581525" y="1339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79</xdr:row>
      <xdr:rowOff>2814</xdr:rowOff>
    </xdr:from>
    <xdr:to>
      <xdr:col>19</xdr:col>
      <xdr:colOff>177800</xdr:colOff>
      <xdr:row>79</xdr:row>
      <xdr:rowOff>30457</xdr:rowOff>
    </xdr:to>
    <xdr:cxnSp macro="">
      <xdr:nvCxnSpPr>
        <xdr:cNvPr id="171" name="直線コネクタ 170"/>
        <xdr:cNvCxnSpPr/>
      </xdr:nvCxnSpPr>
      <xdr:spPr>
        <a:xfrm flipV="1">
          <a:off x="2905125" y="1354455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fLocksText="0">
      <xdr:nvSpPr>
        <xdr:cNvPr id="172" name="フローチャート: 判断 171"/>
        <xdr:cNvSpPr/>
      </xdr:nvSpPr>
      <xdr:spPr>
        <a:xfrm>
          <a:off x="3743325" y="13354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76</xdr:row>
      <xdr:rowOff>95250</xdr:rowOff>
    </xdr:from>
    <xdr:ext cx="533400" cy="257175"/>
    <xdr:sp macro="" textlink="">
      <xdr:nvSpPr>
        <xdr:cNvPr id="173" name="テキスト ボックス 172"/>
        <xdr:cNvSpPr txBox="1"/>
      </xdr:nvSpPr>
      <xdr:spPr>
        <a:xfrm>
          <a:off x="3514725" y="1312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26305</xdr:rowOff>
    </xdr:from>
    <xdr:to>
      <xdr:col>15</xdr:col>
      <xdr:colOff>50800</xdr:colOff>
      <xdr:row>79</xdr:row>
      <xdr:rowOff>30457</xdr:rowOff>
    </xdr:to>
    <xdr:cxnSp macro="">
      <xdr:nvCxnSpPr>
        <xdr:cNvPr id="174" name="直線コネクタ 173"/>
        <xdr:cNvCxnSpPr/>
      </xdr:nvCxnSpPr>
      <xdr:spPr>
        <a:xfrm>
          <a:off x="2019300" y="135731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fLocksText="0">
      <xdr:nvSpPr>
        <xdr:cNvPr id="175" name="フローチャート: 判断 174"/>
        <xdr:cNvSpPr/>
      </xdr:nvSpPr>
      <xdr:spPr>
        <a:xfrm>
          <a:off x="2857500" y="1337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76</xdr:row>
      <xdr:rowOff>123825</xdr:rowOff>
    </xdr:from>
    <xdr:ext cx="533400" cy="257175"/>
    <xdr:sp macro="" textlink="">
      <xdr:nvSpPr>
        <xdr:cNvPr id="176" name="テキスト ボックス 175"/>
        <xdr:cNvSpPr txBox="1"/>
      </xdr:nvSpPr>
      <xdr:spPr>
        <a:xfrm>
          <a:off x="2638425" y="13154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26305</xdr:rowOff>
    </xdr:from>
    <xdr:to>
      <xdr:col>10</xdr:col>
      <xdr:colOff>114300</xdr:colOff>
      <xdr:row>79</xdr:row>
      <xdr:rowOff>70141</xdr:rowOff>
    </xdr:to>
    <xdr:cxnSp macro="">
      <xdr:nvCxnSpPr>
        <xdr:cNvPr id="177" name="直線コネクタ 176"/>
        <xdr:cNvCxnSpPr/>
      </xdr:nvCxnSpPr>
      <xdr:spPr>
        <a:xfrm flipV="1">
          <a:off x="1133475" y="135731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fLocksText="0">
      <xdr:nvSpPr>
        <xdr:cNvPr id="178" name="フローチャート: 判断 177"/>
        <xdr:cNvSpPr/>
      </xdr:nvSpPr>
      <xdr:spPr>
        <a:xfrm>
          <a:off x="1971675" y="13468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77</xdr:row>
      <xdr:rowOff>38100</xdr:rowOff>
    </xdr:from>
    <xdr:ext cx="533400" cy="257175"/>
    <xdr:sp macro="" textlink="">
      <xdr:nvSpPr>
        <xdr:cNvPr id="179" name="テキスト ボックス 178"/>
        <xdr:cNvSpPr txBox="1"/>
      </xdr:nvSpPr>
      <xdr:spPr>
        <a:xfrm>
          <a:off x="1743075" y="13239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fLocksText="0">
      <xdr:nvSpPr>
        <xdr:cNvPr id="180" name="フローチャート: 判断 179"/>
        <xdr:cNvSpPr/>
      </xdr:nvSpPr>
      <xdr:spPr>
        <a:xfrm>
          <a:off x="10763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77</xdr:row>
      <xdr:rowOff>47625</xdr:rowOff>
    </xdr:from>
    <xdr:ext cx="533400" cy="257175"/>
    <xdr:sp macro="" textlink="">
      <xdr:nvSpPr>
        <xdr:cNvPr id="181" name="テキスト ボックス 180"/>
        <xdr:cNvSpPr txBox="1"/>
      </xdr:nvSpPr>
      <xdr:spPr>
        <a:xfrm>
          <a:off x="857250" y="13249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82" name="テキスト ボックス 181"/>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83" name="テキスト ボックス 182"/>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84" name="テキスト ボックス 183"/>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85" name="テキスト ボックス 184"/>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86" name="テキスト ボックス 185"/>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108679</xdr:rowOff>
    </xdr:from>
    <xdr:to>
      <xdr:col>24</xdr:col>
      <xdr:colOff>114300</xdr:colOff>
      <xdr:row>79</xdr:row>
      <xdr:rowOff>38829</xdr:rowOff>
    </xdr:to>
    <xdr:sp macro="" textlink="" fLocksText="0">
      <xdr:nvSpPr>
        <xdr:cNvPr id="187" name="楕円 186"/>
        <xdr:cNvSpPr/>
      </xdr:nvSpPr>
      <xdr:spPr>
        <a:xfrm>
          <a:off x="4581525" y="1347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78</xdr:row>
      <xdr:rowOff>19050</xdr:rowOff>
    </xdr:from>
    <xdr:ext cx="533400" cy="257175"/>
    <xdr:sp macro="" textlink="">
      <xdr:nvSpPr>
        <xdr:cNvPr id="188" name="民生費該当値テキスト"/>
        <xdr:cNvSpPr txBox="1"/>
      </xdr:nvSpPr>
      <xdr:spPr>
        <a:xfrm>
          <a:off x="4686300" y="13392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123464</xdr:rowOff>
    </xdr:from>
    <xdr:to>
      <xdr:col>20</xdr:col>
      <xdr:colOff>38100</xdr:colOff>
      <xdr:row>79</xdr:row>
      <xdr:rowOff>53614</xdr:rowOff>
    </xdr:to>
    <xdr:sp macro="" textlink="" fLocksText="0">
      <xdr:nvSpPr>
        <xdr:cNvPr id="189" name="楕円 188"/>
        <xdr:cNvSpPr/>
      </xdr:nvSpPr>
      <xdr:spPr>
        <a:xfrm>
          <a:off x="3743325" y="13496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79</xdr:row>
      <xdr:rowOff>47625</xdr:rowOff>
    </xdr:from>
    <xdr:ext cx="533400" cy="257175"/>
    <xdr:sp macro="" textlink="">
      <xdr:nvSpPr>
        <xdr:cNvPr id="190" name="テキスト ボックス 189"/>
        <xdr:cNvSpPr txBox="1"/>
      </xdr:nvSpPr>
      <xdr:spPr>
        <a:xfrm>
          <a:off x="3514725" y="1359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46,220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151107</xdr:rowOff>
    </xdr:from>
    <xdr:to>
      <xdr:col>15</xdr:col>
      <xdr:colOff>101600</xdr:colOff>
      <xdr:row>79</xdr:row>
      <xdr:rowOff>81257</xdr:rowOff>
    </xdr:to>
    <xdr:sp macro="" textlink="" fLocksText="0">
      <xdr:nvSpPr>
        <xdr:cNvPr id="191" name="楕円 190"/>
        <xdr:cNvSpPr/>
      </xdr:nvSpPr>
      <xdr:spPr>
        <a:xfrm>
          <a:off x="2857500" y="13525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79</xdr:row>
      <xdr:rowOff>76200</xdr:rowOff>
    </xdr:from>
    <xdr:ext cx="533400" cy="257175"/>
    <xdr:sp macro="" textlink="">
      <xdr:nvSpPr>
        <xdr:cNvPr id="192" name="テキスト ボックス 191"/>
        <xdr:cNvSpPr txBox="1"/>
      </xdr:nvSpPr>
      <xdr:spPr>
        <a:xfrm>
          <a:off x="2638425" y="13620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146955</xdr:rowOff>
    </xdr:from>
    <xdr:to>
      <xdr:col>10</xdr:col>
      <xdr:colOff>165100</xdr:colOff>
      <xdr:row>79</xdr:row>
      <xdr:rowOff>77105</xdr:rowOff>
    </xdr:to>
    <xdr:sp macro="" textlink="" fLocksText="0">
      <xdr:nvSpPr>
        <xdr:cNvPr id="193" name="楕円 192"/>
        <xdr:cNvSpPr/>
      </xdr:nvSpPr>
      <xdr:spPr>
        <a:xfrm>
          <a:off x="1971675" y="135159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79</xdr:row>
      <xdr:rowOff>66675</xdr:rowOff>
    </xdr:from>
    <xdr:ext cx="533400" cy="257175"/>
    <xdr:sp macro="" textlink="">
      <xdr:nvSpPr>
        <xdr:cNvPr id="194" name="テキスト ボックス 193"/>
        <xdr:cNvSpPr txBox="1"/>
      </xdr:nvSpPr>
      <xdr:spPr>
        <a:xfrm>
          <a:off x="1743075" y="1361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19341</xdr:rowOff>
    </xdr:from>
    <xdr:to>
      <xdr:col>6</xdr:col>
      <xdr:colOff>38100</xdr:colOff>
      <xdr:row>79</xdr:row>
      <xdr:rowOff>120941</xdr:rowOff>
    </xdr:to>
    <xdr:sp macro="" textlink="" fLocksText="0">
      <xdr:nvSpPr>
        <xdr:cNvPr id="195" name="楕円 194"/>
        <xdr:cNvSpPr/>
      </xdr:nvSpPr>
      <xdr:spPr>
        <a:xfrm>
          <a:off x="1076325" y="1356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79</xdr:row>
      <xdr:rowOff>114300</xdr:rowOff>
    </xdr:from>
    <xdr:ext cx="533400" cy="257175"/>
    <xdr:sp macro="" textlink="">
      <xdr:nvSpPr>
        <xdr:cNvPr id="196" name="テキスト ボックス 195"/>
        <xdr:cNvSpPr txBox="1"/>
      </xdr:nvSpPr>
      <xdr:spPr>
        <a:xfrm>
          <a:off x="857250" y="1365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197" name="正方形/長方形 196"/>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fLocksText="0">
      <xdr:nvSpPr>
        <xdr:cNvPr id="198" name="正方形/長方形 197"/>
        <xdr:cNvSpPr/>
      </xdr:nvSpPr>
      <xdr:spPr>
        <a:xfrm>
          <a:off x="126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fLocksText="0">
      <xdr:nvSpPr>
        <xdr:cNvPr id="199" name="正方形/長方形 198"/>
        <xdr:cNvSpPr/>
      </xdr:nvSpPr>
      <xdr:spPr>
        <a:xfrm>
          <a:off x="126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fLocksText="0">
      <xdr:nvSpPr>
        <xdr:cNvPr id="200" name="正方形/長方形 199"/>
        <xdr:cNvSpPr/>
      </xdr:nvSpPr>
      <xdr:spPr>
        <a:xfrm>
          <a:off x="292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fLocksText="0">
      <xdr:nvSpPr>
        <xdr:cNvPr id="201" name="正方形/長方形 200"/>
        <xdr:cNvSpPr/>
      </xdr:nvSpPr>
      <xdr:spPr>
        <a:xfrm>
          <a:off x="292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2" name="正方形/長方形 201"/>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03" name="テキスト ボックス 202"/>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98</xdr:row>
      <xdr:rowOff>76200</xdr:rowOff>
    </xdr:from>
    <xdr:ext cx="247650" cy="257175"/>
    <xdr:sp macro="" textlink="">
      <xdr:nvSpPr>
        <xdr:cNvPr id="206" name="テキスト ボックス 205"/>
        <xdr:cNvSpPr txBox="1"/>
      </xdr:nvSpPr>
      <xdr:spPr>
        <a:xfrm>
          <a:off x="50482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08" name="テキスト ボックス 207"/>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171450</xdr:rowOff>
    </xdr:from>
    <xdr:ext cx="533400" cy="257175"/>
    <xdr:sp macro="" textlink="">
      <xdr:nvSpPr>
        <xdr:cNvPr id="210" name="テキスト ボックス 209"/>
        <xdr:cNvSpPr txBox="1"/>
      </xdr:nvSpPr>
      <xdr:spPr>
        <a:xfrm>
          <a:off x="22860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91</xdr:row>
      <xdr:rowOff>133350</xdr:rowOff>
    </xdr:from>
    <xdr:ext cx="533400" cy="257175"/>
    <xdr:sp macro="" textlink="">
      <xdr:nvSpPr>
        <xdr:cNvPr id="212" name="テキスト ボックス 211"/>
        <xdr:cNvSpPr txBox="1"/>
      </xdr:nvSpPr>
      <xdr:spPr>
        <a:xfrm>
          <a:off x="228600"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89</xdr:row>
      <xdr:rowOff>95250</xdr:rowOff>
    </xdr:from>
    <xdr:ext cx="533400" cy="257175"/>
    <xdr:sp macro="" textlink="">
      <xdr:nvSpPr>
        <xdr:cNvPr id="214" name="テキスト ボックス 213"/>
        <xdr:cNvSpPr txBox="1"/>
      </xdr:nvSpPr>
      <xdr:spPr>
        <a:xfrm>
          <a:off x="228600" y="1535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87</xdr:row>
      <xdr:rowOff>57150</xdr:rowOff>
    </xdr:from>
    <xdr:ext cx="533400" cy="257175"/>
    <xdr:sp macro="" textlink="">
      <xdr:nvSpPr>
        <xdr:cNvPr id="216" name="テキスト ボックス 215"/>
        <xdr:cNvSpPr txBox="1"/>
      </xdr:nvSpPr>
      <xdr:spPr>
        <a:xfrm>
          <a:off x="228600" y="14973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17" name="衛生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29150" y="15497175"/>
          <a:ext cx="9525"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161925</xdr:rowOff>
    </xdr:from>
    <xdr:ext cx="466725" cy="257175"/>
    <xdr:sp macro="" textlink="">
      <xdr:nvSpPr>
        <xdr:cNvPr id="219" name="衛生費最小値テキスト"/>
        <xdr:cNvSpPr txBox="1"/>
      </xdr:nvSpPr>
      <xdr:spPr>
        <a:xfrm>
          <a:off x="4686300" y="16792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6,088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3425" y="16783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xdr:rowOff>
    </xdr:from>
    <xdr:ext cx="533400" cy="257175"/>
    <xdr:sp macro="" textlink="">
      <xdr:nvSpPr>
        <xdr:cNvPr id="221" name="衛生費最大値テキスト"/>
        <xdr:cNvSpPr txBox="1"/>
      </xdr:nvSpPr>
      <xdr:spPr>
        <a:xfrm>
          <a:off x="4686300" y="15268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40,017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3425" y="15497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76378</xdr:rowOff>
    </xdr:from>
    <xdr:to>
      <xdr:col>24</xdr:col>
      <xdr:colOff>63500</xdr:colOff>
      <xdr:row>97</xdr:row>
      <xdr:rowOff>82283</xdr:rowOff>
    </xdr:to>
    <xdr:cxnSp macro="">
      <xdr:nvCxnSpPr>
        <xdr:cNvPr id="223" name="直線コネクタ 222"/>
        <xdr:cNvCxnSpPr/>
      </xdr:nvCxnSpPr>
      <xdr:spPr>
        <a:xfrm flipV="1">
          <a:off x="3800475" y="16706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133350</xdr:rowOff>
    </xdr:from>
    <xdr:ext cx="533400" cy="257175"/>
    <xdr:sp macro="" textlink="">
      <xdr:nvSpPr>
        <xdr:cNvPr id="224" name="衛生費平均値テキスト"/>
        <xdr:cNvSpPr txBox="1"/>
      </xdr:nvSpPr>
      <xdr:spPr>
        <a:xfrm>
          <a:off x="4686300" y="16421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fLocksText="0">
      <xdr:nvSpPr>
        <xdr:cNvPr id="225" name="フローチャート: 判断 224"/>
        <xdr:cNvSpPr/>
      </xdr:nvSpPr>
      <xdr:spPr>
        <a:xfrm>
          <a:off x="4581525" y="16573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97</xdr:row>
      <xdr:rowOff>82283</xdr:rowOff>
    </xdr:from>
    <xdr:to>
      <xdr:col>19</xdr:col>
      <xdr:colOff>177800</xdr:colOff>
      <xdr:row>97</xdr:row>
      <xdr:rowOff>107125</xdr:rowOff>
    </xdr:to>
    <xdr:cxnSp macro="">
      <xdr:nvCxnSpPr>
        <xdr:cNvPr id="226" name="直線コネクタ 225"/>
        <xdr:cNvCxnSpPr/>
      </xdr:nvCxnSpPr>
      <xdr:spPr>
        <a:xfrm flipV="1">
          <a:off x="2905125" y="1671637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fLocksText="0">
      <xdr:nvSpPr>
        <xdr:cNvPr id="227" name="フローチャート: 判断 226"/>
        <xdr:cNvSpPr/>
      </xdr:nvSpPr>
      <xdr:spPr>
        <a:xfrm>
          <a:off x="3743325" y="16563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85725</xdr:colOff>
      <xdr:row>95</xdr:row>
      <xdr:rowOff>47625</xdr:rowOff>
    </xdr:from>
    <xdr:ext cx="533400" cy="257175"/>
    <xdr:sp macro="" textlink="">
      <xdr:nvSpPr>
        <xdr:cNvPr id="228" name="テキスト ボックス 227"/>
        <xdr:cNvSpPr txBox="1"/>
      </xdr:nvSpPr>
      <xdr:spPr>
        <a:xfrm>
          <a:off x="3514725" y="1633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107125</xdr:rowOff>
    </xdr:from>
    <xdr:to>
      <xdr:col>15</xdr:col>
      <xdr:colOff>50800</xdr:colOff>
      <xdr:row>97</xdr:row>
      <xdr:rowOff>128879</xdr:rowOff>
    </xdr:to>
    <xdr:cxnSp macro="">
      <xdr:nvCxnSpPr>
        <xdr:cNvPr id="229" name="直線コネクタ 228"/>
        <xdr:cNvCxnSpPr/>
      </xdr:nvCxnSpPr>
      <xdr:spPr>
        <a:xfrm flipV="1">
          <a:off x="2019300" y="167354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fLocksText="0">
      <xdr:nvSpPr>
        <xdr:cNvPr id="230" name="フローチャート: 判断 229"/>
        <xdr:cNvSpPr/>
      </xdr:nvSpPr>
      <xdr:spPr>
        <a:xfrm>
          <a:off x="2857500" y="16554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95</xdr:row>
      <xdr:rowOff>38100</xdr:rowOff>
    </xdr:from>
    <xdr:ext cx="533400" cy="257175"/>
    <xdr:sp macro="" textlink="">
      <xdr:nvSpPr>
        <xdr:cNvPr id="231" name="テキスト ボックス 230"/>
        <xdr:cNvSpPr txBox="1"/>
      </xdr:nvSpPr>
      <xdr:spPr>
        <a:xfrm>
          <a:off x="2638425" y="16325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65557</xdr:rowOff>
    </xdr:from>
    <xdr:to>
      <xdr:col>10</xdr:col>
      <xdr:colOff>114300</xdr:colOff>
      <xdr:row>97</xdr:row>
      <xdr:rowOff>128879</xdr:rowOff>
    </xdr:to>
    <xdr:cxnSp macro="">
      <xdr:nvCxnSpPr>
        <xdr:cNvPr id="232" name="直線コネクタ 231"/>
        <xdr:cNvCxnSpPr/>
      </xdr:nvCxnSpPr>
      <xdr:spPr>
        <a:xfrm>
          <a:off x="1133475" y="166973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fLocksText="0">
      <xdr:nvSpPr>
        <xdr:cNvPr id="233" name="フローチャート: 判断 232"/>
        <xdr:cNvSpPr/>
      </xdr:nvSpPr>
      <xdr:spPr>
        <a:xfrm>
          <a:off x="1971675" y="16611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95</xdr:row>
      <xdr:rowOff>104775</xdr:rowOff>
    </xdr:from>
    <xdr:ext cx="466725" cy="257175"/>
    <xdr:sp macro="" textlink="">
      <xdr:nvSpPr>
        <xdr:cNvPr id="234" name="テキスト ボックス 233"/>
        <xdr:cNvSpPr txBox="1"/>
      </xdr:nvSpPr>
      <xdr:spPr>
        <a:xfrm>
          <a:off x="1781175" y="16392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fLocksText="0">
      <xdr:nvSpPr>
        <xdr:cNvPr id="235" name="フローチャート: 判断 234"/>
        <xdr:cNvSpPr/>
      </xdr:nvSpPr>
      <xdr:spPr>
        <a:xfrm>
          <a:off x="1076325" y="16602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95</xdr:row>
      <xdr:rowOff>85725</xdr:rowOff>
    </xdr:from>
    <xdr:ext cx="466725" cy="257175"/>
    <xdr:sp macro="" textlink="">
      <xdr:nvSpPr>
        <xdr:cNvPr id="236" name="テキスト ボックス 235"/>
        <xdr:cNvSpPr txBox="1"/>
      </xdr:nvSpPr>
      <xdr:spPr>
        <a:xfrm>
          <a:off x="895350" y="16373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37" name="テキスト ボックス 236"/>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38" name="テキスト ボックス 237"/>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39" name="テキスト ボックス 238"/>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40" name="テキスト ボックス 239"/>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41" name="テキスト ボックス 240"/>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25578</xdr:rowOff>
    </xdr:from>
    <xdr:to>
      <xdr:col>24</xdr:col>
      <xdr:colOff>114300</xdr:colOff>
      <xdr:row>97</xdr:row>
      <xdr:rowOff>127178</xdr:rowOff>
    </xdr:to>
    <xdr:sp macro="" textlink="" fLocksText="0">
      <xdr:nvSpPr>
        <xdr:cNvPr id="242" name="楕円 241"/>
        <xdr:cNvSpPr/>
      </xdr:nvSpPr>
      <xdr:spPr>
        <a:xfrm>
          <a:off x="4581525" y="1665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96</xdr:row>
      <xdr:rowOff>114300</xdr:rowOff>
    </xdr:from>
    <xdr:ext cx="466725" cy="257175"/>
    <xdr:sp macro="" textlink="">
      <xdr:nvSpPr>
        <xdr:cNvPr id="243" name="衛生費該当値テキスト"/>
        <xdr:cNvSpPr txBox="1"/>
      </xdr:nvSpPr>
      <xdr:spPr>
        <a:xfrm>
          <a:off x="4686300" y="1657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8,162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31483</xdr:rowOff>
    </xdr:from>
    <xdr:to>
      <xdr:col>20</xdr:col>
      <xdr:colOff>38100</xdr:colOff>
      <xdr:row>97</xdr:row>
      <xdr:rowOff>133083</xdr:rowOff>
    </xdr:to>
    <xdr:sp macro="" textlink="" fLocksText="0">
      <xdr:nvSpPr>
        <xdr:cNvPr id="244" name="楕円 243"/>
        <xdr:cNvSpPr/>
      </xdr:nvSpPr>
      <xdr:spPr>
        <a:xfrm>
          <a:off x="3743325" y="16659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114300</xdr:colOff>
      <xdr:row>97</xdr:row>
      <xdr:rowOff>123825</xdr:rowOff>
    </xdr:from>
    <xdr:ext cx="466725" cy="257175"/>
    <xdr:sp macro="" textlink="">
      <xdr:nvSpPr>
        <xdr:cNvPr id="245" name="テキスト ボックス 244"/>
        <xdr:cNvSpPr txBox="1"/>
      </xdr:nvSpPr>
      <xdr:spPr>
        <a:xfrm>
          <a:off x="3543300" y="16754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56325</xdr:rowOff>
    </xdr:from>
    <xdr:to>
      <xdr:col>15</xdr:col>
      <xdr:colOff>101600</xdr:colOff>
      <xdr:row>97</xdr:row>
      <xdr:rowOff>157925</xdr:rowOff>
    </xdr:to>
    <xdr:sp macro="" textlink="" fLocksText="0">
      <xdr:nvSpPr>
        <xdr:cNvPr id="246" name="楕円 245"/>
        <xdr:cNvSpPr/>
      </xdr:nvSpPr>
      <xdr:spPr>
        <a:xfrm>
          <a:off x="2857500" y="16687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97</xdr:row>
      <xdr:rowOff>152400</xdr:rowOff>
    </xdr:from>
    <xdr:ext cx="466725" cy="257175"/>
    <xdr:sp macro="" textlink="">
      <xdr:nvSpPr>
        <xdr:cNvPr id="247" name="テキスト ボックス 246"/>
        <xdr:cNvSpPr txBox="1"/>
      </xdr:nvSpPr>
      <xdr:spPr>
        <a:xfrm>
          <a:off x="2667000" y="16783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78079</xdr:rowOff>
    </xdr:from>
    <xdr:to>
      <xdr:col>10</xdr:col>
      <xdr:colOff>165100</xdr:colOff>
      <xdr:row>98</xdr:row>
      <xdr:rowOff>8229</xdr:rowOff>
    </xdr:to>
    <xdr:sp macro="" textlink="" fLocksText="0">
      <xdr:nvSpPr>
        <xdr:cNvPr id="248" name="楕円 247"/>
        <xdr:cNvSpPr/>
      </xdr:nvSpPr>
      <xdr:spPr>
        <a:xfrm>
          <a:off x="1971675" y="16706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97</xdr:row>
      <xdr:rowOff>171450</xdr:rowOff>
    </xdr:from>
    <xdr:ext cx="466725" cy="257175"/>
    <xdr:sp macro="" textlink="">
      <xdr:nvSpPr>
        <xdr:cNvPr id="249" name="テキスト ボックス 248"/>
        <xdr:cNvSpPr txBox="1"/>
      </xdr:nvSpPr>
      <xdr:spPr>
        <a:xfrm>
          <a:off x="1781175" y="16802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14757</xdr:rowOff>
    </xdr:from>
    <xdr:to>
      <xdr:col>6</xdr:col>
      <xdr:colOff>38100</xdr:colOff>
      <xdr:row>97</xdr:row>
      <xdr:rowOff>116357</xdr:rowOff>
    </xdr:to>
    <xdr:sp macro="" textlink="" fLocksText="0">
      <xdr:nvSpPr>
        <xdr:cNvPr id="250" name="楕円 249"/>
        <xdr:cNvSpPr/>
      </xdr:nvSpPr>
      <xdr:spPr>
        <a:xfrm>
          <a:off x="1076325" y="1664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97</xdr:row>
      <xdr:rowOff>104775</xdr:rowOff>
    </xdr:from>
    <xdr:ext cx="466725" cy="257175"/>
    <xdr:sp macro="" textlink="">
      <xdr:nvSpPr>
        <xdr:cNvPr id="251" name="テキスト ボックス 250"/>
        <xdr:cNvSpPr txBox="1"/>
      </xdr:nvSpPr>
      <xdr:spPr>
        <a:xfrm>
          <a:off x="895350" y="16735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52" name="正方形/長方形 251"/>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fLocksText="0">
      <xdr:nvSpPr>
        <xdr:cNvPr id="253" name="正方形/長方形 252"/>
        <xdr:cNvSpPr/>
      </xdr:nvSpPr>
      <xdr:spPr>
        <a:xfrm>
          <a:off x="711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fLocksText="0">
      <xdr:nvSpPr>
        <xdr:cNvPr id="254" name="正方形/長方形 253"/>
        <xdr:cNvSpPr/>
      </xdr:nvSpPr>
      <xdr:spPr>
        <a:xfrm>
          <a:off x="711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fLocksText="0">
      <xdr:nvSpPr>
        <xdr:cNvPr id="255" name="正方形/長方形 254"/>
        <xdr:cNvSpPr/>
      </xdr:nvSpPr>
      <xdr:spPr>
        <a:xfrm>
          <a:off x="876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fLocksText="0">
      <xdr:nvSpPr>
        <xdr:cNvPr id="256" name="正方形/長方形 255"/>
        <xdr:cNvSpPr/>
      </xdr:nvSpPr>
      <xdr:spPr>
        <a:xfrm>
          <a:off x="876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57" name="正方形/長方形 256"/>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58" name="テキスト ボックス 257"/>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76200</xdr:rowOff>
    </xdr:from>
    <xdr:ext cx="247650" cy="257175"/>
    <xdr:sp macro="" textlink="">
      <xdr:nvSpPr>
        <xdr:cNvPr id="261" name="テキスト ボックス 260"/>
        <xdr:cNvSpPr txBox="1"/>
      </xdr:nvSpPr>
      <xdr:spPr>
        <a:xfrm>
          <a:off x="6353175"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082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38100</xdr:rowOff>
    </xdr:from>
    <xdr:ext cx="466725" cy="257175"/>
    <xdr:sp macro="" textlink="">
      <xdr:nvSpPr>
        <xdr:cNvPr id="263" name="テキスト ボックス 262"/>
        <xdr:cNvSpPr txBox="1"/>
      </xdr:nvSpPr>
      <xdr:spPr>
        <a:xfrm>
          <a:off x="613410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33</xdr:row>
      <xdr:rowOff>171450</xdr:rowOff>
    </xdr:from>
    <xdr:ext cx="466725" cy="257175"/>
    <xdr:sp macro="" textlink="">
      <xdr:nvSpPr>
        <xdr:cNvPr id="265" name="テキスト ボックス 264"/>
        <xdr:cNvSpPr txBox="1"/>
      </xdr:nvSpPr>
      <xdr:spPr>
        <a:xfrm>
          <a:off x="613410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082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31</xdr:row>
      <xdr:rowOff>133350</xdr:rowOff>
    </xdr:from>
    <xdr:ext cx="466725" cy="257175"/>
    <xdr:sp macro="" textlink="">
      <xdr:nvSpPr>
        <xdr:cNvPr id="267" name="テキスト ボックス 266"/>
        <xdr:cNvSpPr txBox="1"/>
      </xdr:nvSpPr>
      <xdr:spPr>
        <a:xfrm>
          <a:off x="6134100" y="544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082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29</xdr:row>
      <xdr:rowOff>95250</xdr:rowOff>
    </xdr:from>
    <xdr:ext cx="466725" cy="257175"/>
    <xdr:sp macro="" textlink="">
      <xdr:nvSpPr>
        <xdr:cNvPr id="269" name="テキスト ボックス 268"/>
        <xdr:cNvSpPr txBox="1"/>
      </xdr:nvSpPr>
      <xdr:spPr>
        <a:xfrm>
          <a:off x="613410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27</xdr:row>
      <xdr:rowOff>57150</xdr:rowOff>
    </xdr:from>
    <xdr:ext cx="466725" cy="257175"/>
    <xdr:sp macro="" textlink="">
      <xdr:nvSpPr>
        <xdr:cNvPr id="271" name="テキスト ボックス 270"/>
        <xdr:cNvSpPr txBox="1"/>
      </xdr:nvSpPr>
      <xdr:spPr>
        <a:xfrm>
          <a:off x="613410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72" name="労働費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7500" y="512445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47625</xdr:rowOff>
    </xdr:from>
    <xdr:ext cx="381000" cy="257175"/>
    <xdr:sp macro="" textlink="">
      <xdr:nvSpPr>
        <xdr:cNvPr id="274" name="労働費最小値テキスト"/>
        <xdr:cNvSpPr txBox="1"/>
      </xdr:nvSpPr>
      <xdr:spPr>
        <a:xfrm>
          <a:off x="10525125" y="6562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91775" y="6562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28</xdr:row>
      <xdr:rowOff>95250</xdr:rowOff>
    </xdr:from>
    <xdr:ext cx="466725" cy="257175"/>
    <xdr:sp macro="" textlink="">
      <xdr:nvSpPr>
        <xdr:cNvPr id="276" name="労働費最大値テキスト"/>
        <xdr:cNvSpPr txBox="1"/>
      </xdr:nvSpPr>
      <xdr:spPr>
        <a:xfrm>
          <a:off x="10525125" y="4895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91775" y="5124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105791</xdr:rowOff>
    </xdr:from>
    <xdr:to>
      <xdr:col>55</xdr:col>
      <xdr:colOff>0</xdr:colOff>
      <xdr:row>37</xdr:row>
      <xdr:rowOff>128651</xdr:rowOff>
    </xdr:to>
    <xdr:cxnSp macro="">
      <xdr:nvCxnSpPr>
        <xdr:cNvPr id="278" name="直線コネクタ 277"/>
        <xdr:cNvCxnSpPr/>
      </xdr:nvCxnSpPr>
      <xdr:spPr>
        <a:xfrm>
          <a:off x="9639300" y="6448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35</xdr:row>
      <xdr:rowOff>152400</xdr:rowOff>
    </xdr:from>
    <xdr:ext cx="381000" cy="257175"/>
    <xdr:sp macro="" textlink="">
      <xdr:nvSpPr>
        <xdr:cNvPr id="279" name="労働費平均値テキスト"/>
        <xdr:cNvSpPr txBox="1"/>
      </xdr:nvSpPr>
      <xdr:spPr>
        <a:xfrm>
          <a:off x="10525125" y="6153150"/>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fLocksText="0">
      <xdr:nvSpPr>
        <xdr:cNvPr id="280" name="フローチャート: 判断 279"/>
        <xdr:cNvSpPr/>
      </xdr:nvSpPr>
      <xdr:spPr>
        <a:xfrm>
          <a:off x="10429875" y="6296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37</xdr:row>
      <xdr:rowOff>49022</xdr:rowOff>
    </xdr:from>
    <xdr:to>
      <xdr:col>50</xdr:col>
      <xdr:colOff>114300</xdr:colOff>
      <xdr:row>37</xdr:row>
      <xdr:rowOff>105791</xdr:rowOff>
    </xdr:to>
    <xdr:cxnSp macro="">
      <xdr:nvCxnSpPr>
        <xdr:cNvPr id="281" name="直線コネクタ 280"/>
        <xdr:cNvCxnSpPr/>
      </xdr:nvCxnSpPr>
      <xdr:spPr>
        <a:xfrm>
          <a:off x="8753475" y="63912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fLocksText="0">
      <xdr:nvSpPr>
        <xdr:cNvPr id="282" name="フローチャート: 判断 281"/>
        <xdr:cNvSpPr/>
      </xdr:nvSpPr>
      <xdr:spPr>
        <a:xfrm>
          <a:off x="9591675" y="6229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35</xdr:row>
      <xdr:rowOff>0</xdr:rowOff>
    </xdr:from>
    <xdr:ext cx="466725" cy="257175"/>
    <xdr:sp macro="" textlink="">
      <xdr:nvSpPr>
        <xdr:cNvPr id="283" name="テキスト ボックス 282"/>
        <xdr:cNvSpPr txBox="1"/>
      </xdr:nvSpPr>
      <xdr:spPr>
        <a:xfrm>
          <a:off x="9391650" y="600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12065</xdr:rowOff>
    </xdr:from>
    <xdr:to>
      <xdr:col>45</xdr:col>
      <xdr:colOff>177800</xdr:colOff>
      <xdr:row>37</xdr:row>
      <xdr:rowOff>49022</xdr:rowOff>
    </xdr:to>
    <xdr:cxnSp macro="">
      <xdr:nvCxnSpPr>
        <xdr:cNvPr id="284" name="直線コネクタ 283"/>
        <xdr:cNvCxnSpPr/>
      </xdr:nvCxnSpPr>
      <xdr:spPr>
        <a:xfrm>
          <a:off x="7858125" y="6181725"/>
          <a:ext cx="89535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fLocksText="0">
      <xdr:nvSpPr>
        <xdr:cNvPr id="285" name="フローチャート: 判断 284"/>
        <xdr:cNvSpPr/>
      </xdr:nvSpPr>
      <xdr:spPr>
        <a:xfrm>
          <a:off x="8696325" y="588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33</xdr:row>
      <xdr:rowOff>0</xdr:rowOff>
    </xdr:from>
    <xdr:ext cx="466725" cy="257175"/>
    <xdr:sp macro="" textlink="">
      <xdr:nvSpPr>
        <xdr:cNvPr id="286" name="テキスト ボックス 285"/>
        <xdr:cNvSpPr txBox="1"/>
      </xdr:nvSpPr>
      <xdr:spPr>
        <a:xfrm>
          <a:off x="8515350" y="565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111506</xdr:rowOff>
    </xdr:from>
    <xdr:to>
      <xdr:col>41</xdr:col>
      <xdr:colOff>50800</xdr:colOff>
      <xdr:row>36</xdr:row>
      <xdr:rowOff>12065</xdr:rowOff>
    </xdr:to>
    <xdr:cxnSp macro="">
      <xdr:nvCxnSpPr>
        <xdr:cNvPr id="287" name="直線コネクタ 286"/>
        <xdr:cNvCxnSpPr/>
      </xdr:nvCxnSpPr>
      <xdr:spPr>
        <a:xfrm>
          <a:off x="6972300" y="5943600"/>
          <a:ext cx="88582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fLocksText="0">
      <xdr:nvSpPr>
        <xdr:cNvPr id="288" name="フローチャート: 判断 287"/>
        <xdr:cNvSpPr/>
      </xdr:nvSpPr>
      <xdr:spPr>
        <a:xfrm>
          <a:off x="7810500" y="587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32</xdr:row>
      <xdr:rowOff>171450</xdr:rowOff>
    </xdr:from>
    <xdr:ext cx="466725" cy="257175"/>
    <xdr:sp macro="" textlink="">
      <xdr:nvSpPr>
        <xdr:cNvPr id="289" name="テキスト ボックス 288"/>
        <xdr:cNvSpPr txBox="1"/>
      </xdr:nvSpPr>
      <xdr:spPr>
        <a:xfrm>
          <a:off x="7620000" y="565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fLocksText="0">
      <xdr:nvSpPr>
        <xdr:cNvPr id="290" name="フローチャート: 判断 289"/>
        <xdr:cNvSpPr/>
      </xdr:nvSpPr>
      <xdr:spPr>
        <a:xfrm>
          <a:off x="6924675" y="5486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30</xdr:row>
      <xdr:rowOff>114300</xdr:rowOff>
    </xdr:from>
    <xdr:ext cx="466725" cy="257175"/>
    <xdr:sp macro="" textlink="">
      <xdr:nvSpPr>
        <xdr:cNvPr id="291" name="テキスト ボックス 290"/>
        <xdr:cNvSpPr txBox="1"/>
      </xdr:nvSpPr>
      <xdr:spPr>
        <a:xfrm>
          <a:off x="6734175" y="5257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292" name="テキスト ボックス 291"/>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293" name="テキスト ボックス 292"/>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294" name="テキスト ボックス 293"/>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295" name="テキスト ボックス 294"/>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296" name="テキスト ボックス 295"/>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77851</xdr:rowOff>
    </xdr:from>
    <xdr:to>
      <xdr:col>55</xdr:col>
      <xdr:colOff>50800</xdr:colOff>
      <xdr:row>38</xdr:row>
      <xdr:rowOff>8001</xdr:rowOff>
    </xdr:to>
    <xdr:sp macro="" textlink="" fLocksText="0">
      <xdr:nvSpPr>
        <xdr:cNvPr id="297" name="楕円 296"/>
        <xdr:cNvSpPr/>
      </xdr:nvSpPr>
      <xdr:spPr>
        <a:xfrm>
          <a:off x="10429875" y="641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36</xdr:row>
      <xdr:rowOff>161925</xdr:rowOff>
    </xdr:from>
    <xdr:ext cx="381000" cy="257175"/>
    <xdr:sp macro="" textlink="">
      <xdr:nvSpPr>
        <xdr:cNvPr id="298" name="労働費該当値テキスト"/>
        <xdr:cNvSpPr txBox="1"/>
      </xdr:nvSpPr>
      <xdr:spPr>
        <a:xfrm>
          <a:off x="10525125" y="63341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54991</xdr:rowOff>
    </xdr:from>
    <xdr:to>
      <xdr:col>50</xdr:col>
      <xdr:colOff>165100</xdr:colOff>
      <xdr:row>37</xdr:row>
      <xdr:rowOff>156591</xdr:rowOff>
    </xdr:to>
    <xdr:sp macro="" textlink="" fLocksText="0">
      <xdr:nvSpPr>
        <xdr:cNvPr id="299" name="楕円 298"/>
        <xdr:cNvSpPr/>
      </xdr:nvSpPr>
      <xdr:spPr>
        <a:xfrm>
          <a:off x="9591675" y="640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95250</xdr:colOff>
      <xdr:row>37</xdr:row>
      <xdr:rowOff>152400</xdr:rowOff>
    </xdr:from>
    <xdr:ext cx="381000" cy="257175"/>
    <xdr:sp macro="" textlink="">
      <xdr:nvSpPr>
        <xdr:cNvPr id="300" name="テキスト ボックス 299"/>
        <xdr:cNvSpPr txBox="1"/>
      </xdr:nvSpPr>
      <xdr:spPr>
        <a:xfrm>
          <a:off x="9429750" y="64960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169672</xdr:rowOff>
    </xdr:from>
    <xdr:to>
      <xdr:col>46</xdr:col>
      <xdr:colOff>38100</xdr:colOff>
      <xdr:row>37</xdr:row>
      <xdr:rowOff>99822</xdr:rowOff>
    </xdr:to>
    <xdr:sp macro="" textlink="" fLocksText="0">
      <xdr:nvSpPr>
        <xdr:cNvPr id="301" name="楕円 300"/>
        <xdr:cNvSpPr/>
      </xdr:nvSpPr>
      <xdr:spPr>
        <a:xfrm>
          <a:off x="8696325" y="634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37</xdr:row>
      <xdr:rowOff>95250</xdr:rowOff>
    </xdr:from>
    <xdr:ext cx="381000" cy="257175"/>
    <xdr:sp macro="" textlink="">
      <xdr:nvSpPr>
        <xdr:cNvPr id="302" name="テキスト ボックス 301"/>
        <xdr:cNvSpPr txBox="1"/>
      </xdr:nvSpPr>
      <xdr:spPr>
        <a:xfrm>
          <a:off x="8553450" y="6438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132715</xdr:rowOff>
    </xdr:from>
    <xdr:to>
      <xdr:col>41</xdr:col>
      <xdr:colOff>101600</xdr:colOff>
      <xdr:row>36</xdr:row>
      <xdr:rowOff>62865</xdr:rowOff>
    </xdr:to>
    <xdr:sp macro="" textlink="" fLocksText="0">
      <xdr:nvSpPr>
        <xdr:cNvPr id="303" name="楕円 302"/>
        <xdr:cNvSpPr/>
      </xdr:nvSpPr>
      <xdr:spPr>
        <a:xfrm>
          <a:off x="7810500" y="613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36</xdr:row>
      <xdr:rowOff>57150</xdr:rowOff>
    </xdr:from>
    <xdr:ext cx="466725" cy="257175"/>
    <xdr:sp macro="" textlink="">
      <xdr:nvSpPr>
        <xdr:cNvPr id="304" name="テキスト ボックス 303"/>
        <xdr:cNvSpPr txBox="1"/>
      </xdr:nvSpPr>
      <xdr:spPr>
        <a:xfrm>
          <a:off x="7620000" y="6229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60706</xdr:rowOff>
    </xdr:from>
    <xdr:to>
      <xdr:col>36</xdr:col>
      <xdr:colOff>165100</xdr:colOff>
      <xdr:row>34</xdr:row>
      <xdr:rowOff>162306</xdr:rowOff>
    </xdr:to>
    <xdr:sp macro="" textlink="" fLocksText="0">
      <xdr:nvSpPr>
        <xdr:cNvPr id="305" name="楕円 304"/>
        <xdr:cNvSpPr/>
      </xdr:nvSpPr>
      <xdr:spPr>
        <a:xfrm>
          <a:off x="6924675" y="5886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34</xdr:row>
      <xdr:rowOff>152400</xdr:rowOff>
    </xdr:from>
    <xdr:ext cx="466725" cy="257175"/>
    <xdr:sp macro="" textlink="">
      <xdr:nvSpPr>
        <xdr:cNvPr id="306" name="テキスト ボックス 305"/>
        <xdr:cNvSpPr txBox="1"/>
      </xdr:nvSpPr>
      <xdr:spPr>
        <a:xfrm>
          <a:off x="6734175" y="598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07" name="正方形/長方形 306"/>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fLocksText="0">
      <xdr:nvSpPr>
        <xdr:cNvPr id="308" name="正方形/長方形 307"/>
        <xdr:cNvSpPr/>
      </xdr:nvSpPr>
      <xdr:spPr>
        <a:xfrm>
          <a:off x="711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fLocksText="0">
      <xdr:nvSpPr>
        <xdr:cNvPr id="309" name="正方形/長方形 308"/>
        <xdr:cNvSpPr/>
      </xdr:nvSpPr>
      <xdr:spPr>
        <a:xfrm>
          <a:off x="711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fLocksText="0">
      <xdr:nvSpPr>
        <xdr:cNvPr id="310" name="正方形/長方形 309"/>
        <xdr:cNvSpPr/>
      </xdr:nvSpPr>
      <xdr:spPr>
        <a:xfrm>
          <a:off x="876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fLocksText="0">
      <xdr:nvSpPr>
        <xdr:cNvPr id="311" name="正方形/長方形 310"/>
        <xdr:cNvSpPr/>
      </xdr:nvSpPr>
      <xdr:spPr>
        <a:xfrm>
          <a:off x="876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12" name="正方形/長方形 311"/>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13" name="テキスト ボックス 312"/>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0825"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57</xdr:row>
      <xdr:rowOff>171450</xdr:rowOff>
    </xdr:from>
    <xdr:ext cx="247650" cy="257175"/>
    <xdr:sp macro="" textlink="">
      <xdr:nvSpPr>
        <xdr:cNvPr id="316" name="テキスト ボックス 315"/>
        <xdr:cNvSpPr txBox="1"/>
      </xdr:nvSpPr>
      <xdr:spPr>
        <a:xfrm>
          <a:off x="635317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0825"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55</xdr:row>
      <xdr:rowOff>57150</xdr:rowOff>
    </xdr:from>
    <xdr:ext cx="533400" cy="257175"/>
    <xdr:sp macro="" textlink="">
      <xdr:nvSpPr>
        <xdr:cNvPr id="318" name="テキスト ボックス 317"/>
        <xdr:cNvSpPr txBox="1"/>
      </xdr:nvSpPr>
      <xdr:spPr>
        <a:xfrm>
          <a:off x="6067425" y="948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0825"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52</xdr:row>
      <xdr:rowOff>114300</xdr:rowOff>
    </xdr:from>
    <xdr:ext cx="533400" cy="257175"/>
    <xdr:sp macro="" textlink="">
      <xdr:nvSpPr>
        <xdr:cNvPr id="320" name="テキスト ボックス 319"/>
        <xdr:cNvSpPr txBox="1"/>
      </xdr:nvSpPr>
      <xdr:spPr>
        <a:xfrm>
          <a:off x="6067425" y="902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0825"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49</xdr:row>
      <xdr:rowOff>171450</xdr:rowOff>
    </xdr:from>
    <xdr:ext cx="533400" cy="257175"/>
    <xdr:sp macro="" textlink="">
      <xdr:nvSpPr>
        <xdr:cNvPr id="322" name="テキスト ボックス 321"/>
        <xdr:cNvSpPr txBox="1"/>
      </xdr:nvSpPr>
      <xdr:spPr>
        <a:xfrm>
          <a:off x="6067425" y="8572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47</xdr:row>
      <xdr:rowOff>57150</xdr:rowOff>
    </xdr:from>
    <xdr:ext cx="533400" cy="257175"/>
    <xdr:sp macro="" textlink="">
      <xdr:nvSpPr>
        <xdr:cNvPr id="324" name="テキスト ボックス 323"/>
        <xdr:cNvSpPr txBox="1"/>
      </xdr:nvSpPr>
      <xdr:spPr>
        <a:xfrm>
          <a:off x="6067425"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25" name="農林水産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7500" y="886777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58</xdr:row>
      <xdr:rowOff>104775</xdr:rowOff>
    </xdr:from>
    <xdr:ext cx="466725" cy="257175"/>
    <xdr:sp macro="" textlink="">
      <xdr:nvSpPr>
        <xdr:cNvPr id="327" name="農林水産業費最小値テキスト"/>
        <xdr:cNvSpPr txBox="1"/>
      </xdr:nvSpPr>
      <xdr:spPr>
        <a:xfrm>
          <a:off x="10525125" y="10048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1,569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91775" y="10048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50</xdr:row>
      <xdr:rowOff>66675</xdr:rowOff>
    </xdr:from>
    <xdr:ext cx="533400" cy="257175"/>
    <xdr:sp macro="" textlink="">
      <xdr:nvSpPr>
        <xdr:cNvPr id="329" name="農林水産業費最大値テキスト"/>
        <xdr:cNvSpPr txBox="1"/>
      </xdr:nvSpPr>
      <xdr:spPr>
        <a:xfrm>
          <a:off x="10525125" y="8639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53,307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91775" y="8867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74823</xdr:rowOff>
    </xdr:from>
    <xdr:to>
      <xdr:col>55</xdr:col>
      <xdr:colOff>0</xdr:colOff>
      <xdr:row>58</xdr:row>
      <xdr:rowOff>77178</xdr:rowOff>
    </xdr:to>
    <xdr:cxnSp macro="">
      <xdr:nvCxnSpPr>
        <xdr:cNvPr id="331" name="直線コネクタ 330"/>
        <xdr:cNvCxnSpPr/>
      </xdr:nvCxnSpPr>
      <xdr:spPr>
        <a:xfrm flipV="1">
          <a:off x="96393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56</xdr:row>
      <xdr:rowOff>9525</xdr:rowOff>
    </xdr:from>
    <xdr:ext cx="533400" cy="257175"/>
    <xdr:sp macro="" textlink="">
      <xdr:nvSpPr>
        <xdr:cNvPr id="332" name="農林水産業費平均値テキスト"/>
        <xdr:cNvSpPr txBox="1"/>
      </xdr:nvSpPr>
      <xdr:spPr>
        <a:xfrm>
          <a:off x="10525125" y="96107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fLocksText="0">
      <xdr:nvSpPr>
        <xdr:cNvPr id="333" name="フローチャート: 判断 332"/>
        <xdr:cNvSpPr/>
      </xdr:nvSpPr>
      <xdr:spPr>
        <a:xfrm>
          <a:off x="10429875" y="9753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50683</xdr:rowOff>
    </xdr:from>
    <xdr:to>
      <xdr:col>50</xdr:col>
      <xdr:colOff>114300</xdr:colOff>
      <xdr:row>58</xdr:row>
      <xdr:rowOff>77178</xdr:rowOff>
    </xdr:to>
    <xdr:cxnSp macro="">
      <xdr:nvCxnSpPr>
        <xdr:cNvPr id="334" name="直線コネクタ 333"/>
        <xdr:cNvCxnSpPr/>
      </xdr:nvCxnSpPr>
      <xdr:spPr>
        <a:xfrm>
          <a:off x="8753475" y="99917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fLocksText="0">
      <xdr:nvSpPr>
        <xdr:cNvPr id="335" name="フローチャート: 判断 334"/>
        <xdr:cNvSpPr/>
      </xdr:nvSpPr>
      <xdr:spPr>
        <a:xfrm>
          <a:off x="9591675" y="9772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55</xdr:row>
      <xdr:rowOff>114300</xdr:rowOff>
    </xdr:from>
    <xdr:ext cx="533400" cy="257175"/>
    <xdr:sp macro="" textlink="">
      <xdr:nvSpPr>
        <xdr:cNvPr id="336" name="テキスト ボックス 335"/>
        <xdr:cNvSpPr txBox="1"/>
      </xdr:nvSpPr>
      <xdr:spPr>
        <a:xfrm>
          <a:off x="9353550" y="9544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39642</xdr:rowOff>
    </xdr:from>
    <xdr:to>
      <xdr:col>45</xdr:col>
      <xdr:colOff>177800</xdr:colOff>
      <xdr:row>58</xdr:row>
      <xdr:rowOff>50683</xdr:rowOff>
    </xdr:to>
    <xdr:cxnSp macro="">
      <xdr:nvCxnSpPr>
        <xdr:cNvPr id="337" name="直線コネクタ 336"/>
        <xdr:cNvCxnSpPr/>
      </xdr:nvCxnSpPr>
      <xdr:spPr>
        <a:xfrm>
          <a:off x="7858125" y="99822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fLocksText="0">
      <xdr:nvSpPr>
        <xdr:cNvPr id="338" name="フローチャート: 判断 337"/>
        <xdr:cNvSpPr/>
      </xdr:nvSpPr>
      <xdr:spPr>
        <a:xfrm>
          <a:off x="8696325" y="975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55</xdr:row>
      <xdr:rowOff>104775</xdr:rowOff>
    </xdr:from>
    <xdr:ext cx="533400" cy="257175"/>
    <xdr:sp macro="" textlink="">
      <xdr:nvSpPr>
        <xdr:cNvPr id="339" name="テキスト ボックス 338"/>
        <xdr:cNvSpPr txBox="1"/>
      </xdr:nvSpPr>
      <xdr:spPr>
        <a:xfrm>
          <a:off x="8477250" y="9534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39642</xdr:rowOff>
    </xdr:from>
    <xdr:to>
      <xdr:col>41</xdr:col>
      <xdr:colOff>50800</xdr:colOff>
      <xdr:row>58</xdr:row>
      <xdr:rowOff>58341</xdr:rowOff>
    </xdr:to>
    <xdr:cxnSp macro="">
      <xdr:nvCxnSpPr>
        <xdr:cNvPr id="340" name="直線コネクタ 339"/>
        <xdr:cNvCxnSpPr/>
      </xdr:nvCxnSpPr>
      <xdr:spPr>
        <a:xfrm flipV="1">
          <a:off x="6972300" y="99822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fLocksText="0">
      <xdr:nvSpPr>
        <xdr:cNvPr id="341" name="フローチャート: 判断 340"/>
        <xdr:cNvSpPr/>
      </xdr:nvSpPr>
      <xdr:spPr>
        <a:xfrm>
          <a:off x="7810500" y="9791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133350</xdr:rowOff>
    </xdr:from>
    <xdr:ext cx="533400" cy="257175"/>
    <xdr:sp macro="" textlink="">
      <xdr:nvSpPr>
        <xdr:cNvPr id="342" name="テキスト ボックス 341"/>
        <xdr:cNvSpPr txBox="1"/>
      </xdr:nvSpPr>
      <xdr:spPr>
        <a:xfrm>
          <a:off x="7591425" y="956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fLocksText="0">
      <xdr:nvSpPr>
        <xdr:cNvPr id="343" name="フローチャート: 判断 342"/>
        <xdr:cNvSpPr/>
      </xdr:nvSpPr>
      <xdr:spPr>
        <a:xfrm>
          <a:off x="6924675" y="9782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123825</xdr:rowOff>
    </xdr:from>
    <xdr:ext cx="533400" cy="257175"/>
    <xdr:sp macro="" textlink="">
      <xdr:nvSpPr>
        <xdr:cNvPr id="344" name="テキスト ボックス 343"/>
        <xdr:cNvSpPr txBox="1"/>
      </xdr:nvSpPr>
      <xdr:spPr>
        <a:xfrm>
          <a:off x="6696075" y="9553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45" name="テキスト ボックス 344"/>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46" name="テキスト ボックス 345"/>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47" name="テキスト ボックス 346"/>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48" name="テキスト ボックス 347"/>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49" name="テキスト ボックス 348"/>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24023</xdr:rowOff>
    </xdr:from>
    <xdr:to>
      <xdr:col>55</xdr:col>
      <xdr:colOff>50800</xdr:colOff>
      <xdr:row>58</xdr:row>
      <xdr:rowOff>125623</xdr:rowOff>
    </xdr:to>
    <xdr:sp macro="" textlink="" fLocksText="0">
      <xdr:nvSpPr>
        <xdr:cNvPr id="350" name="楕円 349"/>
        <xdr:cNvSpPr/>
      </xdr:nvSpPr>
      <xdr:spPr>
        <a:xfrm>
          <a:off x="10429875" y="997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57</xdr:row>
      <xdr:rowOff>114300</xdr:rowOff>
    </xdr:from>
    <xdr:ext cx="466725" cy="257175"/>
    <xdr:sp macro="" textlink="">
      <xdr:nvSpPr>
        <xdr:cNvPr id="351" name="農林水産業費該当値テキスト"/>
        <xdr:cNvSpPr txBox="1"/>
      </xdr:nvSpPr>
      <xdr:spPr>
        <a:xfrm>
          <a:off x="10525125" y="9886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26378</xdr:rowOff>
    </xdr:from>
    <xdr:to>
      <xdr:col>50</xdr:col>
      <xdr:colOff>165100</xdr:colOff>
      <xdr:row>58</xdr:row>
      <xdr:rowOff>127978</xdr:rowOff>
    </xdr:to>
    <xdr:sp macro="" textlink="" fLocksText="0">
      <xdr:nvSpPr>
        <xdr:cNvPr id="352" name="楕円 351"/>
        <xdr:cNvSpPr/>
      </xdr:nvSpPr>
      <xdr:spPr>
        <a:xfrm>
          <a:off x="9591675" y="997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58</xdr:row>
      <xdr:rowOff>123825</xdr:rowOff>
    </xdr:from>
    <xdr:ext cx="466725" cy="257175"/>
    <xdr:sp macro="" textlink="">
      <xdr:nvSpPr>
        <xdr:cNvPr id="353" name="テキスト ボックス 352"/>
        <xdr:cNvSpPr txBox="1"/>
      </xdr:nvSpPr>
      <xdr:spPr>
        <a:xfrm>
          <a:off x="9391650" y="1006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171333</xdr:rowOff>
    </xdr:from>
    <xdr:to>
      <xdr:col>46</xdr:col>
      <xdr:colOff>38100</xdr:colOff>
      <xdr:row>58</xdr:row>
      <xdr:rowOff>101483</xdr:rowOff>
    </xdr:to>
    <xdr:sp macro="" textlink="" fLocksText="0">
      <xdr:nvSpPr>
        <xdr:cNvPr id="354" name="楕円 353"/>
        <xdr:cNvSpPr/>
      </xdr:nvSpPr>
      <xdr:spPr>
        <a:xfrm>
          <a:off x="8696325" y="994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58</xdr:row>
      <xdr:rowOff>95250</xdr:rowOff>
    </xdr:from>
    <xdr:ext cx="466725" cy="257175"/>
    <xdr:sp macro="" textlink="">
      <xdr:nvSpPr>
        <xdr:cNvPr id="355" name="テキスト ボックス 354"/>
        <xdr:cNvSpPr txBox="1"/>
      </xdr:nvSpPr>
      <xdr:spPr>
        <a:xfrm>
          <a:off x="8515350" y="10039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160292</xdr:rowOff>
    </xdr:from>
    <xdr:to>
      <xdr:col>41</xdr:col>
      <xdr:colOff>101600</xdr:colOff>
      <xdr:row>58</xdr:row>
      <xdr:rowOff>90442</xdr:rowOff>
    </xdr:to>
    <xdr:sp macro="" textlink="" fLocksText="0">
      <xdr:nvSpPr>
        <xdr:cNvPr id="356" name="楕円 355"/>
        <xdr:cNvSpPr/>
      </xdr:nvSpPr>
      <xdr:spPr>
        <a:xfrm>
          <a:off x="7810500"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58</xdr:row>
      <xdr:rowOff>85725</xdr:rowOff>
    </xdr:from>
    <xdr:ext cx="466725" cy="257175"/>
    <xdr:sp macro="" textlink="">
      <xdr:nvSpPr>
        <xdr:cNvPr id="357" name="テキスト ボックス 356"/>
        <xdr:cNvSpPr txBox="1"/>
      </xdr:nvSpPr>
      <xdr:spPr>
        <a:xfrm>
          <a:off x="7620000" y="10029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7541</xdr:rowOff>
    </xdr:from>
    <xdr:to>
      <xdr:col>36</xdr:col>
      <xdr:colOff>165100</xdr:colOff>
      <xdr:row>58</xdr:row>
      <xdr:rowOff>109141</xdr:rowOff>
    </xdr:to>
    <xdr:sp macro="" textlink="" fLocksText="0">
      <xdr:nvSpPr>
        <xdr:cNvPr id="358" name="楕円 357"/>
        <xdr:cNvSpPr/>
      </xdr:nvSpPr>
      <xdr:spPr>
        <a:xfrm>
          <a:off x="6924675" y="9953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58</xdr:row>
      <xdr:rowOff>104775</xdr:rowOff>
    </xdr:from>
    <xdr:ext cx="466725" cy="257175"/>
    <xdr:sp macro="" textlink="">
      <xdr:nvSpPr>
        <xdr:cNvPr id="359" name="テキスト ボックス 358"/>
        <xdr:cNvSpPr txBox="1"/>
      </xdr:nvSpPr>
      <xdr:spPr>
        <a:xfrm>
          <a:off x="6734175" y="10048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60" name="正方形/長方形 359"/>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fLocksText="0">
      <xdr:nvSpPr>
        <xdr:cNvPr id="361" name="正方形/長方形 360"/>
        <xdr:cNvSpPr/>
      </xdr:nvSpPr>
      <xdr:spPr>
        <a:xfrm>
          <a:off x="711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fLocksText="0">
      <xdr:nvSpPr>
        <xdr:cNvPr id="362" name="正方形/長方形 361"/>
        <xdr:cNvSpPr/>
      </xdr:nvSpPr>
      <xdr:spPr>
        <a:xfrm>
          <a:off x="711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fLocksText="0">
      <xdr:nvSpPr>
        <xdr:cNvPr id="363" name="正方形/長方形 362"/>
        <xdr:cNvSpPr/>
      </xdr:nvSpPr>
      <xdr:spPr>
        <a:xfrm>
          <a:off x="876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fLocksText="0">
      <xdr:nvSpPr>
        <xdr:cNvPr id="364" name="正方形/長方形 363"/>
        <xdr:cNvSpPr/>
      </xdr:nvSpPr>
      <xdr:spPr>
        <a:xfrm>
          <a:off x="876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65" name="正方形/長方形 364"/>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66" name="テキスト ボックス 365"/>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0825"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77</xdr:row>
      <xdr:rowOff>171450</xdr:rowOff>
    </xdr:from>
    <xdr:ext cx="247650" cy="257175"/>
    <xdr:sp macro="" textlink="">
      <xdr:nvSpPr>
        <xdr:cNvPr id="369" name="テキスト ボックス 368"/>
        <xdr:cNvSpPr txBox="1"/>
      </xdr:nvSpPr>
      <xdr:spPr>
        <a:xfrm>
          <a:off x="635317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0825"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75</xdr:row>
      <xdr:rowOff>57150</xdr:rowOff>
    </xdr:from>
    <xdr:ext cx="533400" cy="257175"/>
    <xdr:sp macro="" textlink="">
      <xdr:nvSpPr>
        <xdr:cNvPr id="371" name="テキスト ボックス 370"/>
        <xdr:cNvSpPr txBox="1"/>
      </xdr:nvSpPr>
      <xdr:spPr>
        <a:xfrm>
          <a:off x="6067425"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0825"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72</xdr:row>
      <xdr:rowOff>114300</xdr:rowOff>
    </xdr:from>
    <xdr:ext cx="533400" cy="257175"/>
    <xdr:sp macro="" textlink="">
      <xdr:nvSpPr>
        <xdr:cNvPr id="373" name="テキスト ボックス 372"/>
        <xdr:cNvSpPr txBox="1"/>
      </xdr:nvSpPr>
      <xdr:spPr>
        <a:xfrm>
          <a:off x="6067425"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0825"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69</xdr:row>
      <xdr:rowOff>171450</xdr:rowOff>
    </xdr:from>
    <xdr:ext cx="533400" cy="257175"/>
    <xdr:sp macro="" textlink="">
      <xdr:nvSpPr>
        <xdr:cNvPr id="375" name="テキスト ボックス 374"/>
        <xdr:cNvSpPr txBox="1"/>
      </xdr:nvSpPr>
      <xdr:spPr>
        <a:xfrm>
          <a:off x="6067425"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67</xdr:row>
      <xdr:rowOff>57150</xdr:rowOff>
    </xdr:from>
    <xdr:ext cx="533400" cy="257175"/>
    <xdr:sp macro="" textlink="">
      <xdr:nvSpPr>
        <xdr:cNvPr id="377" name="テキスト ボックス 376"/>
        <xdr:cNvSpPr txBox="1"/>
      </xdr:nvSpPr>
      <xdr:spPr>
        <a:xfrm>
          <a:off x="6067425"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378" name="商工費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7500" y="121443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78</xdr:row>
      <xdr:rowOff>95250</xdr:rowOff>
    </xdr:from>
    <xdr:ext cx="466725" cy="257175"/>
    <xdr:sp macro="" textlink="">
      <xdr:nvSpPr>
        <xdr:cNvPr id="380" name="商工費最小値テキスト"/>
        <xdr:cNvSpPr txBox="1"/>
      </xdr:nvSpPr>
      <xdr:spPr>
        <a:xfrm>
          <a:off x="10525125"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91775" y="13468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85725</xdr:rowOff>
    </xdr:from>
    <xdr:ext cx="533400" cy="257175"/>
    <xdr:sp macro="" textlink="">
      <xdr:nvSpPr>
        <xdr:cNvPr id="382" name="商工費最大値テキスト"/>
        <xdr:cNvSpPr txBox="1"/>
      </xdr:nvSpPr>
      <xdr:spPr>
        <a:xfrm>
          <a:off x="10525125" y="11915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59,859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91775" y="12144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85750</xdr:rowOff>
    </xdr:from>
    <xdr:to>
      <xdr:col>55</xdr:col>
      <xdr:colOff>0</xdr:colOff>
      <xdr:row>78</xdr:row>
      <xdr:rowOff>89134</xdr:rowOff>
    </xdr:to>
    <xdr:cxnSp macro="">
      <xdr:nvCxnSpPr>
        <xdr:cNvPr id="384" name="直線コネクタ 383"/>
        <xdr:cNvCxnSpPr/>
      </xdr:nvCxnSpPr>
      <xdr:spPr>
        <a:xfrm>
          <a:off x="9639300" y="13458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74</xdr:row>
      <xdr:rowOff>142875</xdr:rowOff>
    </xdr:from>
    <xdr:ext cx="533400" cy="257175"/>
    <xdr:sp macro="" textlink="">
      <xdr:nvSpPr>
        <xdr:cNvPr id="385" name="商工費平均値テキスト"/>
        <xdr:cNvSpPr txBox="1"/>
      </xdr:nvSpPr>
      <xdr:spPr>
        <a:xfrm>
          <a:off x="10525125" y="128301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fLocksText="0">
      <xdr:nvSpPr>
        <xdr:cNvPr id="386" name="フローチャート: 判断 385"/>
        <xdr:cNvSpPr/>
      </xdr:nvSpPr>
      <xdr:spPr>
        <a:xfrm>
          <a:off x="10429875" y="12982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78663</xdr:rowOff>
    </xdr:from>
    <xdr:to>
      <xdr:col>50</xdr:col>
      <xdr:colOff>114300</xdr:colOff>
      <xdr:row>78</xdr:row>
      <xdr:rowOff>85750</xdr:rowOff>
    </xdr:to>
    <xdr:cxnSp macro="">
      <xdr:nvCxnSpPr>
        <xdr:cNvPr id="387" name="直線コネクタ 386"/>
        <xdr:cNvCxnSpPr/>
      </xdr:nvCxnSpPr>
      <xdr:spPr>
        <a:xfrm>
          <a:off x="8753475" y="134493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fLocksText="0">
      <xdr:nvSpPr>
        <xdr:cNvPr id="388" name="フローチャート: 判断 387"/>
        <xdr:cNvSpPr/>
      </xdr:nvSpPr>
      <xdr:spPr>
        <a:xfrm>
          <a:off x="9591675" y="12944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74</xdr:row>
      <xdr:rowOff>38100</xdr:rowOff>
    </xdr:from>
    <xdr:ext cx="533400" cy="257175"/>
    <xdr:sp macro="" textlink="">
      <xdr:nvSpPr>
        <xdr:cNvPr id="389" name="テキスト ボックス 388"/>
        <xdr:cNvSpPr txBox="1"/>
      </xdr:nvSpPr>
      <xdr:spPr>
        <a:xfrm>
          <a:off x="9353550" y="1272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48237</xdr:rowOff>
    </xdr:from>
    <xdr:to>
      <xdr:col>45</xdr:col>
      <xdr:colOff>177800</xdr:colOff>
      <xdr:row>78</xdr:row>
      <xdr:rowOff>78663</xdr:rowOff>
    </xdr:to>
    <xdr:cxnSp macro="">
      <xdr:nvCxnSpPr>
        <xdr:cNvPr id="390" name="直線コネクタ 389"/>
        <xdr:cNvCxnSpPr/>
      </xdr:nvCxnSpPr>
      <xdr:spPr>
        <a:xfrm>
          <a:off x="7858125" y="134207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fLocksText="0">
      <xdr:nvSpPr>
        <xdr:cNvPr id="391" name="フローチャート: 判断 390"/>
        <xdr:cNvSpPr/>
      </xdr:nvSpPr>
      <xdr:spPr>
        <a:xfrm>
          <a:off x="8696325" y="12887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73</xdr:row>
      <xdr:rowOff>142875</xdr:rowOff>
    </xdr:from>
    <xdr:ext cx="533400" cy="257175"/>
    <xdr:sp macro="" textlink="">
      <xdr:nvSpPr>
        <xdr:cNvPr id="392" name="テキスト ボックス 391"/>
        <xdr:cNvSpPr txBox="1"/>
      </xdr:nvSpPr>
      <xdr:spPr>
        <a:xfrm>
          <a:off x="8477250" y="12658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42270</xdr:rowOff>
    </xdr:from>
    <xdr:to>
      <xdr:col>41</xdr:col>
      <xdr:colOff>50800</xdr:colOff>
      <xdr:row>78</xdr:row>
      <xdr:rowOff>48237</xdr:rowOff>
    </xdr:to>
    <xdr:cxnSp macro="">
      <xdr:nvCxnSpPr>
        <xdr:cNvPr id="393" name="直線コネクタ 392"/>
        <xdr:cNvCxnSpPr/>
      </xdr:nvCxnSpPr>
      <xdr:spPr>
        <a:xfrm>
          <a:off x="6972300" y="13411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fLocksText="0">
      <xdr:nvSpPr>
        <xdr:cNvPr id="394" name="フローチャート: 判断 393"/>
        <xdr:cNvSpPr/>
      </xdr:nvSpPr>
      <xdr:spPr>
        <a:xfrm>
          <a:off x="7810500" y="12887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73</xdr:row>
      <xdr:rowOff>152400</xdr:rowOff>
    </xdr:from>
    <xdr:ext cx="533400" cy="257175"/>
    <xdr:sp macro="" textlink="">
      <xdr:nvSpPr>
        <xdr:cNvPr id="395" name="テキスト ボックス 394"/>
        <xdr:cNvSpPr txBox="1"/>
      </xdr:nvSpPr>
      <xdr:spPr>
        <a:xfrm>
          <a:off x="7591425" y="1266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fLocksText="0">
      <xdr:nvSpPr>
        <xdr:cNvPr id="396" name="フローチャート: 判断 395"/>
        <xdr:cNvSpPr/>
      </xdr:nvSpPr>
      <xdr:spPr>
        <a:xfrm>
          <a:off x="6924675" y="1282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73</xdr:row>
      <xdr:rowOff>76200</xdr:rowOff>
    </xdr:from>
    <xdr:ext cx="533400" cy="257175"/>
    <xdr:sp macro="" textlink="">
      <xdr:nvSpPr>
        <xdr:cNvPr id="397" name="テキスト ボックス 396"/>
        <xdr:cNvSpPr txBox="1"/>
      </xdr:nvSpPr>
      <xdr:spPr>
        <a:xfrm>
          <a:off x="6696075" y="12592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398" name="テキスト ボックス 397"/>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399" name="テキスト ボックス 398"/>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00" name="テキスト ボックス 399"/>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01" name="テキスト ボックス 400"/>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02" name="テキスト ボックス 401"/>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38334</xdr:rowOff>
    </xdr:from>
    <xdr:to>
      <xdr:col>55</xdr:col>
      <xdr:colOff>50800</xdr:colOff>
      <xdr:row>78</xdr:row>
      <xdr:rowOff>139934</xdr:rowOff>
    </xdr:to>
    <xdr:sp macro="" textlink="" fLocksText="0">
      <xdr:nvSpPr>
        <xdr:cNvPr id="403" name="楕円 402"/>
        <xdr:cNvSpPr/>
      </xdr:nvSpPr>
      <xdr:spPr>
        <a:xfrm>
          <a:off x="10429875" y="13411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77</xdr:row>
      <xdr:rowOff>123825</xdr:rowOff>
    </xdr:from>
    <xdr:ext cx="466725" cy="257175"/>
    <xdr:sp macro="" textlink="">
      <xdr:nvSpPr>
        <xdr:cNvPr id="404" name="商工費該当値テキスト"/>
        <xdr:cNvSpPr txBox="1"/>
      </xdr:nvSpPr>
      <xdr:spPr>
        <a:xfrm>
          <a:off x="10525125" y="13325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2,212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34950</xdr:rowOff>
    </xdr:from>
    <xdr:to>
      <xdr:col>50</xdr:col>
      <xdr:colOff>165100</xdr:colOff>
      <xdr:row>78</xdr:row>
      <xdr:rowOff>136550</xdr:rowOff>
    </xdr:to>
    <xdr:sp macro="" textlink="" fLocksText="0">
      <xdr:nvSpPr>
        <xdr:cNvPr id="405" name="楕円 404"/>
        <xdr:cNvSpPr/>
      </xdr:nvSpPr>
      <xdr:spPr>
        <a:xfrm>
          <a:off x="9591675" y="13411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78</xdr:row>
      <xdr:rowOff>123825</xdr:rowOff>
    </xdr:from>
    <xdr:ext cx="466725" cy="257175"/>
    <xdr:sp macro="" textlink="">
      <xdr:nvSpPr>
        <xdr:cNvPr id="406" name="テキスト ボックス 405"/>
        <xdr:cNvSpPr txBox="1"/>
      </xdr:nvSpPr>
      <xdr:spPr>
        <a:xfrm>
          <a:off x="9391650" y="1349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27863</xdr:rowOff>
    </xdr:from>
    <xdr:to>
      <xdr:col>46</xdr:col>
      <xdr:colOff>38100</xdr:colOff>
      <xdr:row>78</xdr:row>
      <xdr:rowOff>129463</xdr:rowOff>
    </xdr:to>
    <xdr:sp macro="" textlink="" fLocksText="0">
      <xdr:nvSpPr>
        <xdr:cNvPr id="407" name="楕円 406"/>
        <xdr:cNvSpPr/>
      </xdr:nvSpPr>
      <xdr:spPr>
        <a:xfrm>
          <a:off x="8696325" y="1340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78</xdr:row>
      <xdr:rowOff>123825</xdr:rowOff>
    </xdr:from>
    <xdr:ext cx="466725" cy="257175"/>
    <xdr:sp macro="" textlink="">
      <xdr:nvSpPr>
        <xdr:cNvPr id="408" name="テキスト ボックス 407"/>
        <xdr:cNvSpPr txBox="1"/>
      </xdr:nvSpPr>
      <xdr:spPr>
        <a:xfrm>
          <a:off x="8515350" y="1349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168887</xdr:rowOff>
    </xdr:from>
    <xdr:to>
      <xdr:col>41</xdr:col>
      <xdr:colOff>101600</xdr:colOff>
      <xdr:row>78</xdr:row>
      <xdr:rowOff>99037</xdr:rowOff>
    </xdr:to>
    <xdr:sp macro="" textlink="" fLocksText="0">
      <xdr:nvSpPr>
        <xdr:cNvPr id="409" name="楕円 408"/>
        <xdr:cNvSpPr/>
      </xdr:nvSpPr>
      <xdr:spPr>
        <a:xfrm>
          <a:off x="7810500" y="1337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78</xdr:row>
      <xdr:rowOff>85725</xdr:rowOff>
    </xdr:from>
    <xdr:ext cx="466725" cy="257175"/>
    <xdr:sp macro="" textlink="">
      <xdr:nvSpPr>
        <xdr:cNvPr id="410" name="テキスト ボックス 409"/>
        <xdr:cNvSpPr txBox="1"/>
      </xdr:nvSpPr>
      <xdr:spPr>
        <a:xfrm>
          <a:off x="7620000" y="13458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162920</xdr:rowOff>
    </xdr:from>
    <xdr:to>
      <xdr:col>36</xdr:col>
      <xdr:colOff>165100</xdr:colOff>
      <xdr:row>78</xdr:row>
      <xdr:rowOff>93070</xdr:rowOff>
    </xdr:to>
    <xdr:sp macro="" textlink="" fLocksText="0">
      <xdr:nvSpPr>
        <xdr:cNvPr id="411" name="楕円 410"/>
        <xdr:cNvSpPr/>
      </xdr:nvSpPr>
      <xdr:spPr>
        <a:xfrm>
          <a:off x="6924675" y="1336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78</xdr:row>
      <xdr:rowOff>85725</xdr:rowOff>
    </xdr:from>
    <xdr:ext cx="466725" cy="257175"/>
    <xdr:sp macro="" textlink="">
      <xdr:nvSpPr>
        <xdr:cNvPr id="412" name="テキスト ボックス 411"/>
        <xdr:cNvSpPr txBox="1"/>
      </xdr:nvSpPr>
      <xdr:spPr>
        <a:xfrm>
          <a:off x="6734175" y="13458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13" name="正方形/長方形 412"/>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fLocksText="0">
      <xdr:nvSpPr>
        <xdr:cNvPr id="414" name="正方形/長方形 413"/>
        <xdr:cNvSpPr/>
      </xdr:nvSpPr>
      <xdr:spPr>
        <a:xfrm>
          <a:off x="711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fLocksText="0">
      <xdr:nvSpPr>
        <xdr:cNvPr id="415" name="正方形/長方形 414"/>
        <xdr:cNvSpPr/>
      </xdr:nvSpPr>
      <xdr:spPr>
        <a:xfrm>
          <a:off x="711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fLocksText="0">
      <xdr:nvSpPr>
        <xdr:cNvPr id="416" name="正方形/長方形 415"/>
        <xdr:cNvSpPr/>
      </xdr:nvSpPr>
      <xdr:spPr>
        <a:xfrm>
          <a:off x="876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fLocksText="0">
      <xdr:nvSpPr>
        <xdr:cNvPr id="417" name="正方形/長方形 416"/>
        <xdr:cNvSpPr/>
      </xdr:nvSpPr>
      <xdr:spPr>
        <a:xfrm>
          <a:off x="876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18" name="正方形/長方形 417"/>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19" name="テキスト ボックス 418"/>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082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macro="" textlink="">
      <xdr:nvSpPr>
        <xdr:cNvPr id="422" name="テキスト ボックス 421"/>
        <xdr:cNvSpPr txBox="1"/>
      </xdr:nvSpPr>
      <xdr:spPr>
        <a:xfrm>
          <a:off x="635317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082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96</xdr:row>
      <xdr:rowOff>38100</xdr:rowOff>
    </xdr:from>
    <xdr:ext cx="533400" cy="257175"/>
    <xdr:sp macro="" textlink="">
      <xdr:nvSpPr>
        <xdr:cNvPr id="424" name="テキスト ボックス 423"/>
        <xdr:cNvSpPr txBox="1"/>
      </xdr:nvSpPr>
      <xdr:spPr>
        <a:xfrm>
          <a:off x="6067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93</xdr:row>
      <xdr:rowOff>171450</xdr:rowOff>
    </xdr:from>
    <xdr:ext cx="533400" cy="257175"/>
    <xdr:sp macro="" textlink="">
      <xdr:nvSpPr>
        <xdr:cNvPr id="426" name="テキスト ボックス 425"/>
        <xdr:cNvSpPr txBox="1"/>
      </xdr:nvSpPr>
      <xdr:spPr>
        <a:xfrm>
          <a:off x="6067425"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082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91</xdr:row>
      <xdr:rowOff>133350</xdr:rowOff>
    </xdr:from>
    <xdr:ext cx="533400" cy="257175"/>
    <xdr:sp macro="" textlink="">
      <xdr:nvSpPr>
        <xdr:cNvPr id="428" name="テキスト ボックス 427"/>
        <xdr:cNvSpPr txBox="1"/>
      </xdr:nvSpPr>
      <xdr:spPr>
        <a:xfrm>
          <a:off x="6067425"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082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95250</xdr:rowOff>
    </xdr:from>
    <xdr:ext cx="600075" cy="257175"/>
    <xdr:sp macro="" textlink="">
      <xdr:nvSpPr>
        <xdr:cNvPr id="430" name="テキスト ボックス 429"/>
        <xdr:cNvSpPr txBox="1"/>
      </xdr:nvSpPr>
      <xdr:spPr>
        <a:xfrm>
          <a:off x="600075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32" name="テキスト ボックス 431"/>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33" name="土木費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7500" y="15525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76200</xdr:rowOff>
    </xdr:from>
    <xdr:ext cx="533400" cy="257175"/>
    <xdr:sp macro="" textlink="">
      <xdr:nvSpPr>
        <xdr:cNvPr id="435" name="土木費最小値テキスト"/>
        <xdr:cNvSpPr txBox="1"/>
      </xdr:nvSpPr>
      <xdr:spPr>
        <a:xfrm>
          <a:off x="10525125"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10,982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91775" y="168783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38100</xdr:rowOff>
    </xdr:from>
    <xdr:ext cx="600075" cy="257175"/>
    <xdr:sp macro="" textlink="">
      <xdr:nvSpPr>
        <xdr:cNvPr id="437" name="土木費最大値テキスト"/>
        <xdr:cNvSpPr txBox="1"/>
      </xdr:nvSpPr>
      <xdr:spPr>
        <a:xfrm>
          <a:off x="10525125"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117,446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91775" y="155257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6986</xdr:rowOff>
    </xdr:from>
    <xdr:to>
      <xdr:col>55</xdr:col>
      <xdr:colOff>0</xdr:colOff>
      <xdr:row>98</xdr:row>
      <xdr:rowOff>16129</xdr:rowOff>
    </xdr:to>
    <xdr:cxnSp macro="">
      <xdr:nvCxnSpPr>
        <xdr:cNvPr id="439" name="直線コネクタ 438"/>
        <xdr:cNvCxnSpPr/>
      </xdr:nvCxnSpPr>
      <xdr:spPr>
        <a:xfrm flipV="1">
          <a:off x="9639300" y="16811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142875</xdr:rowOff>
    </xdr:from>
    <xdr:ext cx="533400" cy="257175"/>
    <xdr:sp macro="" textlink="">
      <xdr:nvSpPr>
        <xdr:cNvPr id="440" name="土木費平均値テキスト"/>
        <xdr:cNvSpPr txBox="1"/>
      </xdr:nvSpPr>
      <xdr:spPr>
        <a:xfrm>
          <a:off x="10525125" y="164306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fLocksText="0">
      <xdr:nvSpPr>
        <xdr:cNvPr id="441" name="フローチャート: 判断 440"/>
        <xdr:cNvSpPr/>
      </xdr:nvSpPr>
      <xdr:spPr>
        <a:xfrm>
          <a:off x="10429875" y="16583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16129</xdr:rowOff>
    </xdr:from>
    <xdr:to>
      <xdr:col>50</xdr:col>
      <xdr:colOff>114300</xdr:colOff>
      <xdr:row>98</xdr:row>
      <xdr:rowOff>20802</xdr:rowOff>
    </xdr:to>
    <xdr:cxnSp macro="">
      <xdr:nvCxnSpPr>
        <xdr:cNvPr id="442" name="直線コネクタ 441"/>
        <xdr:cNvCxnSpPr/>
      </xdr:nvCxnSpPr>
      <xdr:spPr>
        <a:xfrm flipV="1">
          <a:off x="8753475" y="168211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fLocksText="0">
      <xdr:nvSpPr>
        <xdr:cNvPr id="443" name="フローチャート: 判断 442"/>
        <xdr:cNvSpPr/>
      </xdr:nvSpPr>
      <xdr:spPr>
        <a:xfrm>
          <a:off x="9591675" y="16592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95</xdr:row>
      <xdr:rowOff>76200</xdr:rowOff>
    </xdr:from>
    <xdr:ext cx="533400" cy="257175"/>
    <xdr:sp macro="" textlink="">
      <xdr:nvSpPr>
        <xdr:cNvPr id="444" name="テキスト ボックス 443"/>
        <xdr:cNvSpPr txBox="1"/>
      </xdr:nvSpPr>
      <xdr:spPr>
        <a:xfrm>
          <a:off x="9353550" y="16363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109513</xdr:rowOff>
    </xdr:from>
    <xdr:to>
      <xdr:col>45</xdr:col>
      <xdr:colOff>177800</xdr:colOff>
      <xdr:row>98</xdr:row>
      <xdr:rowOff>20802</xdr:rowOff>
    </xdr:to>
    <xdr:cxnSp macro="">
      <xdr:nvCxnSpPr>
        <xdr:cNvPr id="445" name="直線コネクタ 444"/>
        <xdr:cNvCxnSpPr/>
      </xdr:nvCxnSpPr>
      <xdr:spPr>
        <a:xfrm>
          <a:off x="7858125" y="16735425"/>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fLocksText="0">
      <xdr:nvSpPr>
        <xdr:cNvPr id="446" name="フローチャート: 判断 445"/>
        <xdr:cNvSpPr/>
      </xdr:nvSpPr>
      <xdr:spPr>
        <a:xfrm>
          <a:off x="8696325" y="16611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95250</xdr:rowOff>
    </xdr:from>
    <xdr:ext cx="533400" cy="257175"/>
    <xdr:sp macro="" textlink="">
      <xdr:nvSpPr>
        <xdr:cNvPr id="447" name="テキスト ボックス 446"/>
        <xdr:cNvSpPr txBox="1"/>
      </xdr:nvSpPr>
      <xdr:spPr>
        <a:xfrm>
          <a:off x="8477250" y="1638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109513</xdr:rowOff>
    </xdr:from>
    <xdr:to>
      <xdr:col>41</xdr:col>
      <xdr:colOff>50800</xdr:colOff>
      <xdr:row>97</xdr:row>
      <xdr:rowOff>134443</xdr:rowOff>
    </xdr:to>
    <xdr:cxnSp macro="">
      <xdr:nvCxnSpPr>
        <xdr:cNvPr id="448" name="直線コネクタ 447"/>
        <xdr:cNvCxnSpPr/>
      </xdr:nvCxnSpPr>
      <xdr:spPr>
        <a:xfrm flipV="1">
          <a:off x="6972300" y="167354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fLocksText="0">
      <xdr:nvSpPr>
        <xdr:cNvPr id="449" name="フローチャート: 判断 448"/>
        <xdr:cNvSpPr/>
      </xdr:nvSpPr>
      <xdr:spPr>
        <a:xfrm>
          <a:off x="7810500" y="16602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95</xdr:row>
      <xdr:rowOff>85725</xdr:rowOff>
    </xdr:from>
    <xdr:ext cx="533400" cy="257175"/>
    <xdr:sp macro="" textlink="">
      <xdr:nvSpPr>
        <xdr:cNvPr id="450" name="テキスト ボックス 449"/>
        <xdr:cNvSpPr txBox="1"/>
      </xdr:nvSpPr>
      <xdr:spPr>
        <a:xfrm>
          <a:off x="759142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fLocksText="0">
      <xdr:nvSpPr>
        <xdr:cNvPr id="451" name="フローチャート: 判断 450"/>
        <xdr:cNvSpPr/>
      </xdr:nvSpPr>
      <xdr:spPr>
        <a:xfrm>
          <a:off x="6924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95250</xdr:rowOff>
    </xdr:from>
    <xdr:ext cx="533400" cy="257175"/>
    <xdr:sp macro="" textlink="">
      <xdr:nvSpPr>
        <xdr:cNvPr id="452" name="テキスト ボックス 451"/>
        <xdr:cNvSpPr txBox="1"/>
      </xdr:nvSpPr>
      <xdr:spPr>
        <a:xfrm>
          <a:off x="6696075" y="1638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53" name="テキスト ボックス 452"/>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54" name="テキスト ボックス 453"/>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55" name="テキスト ボックス 454"/>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56" name="テキスト ボックス 455"/>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57" name="テキスト ボックス 456"/>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127636</xdr:rowOff>
    </xdr:from>
    <xdr:to>
      <xdr:col>55</xdr:col>
      <xdr:colOff>50800</xdr:colOff>
      <xdr:row>98</xdr:row>
      <xdr:rowOff>57786</xdr:rowOff>
    </xdr:to>
    <xdr:sp macro="" textlink="" fLocksText="0">
      <xdr:nvSpPr>
        <xdr:cNvPr id="458" name="楕円 457"/>
        <xdr:cNvSpPr/>
      </xdr:nvSpPr>
      <xdr:spPr>
        <a:xfrm>
          <a:off x="10429875" y="16754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38100</xdr:rowOff>
    </xdr:from>
    <xdr:ext cx="533400" cy="257175"/>
    <xdr:sp macro="" textlink="">
      <xdr:nvSpPr>
        <xdr:cNvPr id="459" name="土木費該当値テキスト"/>
        <xdr:cNvSpPr txBox="1"/>
      </xdr:nvSpPr>
      <xdr:spPr>
        <a:xfrm>
          <a:off x="10525125" y="1666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136779</xdr:rowOff>
    </xdr:from>
    <xdr:to>
      <xdr:col>50</xdr:col>
      <xdr:colOff>165100</xdr:colOff>
      <xdr:row>98</xdr:row>
      <xdr:rowOff>66929</xdr:rowOff>
    </xdr:to>
    <xdr:sp macro="" textlink="" fLocksText="0">
      <xdr:nvSpPr>
        <xdr:cNvPr id="460" name="楕円 459"/>
        <xdr:cNvSpPr/>
      </xdr:nvSpPr>
      <xdr:spPr>
        <a:xfrm>
          <a:off x="9591675" y="16764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19050</xdr:colOff>
      <xdr:row>98</xdr:row>
      <xdr:rowOff>57150</xdr:rowOff>
    </xdr:from>
    <xdr:ext cx="533400" cy="257175"/>
    <xdr:sp macro="" textlink="">
      <xdr:nvSpPr>
        <xdr:cNvPr id="461" name="テキスト ボックス 460"/>
        <xdr:cNvSpPr txBox="1"/>
      </xdr:nvSpPr>
      <xdr:spPr>
        <a:xfrm>
          <a:off x="935355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141452</xdr:rowOff>
    </xdr:from>
    <xdr:to>
      <xdr:col>46</xdr:col>
      <xdr:colOff>38100</xdr:colOff>
      <xdr:row>98</xdr:row>
      <xdr:rowOff>71602</xdr:rowOff>
    </xdr:to>
    <xdr:sp macro="" textlink="" fLocksText="0">
      <xdr:nvSpPr>
        <xdr:cNvPr id="462" name="楕円 461"/>
        <xdr:cNvSpPr/>
      </xdr:nvSpPr>
      <xdr:spPr>
        <a:xfrm>
          <a:off x="8696325" y="16773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66675</xdr:rowOff>
    </xdr:from>
    <xdr:ext cx="533400" cy="257175"/>
    <xdr:sp macro="" textlink="">
      <xdr:nvSpPr>
        <xdr:cNvPr id="463" name="テキスト ボックス 462"/>
        <xdr:cNvSpPr txBox="1"/>
      </xdr:nvSpPr>
      <xdr:spPr>
        <a:xfrm>
          <a:off x="8477250" y="1686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58713</xdr:rowOff>
    </xdr:from>
    <xdr:to>
      <xdr:col>41</xdr:col>
      <xdr:colOff>101600</xdr:colOff>
      <xdr:row>97</xdr:row>
      <xdr:rowOff>160313</xdr:rowOff>
    </xdr:to>
    <xdr:sp macro="" textlink="" fLocksText="0">
      <xdr:nvSpPr>
        <xdr:cNvPr id="464" name="楕円 463"/>
        <xdr:cNvSpPr/>
      </xdr:nvSpPr>
      <xdr:spPr>
        <a:xfrm>
          <a:off x="7810500" y="16687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97</xdr:row>
      <xdr:rowOff>152400</xdr:rowOff>
    </xdr:from>
    <xdr:ext cx="533400" cy="257175"/>
    <xdr:sp macro="" textlink="">
      <xdr:nvSpPr>
        <xdr:cNvPr id="465" name="テキスト ボックス 464"/>
        <xdr:cNvSpPr txBox="1"/>
      </xdr:nvSpPr>
      <xdr:spPr>
        <a:xfrm>
          <a:off x="7591425" y="16783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83643</xdr:rowOff>
    </xdr:from>
    <xdr:to>
      <xdr:col>36</xdr:col>
      <xdr:colOff>165100</xdr:colOff>
      <xdr:row>98</xdr:row>
      <xdr:rowOff>13793</xdr:rowOff>
    </xdr:to>
    <xdr:sp macro="" textlink="" fLocksText="0">
      <xdr:nvSpPr>
        <xdr:cNvPr id="466" name="楕円 465"/>
        <xdr:cNvSpPr/>
      </xdr:nvSpPr>
      <xdr:spPr>
        <a:xfrm>
          <a:off x="6924675" y="16716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9525</xdr:rowOff>
    </xdr:from>
    <xdr:ext cx="533400" cy="257175"/>
    <xdr:sp macro="" textlink="">
      <xdr:nvSpPr>
        <xdr:cNvPr id="467" name="テキスト ボックス 466"/>
        <xdr:cNvSpPr txBox="1"/>
      </xdr:nvSpPr>
      <xdr:spPr>
        <a:xfrm>
          <a:off x="6696075" y="16811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68" name="正方形/長方形 467"/>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fLocksText="0">
      <xdr:nvSpPr>
        <xdr:cNvPr id="469" name="正方形/長方形 468"/>
        <xdr:cNvSpPr/>
      </xdr:nvSpPr>
      <xdr:spPr>
        <a:xfrm>
          <a:off x="1295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fLocksText="0">
      <xdr:nvSpPr>
        <xdr:cNvPr id="470" name="正方形/長方形 469"/>
        <xdr:cNvSpPr/>
      </xdr:nvSpPr>
      <xdr:spPr>
        <a:xfrm>
          <a:off x="1295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fLocksText="0">
      <xdr:nvSpPr>
        <xdr:cNvPr id="471" name="正方形/長方形 470"/>
        <xdr:cNvSpPr/>
      </xdr:nvSpPr>
      <xdr:spPr>
        <a:xfrm>
          <a:off x="1460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fLocksText="0">
      <xdr:nvSpPr>
        <xdr:cNvPr id="472" name="正方形/長方形 471"/>
        <xdr:cNvSpPr/>
      </xdr:nvSpPr>
      <xdr:spPr>
        <a:xfrm>
          <a:off x="1460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73" name="正方形/長方形 472"/>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74" name="テキスト ボックス 473"/>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40</xdr:row>
      <xdr:rowOff>114300</xdr:rowOff>
    </xdr:from>
    <xdr:ext cx="533400" cy="257175"/>
    <xdr:sp macro="" textlink="">
      <xdr:nvSpPr>
        <xdr:cNvPr id="476" name="テキスト ボックス 475"/>
        <xdr:cNvSpPr txBox="1"/>
      </xdr:nvSpPr>
      <xdr:spPr>
        <a:xfrm>
          <a:off x="1190625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38</xdr:row>
      <xdr:rowOff>76200</xdr:rowOff>
    </xdr:from>
    <xdr:ext cx="533400" cy="257175"/>
    <xdr:sp macro="" textlink="">
      <xdr:nvSpPr>
        <xdr:cNvPr id="478" name="テキスト ボックス 477"/>
        <xdr:cNvSpPr txBox="1"/>
      </xdr:nvSpPr>
      <xdr:spPr>
        <a:xfrm>
          <a:off x="1190625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36</xdr:row>
      <xdr:rowOff>38100</xdr:rowOff>
    </xdr:from>
    <xdr:ext cx="533400" cy="257175"/>
    <xdr:sp macro="" textlink="">
      <xdr:nvSpPr>
        <xdr:cNvPr id="480" name="テキスト ボックス 479"/>
        <xdr:cNvSpPr txBox="1"/>
      </xdr:nvSpPr>
      <xdr:spPr>
        <a:xfrm>
          <a:off x="1190625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33</xdr:row>
      <xdr:rowOff>171450</xdr:rowOff>
    </xdr:from>
    <xdr:ext cx="533400" cy="257175"/>
    <xdr:sp macro="" textlink="">
      <xdr:nvSpPr>
        <xdr:cNvPr id="482" name="テキスト ボックス 481"/>
        <xdr:cNvSpPr txBox="1"/>
      </xdr:nvSpPr>
      <xdr:spPr>
        <a:xfrm>
          <a:off x="1190625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31</xdr:row>
      <xdr:rowOff>133350</xdr:rowOff>
    </xdr:from>
    <xdr:ext cx="533400" cy="257175"/>
    <xdr:sp macro="" textlink="">
      <xdr:nvSpPr>
        <xdr:cNvPr id="484" name="テキスト ボックス 483"/>
        <xdr:cNvSpPr txBox="1"/>
      </xdr:nvSpPr>
      <xdr:spPr>
        <a:xfrm>
          <a:off x="1190625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27,000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95250</xdr:rowOff>
    </xdr:from>
    <xdr:ext cx="533400" cy="257175"/>
    <xdr:sp macro="" textlink="">
      <xdr:nvSpPr>
        <xdr:cNvPr id="486" name="テキスト ボックス 485"/>
        <xdr:cNvSpPr txBox="1"/>
      </xdr:nvSpPr>
      <xdr:spPr>
        <a:xfrm>
          <a:off x="1190625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27</xdr:row>
      <xdr:rowOff>57150</xdr:rowOff>
    </xdr:from>
    <xdr:ext cx="533400" cy="257175"/>
    <xdr:sp macro="" textlink="">
      <xdr:nvSpPr>
        <xdr:cNvPr id="488" name="テキスト ボックス 487"/>
        <xdr:cNvSpPr txBox="1"/>
      </xdr:nvSpPr>
      <xdr:spPr>
        <a:xfrm>
          <a:off x="1190625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489" name="警察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6325" y="51720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152400</xdr:rowOff>
    </xdr:from>
    <xdr:ext cx="533400" cy="257175"/>
    <xdr:sp macro="" textlink="">
      <xdr:nvSpPr>
        <xdr:cNvPr id="491" name="警察費最小値テキスト"/>
        <xdr:cNvSpPr txBox="1"/>
      </xdr:nvSpPr>
      <xdr:spPr>
        <a:xfrm>
          <a:off x="16363950" y="6496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19,861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6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152400</xdr:rowOff>
    </xdr:from>
    <xdr:ext cx="533400" cy="257175"/>
    <xdr:sp macro="" textlink="">
      <xdr:nvSpPr>
        <xdr:cNvPr id="493" name="警察費最大値テキスト"/>
        <xdr:cNvSpPr txBox="1"/>
      </xdr:nvSpPr>
      <xdr:spPr>
        <a:xfrm>
          <a:off x="16363950" y="495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30,267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2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145415</xdr:rowOff>
    </xdr:from>
    <xdr:to>
      <xdr:col>85</xdr:col>
      <xdr:colOff>127000</xdr:colOff>
      <xdr:row>38</xdr:row>
      <xdr:rowOff>90932</xdr:rowOff>
    </xdr:to>
    <xdr:cxnSp macro="">
      <xdr:nvCxnSpPr>
        <xdr:cNvPr id="495" name="直線コネクタ 494"/>
        <xdr:cNvCxnSpPr/>
      </xdr:nvCxnSpPr>
      <xdr:spPr>
        <a:xfrm flipV="1">
          <a:off x="15478125" y="6486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34</xdr:row>
      <xdr:rowOff>95250</xdr:rowOff>
    </xdr:from>
    <xdr:ext cx="533400" cy="257175"/>
    <xdr:sp macro="" textlink="">
      <xdr:nvSpPr>
        <xdr:cNvPr id="496" name="警察費平均値テキスト"/>
        <xdr:cNvSpPr txBox="1"/>
      </xdr:nvSpPr>
      <xdr:spPr>
        <a:xfrm>
          <a:off x="16363950" y="5924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fLocksText="0">
      <xdr:nvSpPr>
        <xdr:cNvPr id="497" name="フローチャート: 判断 496"/>
        <xdr:cNvSpPr/>
      </xdr:nvSpPr>
      <xdr:spPr>
        <a:xfrm>
          <a:off x="16268700" y="6067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38</xdr:row>
      <xdr:rowOff>90932</xdr:rowOff>
    </xdr:from>
    <xdr:to>
      <xdr:col>81</xdr:col>
      <xdr:colOff>50800</xdr:colOff>
      <xdr:row>38</xdr:row>
      <xdr:rowOff>148590</xdr:rowOff>
    </xdr:to>
    <xdr:cxnSp macro="">
      <xdr:nvCxnSpPr>
        <xdr:cNvPr id="498" name="直線コネクタ 497"/>
        <xdr:cNvCxnSpPr/>
      </xdr:nvCxnSpPr>
      <xdr:spPr>
        <a:xfrm flipV="1">
          <a:off x="14592300" y="66103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fLocksText="0">
      <xdr:nvSpPr>
        <xdr:cNvPr id="499" name="フローチャート: 判断 498"/>
        <xdr:cNvSpPr/>
      </xdr:nvSpPr>
      <xdr:spPr>
        <a:xfrm>
          <a:off x="15430500" y="6067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34</xdr:row>
      <xdr:rowOff>19050</xdr:rowOff>
    </xdr:from>
    <xdr:ext cx="533400" cy="257175"/>
    <xdr:sp macro="" textlink="">
      <xdr:nvSpPr>
        <xdr:cNvPr id="500" name="テキスト ボックス 499"/>
        <xdr:cNvSpPr txBox="1"/>
      </xdr:nvSpPr>
      <xdr:spPr>
        <a:xfrm>
          <a:off x="15192375" y="5848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148590</xdr:rowOff>
    </xdr:to>
    <xdr:cxnSp macro="">
      <xdr:nvCxnSpPr>
        <xdr:cNvPr id="501" name="直線コネクタ 500"/>
        <xdr:cNvCxnSpPr/>
      </xdr:nvCxnSpPr>
      <xdr:spPr>
        <a:xfrm>
          <a:off x="13706475" y="66579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fLocksText="0">
      <xdr:nvSpPr>
        <xdr:cNvPr id="502" name="フローチャート: 判断 501"/>
        <xdr:cNvSpPr/>
      </xdr:nvSpPr>
      <xdr:spPr>
        <a:xfrm>
          <a:off x="14544675" y="608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34</xdr:row>
      <xdr:rowOff>28575</xdr:rowOff>
    </xdr:from>
    <xdr:ext cx="533400" cy="257175"/>
    <xdr:sp macro="" textlink="">
      <xdr:nvSpPr>
        <xdr:cNvPr id="503" name="テキスト ボックス 502"/>
        <xdr:cNvSpPr txBox="1"/>
      </xdr:nvSpPr>
      <xdr:spPr>
        <a:xfrm>
          <a:off x="14316075" y="5857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39</xdr:row>
      <xdr:rowOff>8509</xdr:rowOff>
    </xdr:to>
    <xdr:cxnSp macro="">
      <xdr:nvCxnSpPr>
        <xdr:cNvPr id="504" name="直線コネクタ 503"/>
        <xdr:cNvCxnSpPr/>
      </xdr:nvCxnSpPr>
      <xdr:spPr>
        <a:xfrm flipV="1">
          <a:off x="12811125" y="66579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fLocksText="0">
      <xdr:nvSpPr>
        <xdr:cNvPr id="505" name="フローチャート: 判断 504"/>
        <xdr:cNvSpPr/>
      </xdr:nvSpPr>
      <xdr:spPr>
        <a:xfrm>
          <a:off x="13649325" y="6124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34</xdr:row>
      <xdr:rowOff>76200</xdr:rowOff>
    </xdr:from>
    <xdr:ext cx="533400" cy="257175"/>
    <xdr:sp macro="" textlink="">
      <xdr:nvSpPr>
        <xdr:cNvPr id="506" name="テキスト ボックス 505"/>
        <xdr:cNvSpPr txBox="1"/>
      </xdr:nvSpPr>
      <xdr:spPr>
        <a:xfrm>
          <a:off x="13430250" y="5905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fLocksText="0">
      <xdr:nvSpPr>
        <xdr:cNvPr id="507" name="フローチャート: 判断 506"/>
        <xdr:cNvSpPr/>
      </xdr:nvSpPr>
      <xdr:spPr>
        <a:xfrm>
          <a:off x="12763500" y="6238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35</xdr:row>
      <xdr:rowOff>9525</xdr:rowOff>
    </xdr:from>
    <xdr:ext cx="533400" cy="257175"/>
    <xdr:sp macro="" textlink="">
      <xdr:nvSpPr>
        <xdr:cNvPr id="508" name="テキスト ボックス 507"/>
        <xdr:cNvSpPr txBox="1"/>
      </xdr:nvSpPr>
      <xdr:spPr>
        <a:xfrm>
          <a:off x="12544425" y="6010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09" name="テキスト ボックス 508"/>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10" name="テキスト ボックス 509"/>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11" name="テキスト ボックス 510"/>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12" name="テキスト ボックス 511"/>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13" name="テキスト ボックス 512"/>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94615</xdr:rowOff>
    </xdr:from>
    <xdr:to>
      <xdr:col>85</xdr:col>
      <xdr:colOff>177800</xdr:colOff>
      <xdr:row>38</xdr:row>
      <xdr:rowOff>24765</xdr:rowOff>
    </xdr:to>
    <xdr:sp macro="" textlink="" fLocksText="0">
      <xdr:nvSpPr>
        <xdr:cNvPr id="514" name="楕円 513"/>
        <xdr:cNvSpPr/>
      </xdr:nvSpPr>
      <xdr:spPr>
        <a:xfrm>
          <a:off x="16268700" y="6438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37</xdr:row>
      <xdr:rowOff>9525</xdr:rowOff>
    </xdr:from>
    <xdr:ext cx="533400" cy="257175"/>
    <xdr:sp macro="" textlink="">
      <xdr:nvSpPr>
        <xdr:cNvPr id="515" name="警察費該当値テキスト"/>
        <xdr:cNvSpPr txBox="1"/>
      </xdr:nvSpPr>
      <xdr:spPr>
        <a:xfrm>
          <a:off x="16363950" y="635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40132</xdr:rowOff>
    </xdr:from>
    <xdr:to>
      <xdr:col>81</xdr:col>
      <xdr:colOff>101600</xdr:colOff>
      <xdr:row>38</xdr:row>
      <xdr:rowOff>141732</xdr:rowOff>
    </xdr:to>
    <xdr:sp macro="" textlink="" fLocksText="0">
      <xdr:nvSpPr>
        <xdr:cNvPr id="516" name="楕円 515"/>
        <xdr:cNvSpPr/>
      </xdr:nvSpPr>
      <xdr:spPr>
        <a:xfrm>
          <a:off x="15430500" y="6553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38</xdr:row>
      <xdr:rowOff>133350</xdr:rowOff>
    </xdr:from>
    <xdr:ext cx="533400" cy="257175"/>
    <xdr:sp macro="" textlink="">
      <xdr:nvSpPr>
        <xdr:cNvPr id="517" name="テキスト ボックス 516"/>
        <xdr:cNvSpPr txBox="1"/>
      </xdr:nvSpPr>
      <xdr:spPr>
        <a:xfrm>
          <a:off x="15192375" y="6648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97790</xdr:rowOff>
    </xdr:from>
    <xdr:to>
      <xdr:col>76</xdr:col>
      <xdr:colOff>165100</xdr:colOff>
      <xdr:row>39</xdr:row>
      <xdr:rowOff>27940</xdr:rowOff>
    </xdr:to>
    <xdr:sp macro="" textlink="" fLocksText="0">
      <xdr:nvSpPr>
        <xdr:cNvPr id="518" name="楕円 517"/>
        <xdr:cNvSpPr/>
      </xdr:nvSpPr>
      <xdr:spPr>
        <a:xfrm>
          <a:off x="14544675" y="6610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39</xdr:row>
      <xdr:rowOff>19050</xdr:rowOff>
    </xdr:from>
    <xdr:ext cx="533400" cy="257175"/>
    <xdr:sp macro="" textlink="">
      <xdr:nvSpPr>
        <xdr:cNvPr id="519" name="テキスト ボックス 518"/>
        <xdr:cNvSpPr txBox="1"/>
      </xdr:nvSpPr>
      <xdr:spPr>
        <a:xfrm>
          <a:off x="14316075" y="6705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fLocksText="0">
      <xdr:nvSpPr>
        <xdr:cNvPr id="520" name="楕円 519"/>
        <xdr:cNvSpPr/>
      </xdr:nvSpPr>
      <xdr:spPr>
        <a:xfrm>
          <a:off x="1364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39</xdr:row>
      <xdr:rowOff>9525</xdr:rowOff>
    </xdr:from>
    <xdr:ext cx="533400" cy="257175"/>
    <xdr:sp macro="" textlink="">
      <xdr:nvSpPr>
        <xdr:cNvPr id="521" name="テキスト ボックス 520"/>
        <xdr:cNvSpPr txBox="1"/>
      </xdr:nvSpPr>
      <xdr:spPr>
        <a:xfrm>
          <a:off x="13430250" y="6696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18,600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129159</xdr:rowOff>
    </xdr:from>
    <xdr:to>
      <xdr:col>67</xdr:col>
      <xdr:colOff>101600</xdr:colOff>
      <xdr:row>39</xdr:row>
      <xdr:rowOff>59309</xdr:rowOff>
    </xdr:to>
    <xdr:sp macro="" textlink="" fLocksText="0">
      <xdr:nvSpPr>
        <xdr:cNvPr id="522" name="楕円 521"/>
        <xdr:cNvSpPr/>
      </xdr:nvSpPr>
      <xdr:spPr>
        <a:xfrm>
          <a:off x="1276350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39</xdr:row>
      <xdr:rowOff>47625</xdr:rowOff>
    </xdr:from>
    <xdr:ext cx="533400" cy="257175"/>
    <xdr:sp macro="" textlink="">
      <xdr:nvSpPr>
        <xdr:cNvPr id="523" name="テキスト ボックス 522"/>
        <xdr:cNvSpPr txBox="1"/>
      </xdr:nvSpPr>
      <xdr:spPr>
        <a:xfrm>
          <a:off x="12544425" y="6734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24" name="正方形/長方形 523"/>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fLocksText="0">
      <xdr:nvSpPr>
        <xdr:cNvPr id="525" name="正方形/長方形 524"/>
        <xdr:cNvSpPr/>
      </xdr:nvSpPr>
      <xdr:spPr>
        <a:xfrm>
          <a:off x="1295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fLocksText="0">
      <xdr:nvSpPr>
        <xdr:cNvPr id="526" name="正方形/長方形 525"/>
        <xdr:cNvSpPr/>
      </xdr:nvSpPr>
      <xdr:spPr>
        <a:xfrm>
          <a:off x="1295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fLocksText="0">
      <xdr:nvSpPr>
        <xdr:cNvPr id="527" name="正方形/長方形 526"/>
        <xdr:cNvSpPr/>
      </xdr:nvSpPr>
      <xdr:spPr>
        <a:xfrm>
          <a:off x="1460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fLocksText="0">
      <xdr:nvSpPr>
        <xdr:cNvPr id="528" name="正方形/長方形 527"/>
        <xdr:cNvSpPr/>
      </xdr:nvSpPr>
      <xdr:spPr>
        <a:xfrm>
          <a:off x="1460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29" name="正方形/長方形 528"/>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30" name="テキスト ボックス 529"/>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60</xdr:row>
      <xdr:rowOff>114300</xdr:rowOff>
    </xdr:from>
    <xdr:ext cx="533400" cy="257175"/>
    <xdr:sp macro="" textlink="">
      <xdr:nvSpPr>
        <xdr:cNvPr id="532" name="テキスト ボックス 531"/>
        <xdr:cNvSpPr txBox="1"/>
      </xdr:nvSpPr>
      <xdr:spPr>
        <a:xfrm>
          <a:off x="11906250" y="1040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58</xdr:row>
      <xdr:rowOff>76200</xdr:rowOff>
    </xdr:from>
    <xdr:ext cx="533400" cy="257175"/>
    <xdr:sp macro="" textlink="">
      <xdr:nvSpPr>
        <xdr:cNvPr id="534" name="テキスト ボックス 533"/>
        <xdr:cNvSpPr txBox="1"/>
      </xdr:nvSpPr>
      <xdr:spPr>
        <a:xfrm>
          <a:off x="1190625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56</xdr:row>
      <xdr:rowOff>38100</xdr:rowOff>
    </xdr:from>
    <xdr:ext cx="533400" cy="257175"/>
    <xdr:sp macro="" textlink="">
      <xdr:nvSpPr>
        <xdr:cNvPr id="536" name="テキスト ボックス 535"/>
        <xdr:cNvSpPr txBox="1"/>
      </xdr:nvSpPr>
      <xdr:spPr>
        <a:xfrm>
          <a:off x="1190625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53</xdr:row>
      <xdr:rowOff>171450</xdr:rowOff>
    </xdr:from>
    <xdr:ext cx="533400" cy="257175"/>
    <xdr:sp macro="" textlink="">
      <xdr:nvSpPr>
        <xdr:cNvPr id="538" name="テキスト ボックス 537"/>
        <xdr:cNvSpPr txBox="1"/>
      </xdr:nvSpPr>
      <xdr:spPr>
        <a:xfrm>
          <a:off x="1190625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51</xdr:row>
      <xdr:rowOff>133350</xdr:rowOff>
    </xdr:from>
    <xdr:ext cx="600075" cy="257175"/>
    <xdr:sp macro="" textlink="">
      <xdr:nvSpPr>
        <xdr:cNvPr id="540" name="テキスト ボックス 539"/>
        <xdr:cNvSpPr txBox="1"/>
      </xdr:nvSpPr>
      <xdr:spPr>
        <a:xfrm>
          <a:off x="11849100"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macro="" textlink="">
      <xdr:nvSpPr>
        <xdr:cNvPr id="542" name="テキスト ボックス 541"/>
        <xdr:cNvSpPr txBox="1"/>
      </xdr:nvSpPr>
      <xdr:spPr>
        <a:xfrm>
          <a:off x="1184910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macro="" textlink="">
      <xdr:nvSpPr>
        <xdr:cNvPr id="544" name="テキスト ボックス 543"/>
        <xdr:cNvSpPr txBox="1"/>
      </xdr:nvSpPr>
      <xdr:spPr>
        <a:xfrm>
          <a:off x="1184910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45" name="教育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6325" y="86677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19050</xdr:rowOff>
    </xdr:from>
    <xdr:ext cx="533400" cy="257175"/>
    <xdr:sp macro="" textlink="">
      <xdr:nvSpPr>
        <xdr:cNvPr id="547" name="教育費最小値テキスト"/>
        <xdr:cNvSpPr txBox="1"/>
      </xdr:nvSpPr>
      <xdr:spPr>
        <a:xfrm>
          <a:off x="16363950" y="1013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41,612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5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38100</xdr:rowOff>
    </xdr:from>
    <xdr:ext cx="600075" cy="257175"/>
    <xdr:sp macro="" textlink="">
      <xdr:nvSpPr>
        <xdr:cNvPr id="549" name="教育費最大値テキスト"/>
        <xdr:cNvSpPr txBox="1"/>
      </xdr:nvSpPr>
      <xdr:spPr>
        <a:xfrm>
          <a:off x="163639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118,402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7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128689</xdr:rowOff>
    </xdr:from>
    <xdr:to>
      <xdr:col>85</xdr:col>
      <xdr:colOff>127000</xdr:colOff>
      <xdr:row>56</xdr:row>
      <xdr:rowOff>62033</xdr:rowOff>
    </xdr:to>
    <xdr:cxnSp macro="">
      <xdr:nvCxnSpPr>
        <xdr:cNvPr id="551" name="直線コネクタ 550"/>
        <xdr:cNvCxnSpPr/>
      </xdr:nvCxnSpPr>
      <xdr:spPr>
        <a:xfrm>
          <a:off x="15478125" y="95631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142875</xdr:rowOff>
    </xdr:from>
    <xdr:ext cx="533400" cy="257175"/>
    <xdr:sp macro="" textlink="">
      <xdr:nvSpPr>
        <xdr:cNvPr id="552" name="教育費平均値テキスト"/>
        <xdr:cNvSpPr txBox="1"/>
      </xdr:nvSpPr>
      <xdr:spPr>
        <a:xfrm>
          <a:off x="16363950" y="94011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fLocksText="0">
      <xdr:nvSpPr>
        <xdr:cNvPr id="553" name="フローチャート: 判断 552"/>
        <xdr:cNvSpPr/>
      </xdr:nvSpPr>
      <xdr:spPr>
        <a:xfrm>
          <a:off x="16268700" y="9553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55</xdr:row>
      <xdr:rowOff>128689</xdr:rowOff>
    </xdr:from>
    <xdr:to>
      <xdr:col>81</xdr:col>
      <xdr:colOff>50800</xdr:colOff>
      <xdr:row>55</xdr:row>
      <xdr:rowOff>137738</xdr:rowOff>
    </xdr:to>
    <xdr:cxnSp macro="">
      <xdr:nvCxnSpPr>
        <xdr:cNvPr id="554" name="直線コネクタ 553"/>
        <xdr:cNvCxnSpPr/>
      </xdr:nvCxnSpPr>
      <xdr:spPr>
        <a:xfrm flipV="1">
          <a:off x="14592300" y="95631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fLocksText="0">
      <xdr:nvSpPr>
        <xdr:cNvPr id="555" name="フローチャート: 判断 554"/>
        <xdr:cNvSpPr/>
      </xdr:nvSpPr>
      <xdr:spPr>
        <a:xfrm>
          <a:off x="15430500" y="9344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53</xdr:row>
      <xdr:rowOff>28575</xdr:rowOff>
    </xdr:from>
    <xdr:ext cx="533400" cy="257175"/>
    <xdr:sp macro="" textlink="">
      <xdr:nvSpPr>
        <xdr:cNvPr id="556" name="テキスト ボックス 555"/>
        <xdr:cNvSpPr txBox="1"/>
      </xdr:nvSpPr>
      <xdr:spPr>
        <a:xfrm>
          <a:off x="15192375" y="911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137738</xdr:rowOff>
    </xdr:from>
    <xdr:to>
      <xdr:col>76</xdr:col>
      <xdr:colOff>114300</xdr:colOff>
      <xdr:row>55</xdr:row>
      <xdr:rowOff>155131</xdr:rowOff>
    </xdr:to>
    <xdr:cxnSp macro="">
      <xdr:nvCxnSpPr>
        <xdr:cNvPr id="557" name="直線コネクタ 556"/>
        <xdr:cNvCxnSpPr/>
      </xdr:nvCxnSpPr>
      <xdr:spPr>
        <a:xfrm flipV="1">
          <a:off x="13706475" y="9563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fLocksText="0">
      <xdr:nvSpPr>
        <xdr:cNvPr id="558" name="フローチャート: 判断 557"/>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53</xdr:row>
      <xdr:rowOff>28575</xdr:rowOff>
    </xdr:from>
    <xdr:ext cx="533400" cy="257175"/>
    <xdr:sp macro="" textlink="">
      <xdr:nvSpPr>
        <xdr:cNvPr id="559" name="テキスト ボックス 558"/>
        <xdr:cNvSpPr txBox="1"/>
      </xdr:nvSpPr>
      <xdr:spPr>
        <a:xfrm>
          <a:off x="14316075" y="911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155131</xdr:rowOff>
    </xdr:from>
    <xdr:to>
      <xdr:col>71</xdr:col>
      <xdr:colOff>177800</xdr:colOff>
      <xdr:row>56</xdr:row>
      <xdr:rowOff>30849</xdr:rowOff>
    </xdr:to>
    <xdr:cxnSp macro="">
      <xdr:nvCxnSpPr>
        <xdr:cNvPr id="560" name="直線コネクタ 559"/>
        <xdr:cNvCxnSpPr/>
      </xdr:nvCxnSpPr>
      <xdr:spPr>
        <a:xfrm flipV="1">
          <a:off x="12811125" y="958215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fLocksText="0">
      <xdr:nvSpPr>
        <xdr:cNvPr id="561" name="フローチャート: 判断 560"/>
        <xdr:cNvSpPr/>
      </xdr:nvSpPr>
      <xdr:spPr>
        <a:xfrm>
          <a:off x="13649325" y="9382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53</xdr:row>
      <xdr:rowOff>66675</xdr:rowOff>
    </xdr:from>
    <xdr:ext cx="533400" cy="257175"/>
    <xdr:sp macro="" textlink="">
      <xdr:nvSpPr>
        <xdr:cNvPr id="562" name="テキスト ボックス 561"/>
        <xdr:cNvSpPr txBox="1"/>
      </xdr:nvSpPr>
      <xdr:spPr>
        <a:xfrm>
          <a:off x="13430250" y="9153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fLocksText="0">
      <xdr:nvSpPr>
        <xdr:cNvPr id="563" name="フローチャート: 判断 562"/>
        <xdr:cNvSpPr/>
      </xdr:nvSpPr>
      <xdr:spPr>
        <a:xfrm>
          <a:off x="12763500" y="942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53</xdr:row>
      <xdr:rowOff>114300</xdr:rowOff>
    </xdr:from>
    <xdr:ext cx="533400" cy="257175"/>
    <xdr:sp macro="" textlink="">
      <xdr:nvSpPr>
        <xdr:cNvPr id="564" name="テキスト ボックス 563"/>
        <xdr:cNvSpPr txBox="1"/>
      </xdr:nvSpPr>
      <xdr:spPr>
        <a:xfrm>
          <a:off x="12544425" y="9201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65" name="テキスト ボックス 564"/>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66" name="テキスト ボックス 565"/>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67" name="テキスト ボックス 566"/>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68" name="テキスト ボックス 567"/>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69" name="テキスト ボックス 568"/>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11233</xdr:rowOff>
    </xdr:from>
    <xdr:to>
      <xdr:col>85</xdr:col>
      <xdr:colOff>177800</xdr:colOff>
      <xdr:row>56</xdr:row>
      <xdr:rowOff>112833</xdr:rowOff>
    </xdr:to>
    <xdr:sp macro="" textlink="" fLocksText="0">
      <xdr:nvSpPr>
        <xdr:cNvPr id="570" name="楕円 569"/>
        <xdr:cNvSpPr/>
      </xdr:nvSpPr>
      <xdr:spPr>
        <a:xfrm>
          <a:off x="16268700" y="9610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55</xdr:row>
      <xdr:rowOff>161925</xdr:rowOff>
    </xdr:from>
    <xdr:ext cx="533400" cy="257175"/>
    <xdr:sp macro="" textlink="">
      <xdr:nvSpPr>
        <xdr:cNvPr id="571" name="教育費該当値テキスト"/>
        <xdr:cNvSpPr txBox="1"/>
      </xdr:nvSpPr>
      <xdr:spPr>
        <a:xfrm>
          <a:off x="16363950" y="9591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77889</xdr:rowOff>
    </xdr:from>
    <xdr:to>
      <xdr:col>81</xdr:col>
      <xdr:colOff>101600</xdr:colOff>
      <xdr:row>56</xdr:row>
      <xdr:rowOff>8039</xdr:rowOff>
    </xdr:to>
    <xdr:sp macro="" textlink="" fLocksText="0">
      <xdr:nvSpPr>
        <xdr:cNvPr id="572" name="楕円 571"/>
        <xdr:cNvSpPr/>
      </xdr:nvSpPr>
      <xdr:spPr>
        <a:xfrm>
          <a:off x="15430500" y="9505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55</xdr:row>
      <xdr:rowOff>171450</xdr:rowOff>
    </xdr:from>
    <xdr:ext cx="533400" cy="257175"/>
    <xdr:sp macro="" textlink="">
      <xdr:nvSpPr>
        <xdr:cNvPr id="573" name="テキスト ボックス 572"/>
        <xdr:cNvSpPr txBox="1"/>
      </xdr:nvSpPr>
      <xdr:spPr>
        <a:xfrm>
          <a:off x="15192375" y="9601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71,578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86938</xdr:rowOff>
    </xdr:from>
    <xdr:to>
      <xdr:col>76</xdr:col>
      <xdr:colOff>165100</xdr:colOff>
      <xdr:row>56</xdr:row>
      <xdr:rowOff>17088</xdr:rowOff>
    </xdr:to>
    <xdr:sp macro="" textlink="" fLocksText="0">
      <xdr:nvSpPr>
        <xdr:cNvPr id="574" name="楕円 573"/>
        <xdr:cNvSpPr/>
      </xdr:nvSpPr>
      <xdr:spPr>
        <a:xfrm>
          <a:off x="14544675" y="9515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56</xdr:row>
      <xdr:rowOff>9525</xdr:rowOff>
    </xdr:from>
    <xdr:ext cx="533400" cy="257175"/>
    <xdr:sp macro="" textlink="">
      <xdr:nvSpPr>
        <xdr:cNvPr id="575" name="テキスト ボックス 574"/>
        <xdr:cNvSpPr txBox="1"/>
      </xdr:nvSpPr>
      <xdr:spPr>
        <a:xfrm>
          <a:off x="14316075" y="961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71,103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104331</xdr:rowOff>
    </xdr:from>
    <xdr:to>
      <xdr:col>72</xdr:col>
      <xdr:colOff>38100</xdr:colOff>
      <xdr:row>56</xdr:row>
      <xdr:rowOff>34481</xdr:rowOff>
    </xdr:to>
    <xdr:sp macro="" textlink="" fLocksText="0">
      <xdr:nvSpPr>
        <xdr:cNvPr id="576" name="楕円 575"/>
        <xdr:cNvSpPr/>
      </xdr:nvSpPr>
      <xdr:spPr>
        <a:xfrm>
          <a:off x="13649325" y="953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56</xdr:row>
      <xdr:rowOff>28575</xdr:rowOff>
    </xdr:from>
    <xdr:ext cx="533400" cy="257175"/>
    <xdr:sp macro="" textlink="">
      <xdr:nvSpPr>
        <xdr:cNvPr id="577" name="テキスト ボックス 576"/>
        <xdr:cNvSpPr txBox="1"/>
      </xdr:nvSpPr>
      <xdr:spPr>
        <a:xfrm>
          <a:off x="13430250" y="962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70,190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151499</xdr:rowOff>
    </xdr:from>
    <xdr:to>
      <xdr:col>67</xdr:col>
      <xdr:colOff>101600</xdr:colOff>
      <xdr:row>56</xdr:row>
      <xdr:rowOff>81649</xdr:rowOff>
    </xdr:to>
    <xdr:sp macro="" textlink="" fLocksText="0">
      <xdr:nvSpPr>
        <xdr:cNvPr id="578" name="楕円 577"/>
        <xdr:cNvSpPr/>
      </xdr:nvSpPr>
      <xdr:spPr>
        <a:xfrm>
          <a:off x="12763500" y="9582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56</xdr:row>
      <xdr:rowOff>76200</xdr:rowOff>
    </xdr:from>
    <xdr:ext cx="533400" cy="257175"/>
    <xdr:sp macro="" textlink="">
      <xdr:nvSpPr>
        <xdr:cNvPr id="579" name="テキスト ボックス 578"/>
        <xdr:cNvSpPr txBox="1"/>
      </xdr:nvSpPr>
      <xdr:spPr>
        <a:xfrm>
          <a:off x="12544425" y="9677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67,714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580" name="正方形/長方形 579"/>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fLocksText="0">
      <xdr:nvSpPr>
        <xdr:cNvPr id="581" name="正方形/長方形 580"/>
        <xdr:cNvSpPr/>
      </xdr:nvSpPr>
      <xdr:spPr>
        <a:xfrm>
          <a:off x="1295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fLocksText="0">
      <xdr:nvSpPr>
        <xdr:cNvPr id="582" name="正方形/長方形 581"/>
        <xdr:cNvSpPr/>
      </xdr:nvSpPr>
      <xdr:spPr>
        <a:xfrm>
          <a:off x="1295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fLocksText="0">
      <xdr:nvSpPr>
        <xdr:cNvPr id="583" name="正方形/長方形 582"/>
        <xdr:cNvSpPr/>
      </xdr:nvSpPr>
      <xdr:spPr>
        <a:xfrm>
          <a:off x="1460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fLocksText="0">
      <xdr:nvSpPr>
        <xdr:cNvPr id="584" name="正方形/長方形 583"/>
        <xdr:cNvSpPr/>
      </xdr:nvSpPr>
      <xdr:spPr>
        <a:xfrm>
          <a:off x="1460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585" name="正方形/長方形 584"/>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586" name="テキスト ボックス 585"/>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917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macro="" textlink="">
      <xdr:nvSpPr>
        <xdr:cNvPr id="589" name="テキスト ボックス 588"/>
        <xdr:cNvSpPr txBox="1"/>
      </xdr:nvSpPr>
      <xdr:spPr>
        <a:xfrm>
          <a:off x="12192000"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38100</xdr:rowOff>
    </xdr:from>
    <xdr:ext cx="533400" cy="257175"/>
    <xdr:sp macro="" textlink="">
      <xdr:nvSpPr>
        <xdr:cNvPr id="591" name="テキスト ボックス 590"/>
        <xdr:cNvSpPr txBox="1"/>
      </xdr:nvSpPr>
      <xdr:spPr>
        <a:xfrm>
          <a:off x="11906250"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171450</xdr:rowOff>
    </xdr:from>
    <xdr:ext cx="533400" cy="257175"/>
    <xdr:sp macro="" textlink="">
      <xdr:nvSpPr>
        <xdr:cNvPr id="593" name="テキスト ボックス 592"/>
        <xdr:cNvSpPr txBox="1"/>
      </xdr:nvSpPr>
      <xdr:spPr>
        <a:xfrm>
          <a:off x="11906250"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917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71</xdr:row>
      <xdr:rowOff>133350</xdr:rowOff>
    </xdr:from>
    <xdr:ext cx="533400" cy="257175"/>
    <xdr:sp macro="" textlink="">
      <xdr:nvSpPr>
        <xdr:cNvPr id="595" name="テキスト ボックス 594"/>
        <xdr:cNvSpPr txBox="1"/>
      </xdr:nvSpPr>
      <xdr:spPr>
        <a:xfrm>
          <a:off x="11906250"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917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69</xdr:row>
      <xdr:rowOff>95250</xdr:rowOff>
    </xdr:from>
    <xdr:ext cx="533400" cy="257175"/>
    <xdr:sp macro="" textlink="">
      <xdr:nvSpPr>
        <xdr:cNvPr id="597" name="テキスト ボックス 596"/>
        <xdr:cNvSpPr txBox="1"/>
      </xdr:nvSpPr>
      <xdr:spPr>
        <a:xfrm>
          <a:off x="11906250" y="1192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599" name="テキスト ボックス 598"/>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00" name="災害復旧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6325" y="121729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314325" cy="257175"/>
    <xdr:sp macro="" textlink="">
      <xdr:nvSpPr>
        <xdr:cNvPr id="602" name="災害復旧費最小値テキスト"/>
        <xdr:cNvSpPr txBox="1"/>
      </xdr:nvSpPr>
      <xdr:spPr>
        <a:xfrm>
          <a:off x="16363950" y="135921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92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123825</xdr:rowOff>
    </xdr:from>
    <xdr:ext cx="533400" cy="257175"/>
    <xdr:sp macro="" textlink="">
      <xdr:nvSpPr>
        <xdr:cNvPr id="604" name="災害復旧費最大値テキスト"/>
        <xdr:cNvSpPr txBox="1"/>
      </xdr:nvSpPr>
      <xdr:spPr>
        <a:xfrm>
          <a:off x="16363950" y="11953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74,248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2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42793</xdr:rowOff>
    </xdr:from>
    <xdr:to>
      <xdr:col>85</xdr:col>
      <xdr:colOff>127000</xdr:colOff>
      <xdr:row>79</xdr:row>
      <xdr:rowOff>43574</xdr:rowOff>
    </xdr:to>
    <xdr:cxnSp macro="">
      <xdr:nvCxnSpPr>
        <xdr:cNvPr id="606" name="直線コネクタ 605"/>
        <xdr:cNvCxnSpPr/>
      </xdr:nvCxnSpPr>
      <xdr:spPr>
        <a:xfrm>
          <a:off x="15478125" y="13582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123825</xdr:rowOff>
    </xdr:from>
    <xdr:ext cx="466725" cy="257175"/>
    <xdr:sp macro="" textlink="">
      <xdr:nvSpPr>
        <xdr:cNvPr id="607" name="災害復旧費平均値テキスト"/>
        <xdr:cNvSpPr txBox="1"/>
      </xdr:nvSpPr>
      <xdr:spPr>
        <a:xfrm>
          <a:off x="16363950" y="133254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3,379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fLocksText="0">
      <xdr:nvSpPr>
        <xdr:cNvPr id="608" name="フローチャート: 判断 607"/>
        <xdr:cNvSpPr/>
      </xdr:nvSpPr>
      <xdr:spPr>
        <a:xfrm>
          <a:off x="16268700" y="13477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37212</xdr:rowOff>
    </xdr:from>
    <xdr:to>
      <xdr:col>81</xdr:col>
      <xdr:colOff>50800</xdr:colOff>
      <xdr:row>79</xdr:row>
      <xdr:rowOff>42793</xdr:rowOff>
    </xdr:to>
    <xdr:cxnSp macro="">
      <xdr:nvCxnSpPr>
        <xdr:cNvPr id="609" name="直線コネクタ 608"/>
        <xdr:cNvCxnSpPr/>
      </xdr:nvCxnSpPr>
      <xdr:spPr>
        <a:xfrm>
          <a:off x="14592300" y="13582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fLocksText="0">
      <xdr:nvSpPr>
        <xdr:cNvPr id="610" name="フローチャート: 判断 609"/>
        <xdr:cNvSpPr/>
      </xdr:nvSpPr>
      <xdr:spPr>
        <a:xfrm>
          <a:off x="15430500" y="13458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180975</xdr:colOff>
      <xdr:row>77</xdr:row>
      <xdr:rowOff>38100</xdr:rowOff>
    </xdr:from>
    <xdr:ext cx="466725" cy="257175"/>
    <xdr:sp macro="" textlink="">
      <xdr:nvSpPr>
        <xdr:cNvPr id="611" name="テキスト ボックス 610"/>
        <xdr:cNvSpPr txBox="1"/>
      </xdr:nvSpPr>
      <xdr:spPr>
        <a:xfrm>
          <a:off x="15230475" y="1323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37212</xdr:rowOff>
    </xdr:from>
    <xdr:to>
      <xdr:col>76</xdr:col>
      <xdr:colOff>114300</xdr:colOff>
      <xdr:row>79</xdr:row>
      <xdr:rowOff>42945</xdr:rowOff>
    </xdr:to>
    <xdr:cxnSp macro="">
      <xdr:nvCxnSpPr>
        <xdr:cNvPr id="612" name="直線コネクタ 611"/>
        <xdr:cNvCxnSpPr/>
      </xdr:nvCxnSpPr>
      <xdr:spPr>
        <a:xfrm flipV="1">
          <a:off x="13706475" y="13582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fLocksText="0">
      <xdr:nvSpPr>
        <xdr:cNvPr id="613" name="フローチャート: 判断 612"/>
        <xdr:cNvSpPr/>
      </xdr:nvSpPr>
      <xdr:spPr>
        <a:xfrm>
          <a:off x="14544675" y="1346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77</xdr:row>
      <xdr:rowOff>38100</xdr:rowOff>
    </xdr:from>
    <xdr:ext cx="466725" cy="257175"/>
    <xdr:sp macro="" textlink="">
      <xdr:nvSpPr>
        <xdr:cNvPr id="614" name="テキスト ボックス 613"/>
        <xdr:cNvSpPr txBox="1"/>
      </xdr:nvSpPr>
      <xdr:spPr>
        <a:xfrm>
          <a:off x="14354175" y="1323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42945</xdr:rowOff>
    </xdr:from>
    <xdr:to>
      <xdr:col>71</xdr:col>
      <xdr:colOff>177800</xdr:colOff>
      <xdr:row>79</xdr:row>
      <xdr:rowOff>44145</xdr:rowOff>
    </xdr:to>
    <xdr:cxnSp macro="">
      <xdr:nvCxnSpPr>
        <xdr:cNvPr id="615" name="直線コネクタ 614"/>
        <xdr:cNvCxnSpPr/>
      </xdr:nvCxnSpPr>
      <xdr:spPr>
        <a:xfrm flipV="1">
          <a:off x="12811125" y="13592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fLocksText="0">
      <xdr:nvSpPr>
        <xdr:cNvPr id="616" name="フローチャート: 判断 615"/>
        <xdr:cNvSpPr/>
      </xdr:nvSpPr>
      <xdr:spPr>
        <a:xfrm>
          <a:off x="13649325" y="1348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77</xdr:row>
      <xdr:rowOff>66675</xdr:rowOff>
    </xdr:from>
    <xdr:ext cx="466725" cy="257175"/>
    <xdr:sp macro="" textlink="">
      <xdr:nvSpPr>
        <xdr:cNvPr id="617" name="テキスト ボックス 616"/>
        <xdr:cNvSpPr txBox="1"/>
      </xdr:nvSpPr>
      <xdr:spPr>
        <a:xfrm>
          <a:off x="134683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fLocksText="0">
      <xdr:nvSpPr>
        <xdr:cNvPr id="618" name="フローチャート: 判断 617"/>
        <xdr:cNvSpPr/>
      </xdr:nvSpPr>
      <xdr:spPr>
        <a:xfrm>
          <a:off x="12763500" y="1348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77</xdr:row>
      <xdr:rowOff>57150</xdr:rowOff>
    </xdr:from>
    <xdr:ext cx="466725" cy="257175"/>
    <xdr:sp macro="" textlink="">
      <xdr:nvSpPr>
        <xdr:cNvPr id="619" name="テキスト ボックス 618"/>
        <xdr:cNvSpPr txBox="1"/>
      </xdr:nvSpPr>
      <xdr:spPr>
        <a:xfrm>
          <a:off x="12573000" y="13258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20" name="テキスト ボックス 619"/>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21" name="テキスト ボックス 620"/>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22" name="テキスト ボックス 621"/>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23" name="テキスト ボックス 622"/>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24" name="テキスト ボックス 623"/>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164224</xdr:rowOff>
    </xdr:from>
    <xdr:to>
      <xdr:col>85</xdr:col>
      <xdr:colOff>177800</xdr:colOff>
      <xdr:row>79</xdr:row>
      <xdr:rowOff>94374</xdr:rowOff>
    </xdr:to>
    <xdr:sp macro="" textlink="" fLocksText="0">
      <xdr:nvSpPr>
        <xdr:cNvPr id="625" name="楕円 624"/>
        <xdr:cNvSpPr/>
      </xdr:nvSpPr>
      <xdr:spPr>
        <a:xfrm>
          <a:off x="162687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78</xdr:row>
      <xdr:rowOff>76200</xdr:rowOff>
    </xdr:from>
    <xdr:ext cx="314325" cy="257175"/>
    <xdr:sp macro="" textlink="">
      <xdr:nvSpPr>
        <xdr:cNvPr id="626" name="災害復旧費該当値テキスト"/>
        <xdr:cNvSpPr txBox="1"/>
      </xdr:nvSpPr>
      <xdr:spPr>
        <a:xfrm>
          <a:off x="16363950" y="134493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163443</xdr:rowOff>
    </xdr:from>
    <xdr:to>
      <xdr:col>81</xdr:col>
      <xdr:colOff>101600</xdr:colOff>
      <xdr:row>79</xdr:row>
      <xdr:rowOff>93593</xdr:rowOff>
    </xdr:to>
    <xdr:sp macro="" textlink="" fLocksText="0">
      <xdr:nvSpPr>
        <xdr:cNvPr id="627" name="楕円 626"/>
        <xdr:cNvSpPr/>
      </xdr:nvSpPr>
      <xdr:spPr>
        <a:xfrm>
          <a:off x="154305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66675</xdr:colOff>
      <xdr:row>79</xdr:row>
      <xdr:rowOff>85725</xdr:rowOff>
    </xdr:from>
    <xdr:ext cx="314325" cy="257175"/>
    <xdr:sp macro="" textlink="">
      <xdr:nvSpPr>
        <xdr:cNvPr id="628" name="テキスト ボックス 627"/>
        <xdr:cNvSpPr txBox="1"/>
      </xdr:nvSpPr>
      <xdr:spPr>
        <a:xfrm>
          <a:off x="15306675"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157862</xdr:rowOff>
    </xdr:from>
    <xdr:to>
      <xdr:col>76</xdr:col>
      <xdr:colOff>165100</xdr:colOff>
      <xdr:row>79</xdr:row>
      <xdr:rowOff>88012</xdr:rowOff>
    </xdr:to>
    <xdr:sp macro="" textlink="" fLocksText="0">
      <xdr:nvSpPr>
        <xdr:cNvPr id="629" name="楕円 628"/>
        <xdr:cNvSpPr/>
      </xdr:nvSpPr>
      <xdr:spPr>
        <a:xfrm>
          <a:off x="14544675" y="13535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79</xdr:row>
      <xdr:rowOff>76200</xdr:rowOff>
    </xdr:from>
    <xdr:ext cx="381000" cy="257175"/>
    <xdr:sp macro="" textlink="">
      <xdr:nvSpPr>
        <xdr:cNvPr id="630" name="テキスト ボックス 629"/>
        <xdr:cNvSpPr txBox="1"/>
      </xdr:nvSpPr>
      <xdr:spPr>
        <a:xfrm>
          <a:off x="14401800" y="13620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163595</xdr:rowOff>
    </xdr:from>
    <xdr:to>
      <xdr:col>72</xdr:col>
      <xdr:colOff>38100</xdr:colOff>
      <xdr:row>79</xdr:row>
      <xdr:rowOff>93745</xdr:rowOff>
    </xdr:to>
    <xdr:sp macro="" textlink="" fLocksText="0">
      <xdr:nvSpPr>
        <xdr:cNvPr id="631" name="楕円 630"/>
        <xdr:cNvSpPr/>
      </xdr:nvSpPr>
      <xdr:spPr>
        <a:xfrm>
          <a:off x="13649325"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19050</xdr:colOff>
      <xdr:row>79</xdr:row>
      <xdr:rowOff>85725</xdr:rowOff>
    </xdr:from>
    <xdr:ext cx="314325" cy="257175"/>
    <xdr:sp macro="" textlink="">
      <xdr:nvSpPr>
        <xdr:cNvPr id="632" name="テキスト ボックス 631"/>
        <xdr:cNvSpPr txBox="1"/>
      </xdr:nvSpPr>
      <xdr:spPr>
        <a:xfrm>
          <a:off x="13544550"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fLocksText="0">
      <xdr:nvSpPr>
        <xdr:cNvPr id="633" name="楕円 632"/>
        <xdr:cNvSpPr/>
      </xdr:nvSpPr>
      <xdr:spPr>
        <a:xfrm>
          <a:off x="127635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76200</xdr:colOff>
      <xdr:row>79</xdr:row>
      <xdr:rowOff>85725</xdr:rowOff>
    </xdr:from>
    <xdr:ext cx="314325" cy="257175"/>
    <xdr:sp macro="" textlink="">
      <xdr:nvSpPr>
        <xdr:cNvPr id="634" name="テキスト ボックス 633"/>
        <xdr:cNvSpPr txBox="1"/>
      </xdr:nvSpPr>
      <xdr:spPr>
        <a:xfrm>
          <a:off x="12649200"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35" name="正方形/長方形 634"/>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fLocksText="0">
      <xdr:nvSpPr>
        <xdr:cNvPr id="636" name="正方形/長方形 635"/>
        <xdr:cNvSpPr/>
      </xdr:nvSpPr>
      <xdr:spPr>
        <a:xfrm>
          <a:off x="1295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fLocksText="0">
      <xdr:nvSpPr>
        <xdr:cNvPr id="637" name="正方形/長方形 636"/>
        <xdr:cNvSpPr/>
      </xdr:nvSpPr>
      <xdr:spPr>
        <a:xfrm>
          <a:off x="1295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fLocksText="0">
      <xdr:nvSpPr>
        <xdr:cNvPr id="638" name="正方形/長方形 637"/>
        <xdr:cNvSpPr/>
      </xdr:nvSpPr>
      <xdr:spPr>
        <a:xfrm>
          <a:off x="1460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fLocksText="0">
      <xdr:nvSpPr>
        <xdr:cNvPr id="639" name="正方形/長方形 638"/>
        <xdr:cNvSpPr/>
      </xdr:nvSpPr>
      <xdr:spPr>
        <a:xfrm>
          <a:off x="1460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40" name="正方形/長方形 639"/>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41" name="テキスト ボックス 640"/>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100</xdr:row>
      <xdr:rowOff>114300</xdr:rowOff>
    </xdr:from>
    <xdr:ext cx="533400" cy="257175"/>
    <xdr:sp macro="" textlink="">
      <xdr:nvSpPr>
        <xdr:cNvPr id="643" name="テキスト ボックス 642"/>
        <xdr:cNvSpPr txBox="1"/>
      </xdr:nvSpPr>
      <xdr:spPr>
        <a:xfrm>
          <a:off x="11906250" y="1725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917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98</xdr:row>
      <xdr:rowOff>123825</xdr:rowOff>
    </xdr:from>
    <xdr:ext cx="533400" cy="257175"/>
    <xdr:sp macro="" textlink="">
      <xdr:nvSpPr>
        <xdr:cNvPr id="645" name="テキスト ボックス 644"/>
        <xdr:cNvSpPr txBox="1"/>
      </xdr:nvSpPr>
      <xdr:spPr>
        <a:xfrm>
          <a:off x="11906250" y="1692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917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142875</xdr:rowOff>
    </xdr:from>
    <xdr:ext cx="533400" cy="257175"/>
    <xdr:sp macro="" textlink="">
      <xdr:nvSpPr>
        <xdr:cNvPr id="647" name="テキスト ボックス 646"/>
        <xdr:cNvSpPr txBox="1"/>
      </xdr:nvSpPr>
      <xdr:spPr>
        <a:xfrm>
          <a:off x="11906250"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917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94</xdr:row>
      <xdr:rowOff>161925</xdr:rowOff>
    </xdr:from>
    <xdr:ext cx="533400" cy="257175"/>
    <xdr:sp macro="" textlink="">
      <xdr:nvSpPr>
        <xdr:cNvPr id="649" name="テキスト ボックス 648"/>
        <xdr:cNvSpPr txBox="1"/>
      </xdr:nvSpPr>
      <xdr:spPr>
        <a:xfrm>
          <a:off x="11906250"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917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93</xdr:row>
      <xdr:rowOff>9525</xdr:rowOff>
    </xdr:from>
    <xdr:ext cx="533400" cy="257175"/>
    <xdr:sp macro="" textlink="">
      <xdr:nvSpPr>
        <xdr:cNvPr id="651" name="テキスト ボックス 650"/>
        <xdr:cNvSpPr txBox="1"/>
      </xdr:nvSpPr>
      <xdr:spPr>
        <a:xfrm>
          <a:off x="11906250"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917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91</xdr:row>
      <xdr:rowOff>19050</xdr:rowOff>
    </xdr:from>
    <xdr:ext cx="533400" cy="257175"/>
    <xdr:sp macro="" textlink="">
      <xdr:nvSpPr>
        <xdr:cNvPr id="653" name="テキスト ボックス 652"/>
        <xdr:cNvSpPr txBox="1"/>
      </xdr:nvSpPr>
      <xdr:spPr>
        <a:xfrm>
          <a:off x="11906250" y="15621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70,000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917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89</xdr:row>
      <xdr:rowOff>38100</xdr:rowOff>
    </xdr:from>
    <xdr:ext cx="533400" cy="257175"/>
    <xdr:sp macro="" textlink="">
      <xdr:nvSpPr>
        <xdr:cNvPr id="655" name="テキスト ボックス 654"/>
        <xdr:cNvSpPr txBox="1"/>
      </xdr:nvSpPr>
      <xdr:spPr>
        <a:xfrm>
          <a:off x="11906250" y="15297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87</xdr:row>
      <xdr:rowOff>57150</xdr:rowOff>
    </xdr:from>
    <xdr:ext cx="533400" cy="257175"/>
    <xdr:sp macro="" textlink="">
      <xdr:nvSpPr>
        <xdr:cNvPr id="657" name="テキスト ボックス 656"/>
        <xdr:cNvSpPr txBox="1"/>
      </xdr:nvSpPr>
      <xdr:spPr>
        <a:xfrm>
          <a:off x="11906250" y="14973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58" name="公債費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6325" y="1534477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0</xdr:rowOff>
    </xdr:from>
    <xdr:ext cx="533400" cy="257175"/>
    <xdr:sp macro="" textlink="">
      <xdr:nvSpPr>
        <xdr:cNvPr id="660" name="公債費最小値テキスト"/>
        <xdr:cNvSpPr txBox="1"/>
      </xdr:nvSpPr>
      <xdr:spPr>
        <a:xfrm>
          <a:off x="16363950" y="1697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3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38100</xdr:rowOff>
    </xdr:from>
    <xdr:ext cx="533400" cy="257175"/>
    <xdr:sp macro="" textlink="">
      <xdr:nvSpPr>
        <xdr:cNvPr id="662" name="公債費最大値テキスト"/>
        <xdr:cNvSpPr txBox="1"/>
      </xdr:nvSpPr>
      <xdr:spPr>
        <a:xfrm>
          <a:off x="16363950" y="15125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82,805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4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17204</xdr:rowOff>
    </xdr:from>
    <xdr:to>
      <xdr:col>85</xdr:col>
      <xdr:colOff>127000</xdr:colOff>
      <xdr:row>98</xdr:row>
      <xdr:rowOff>42512</xdr:rowOff>
    </xdr:to>
    <xdr:cxnSp macro="">
      <xdr:nvCxnSpPr>
        <xdr:cNvPr id="664" name="直線コネクタ 663"/>
        <xdr:cNvCxnSpPr/>
      </xdr:nvCxnSpPr>
      <xdr:spPr>
        <a:xfrm flipV="1">
          <a:off x="15478125" y="16821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9525</xdr:rowOff>
    </xdr:from>
    <xdr:ext cx="533400" cy="257175"/>
    <xdr:sp macro="" textlink="">
      <xdr:nvSpPr>
        <xdr:cNvPr id="665" name="公債費平均値テキスト"/>
        <xdr:cNvSpPr txBox="1"/>
      </xdr:nvSpPr>
      <xdr:spPr>
        <a:xfrm>
          <a:off x="16363950" y="162972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fLocksText="0">
      <xdr:nvSpPr>
        <xdr:cNvPr id="666" name="フローチャート: 判断 665"/>
        <xdr:cNvSpPr/>
      </xdr:nvSpPr>
      <xdr:spPr>
        <a:xfrm>
          <a:off x="16268700" y="16449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7503</xdr:rowOff>
    </xdr:from>
    <xdr:to>
      <xdr:col>81</xdr:col>
      <xdr:colOff>50800</xdr:colOff>
      <xdr:row>98</xdr:row>
      <xdr:rowOff>42512</xdr:rowOff>
    </xdr:to>
    <xdr:cxnSp macro="">
      <xdr:nvCxnSpPr>
        <xdr:cNvPr id="667" name="直線コネクタ 666"/>
        <xdr:cNvCxnSpPr/>
      </xdr:nvCxnSpPr>
      <xdr:spPr>
        <a:xfrm>
          <a:off x="14592300" y="168116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fLocksText="0">
      <xdr:nvSpPr>
        <xdr:cNvPr id="668" name="フローチャート: 判断 667"/>
        <xdr:cNvSpPr/>
      </xdr:nvSpPr>
      <xdr:spPr>
        <a:xfrm>
          <a:off x="15430500" y="16516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95</xdr:row>
      <xdr:rowOff>9525</xdr:rowOff>
    </xdr:from>
    <xdr:ext cx="533400" cy="257175"/>
    <xdr:sp macro="" textlink="">
      <xdr:nvSpPr>
        <xdr:cNvPr id="669" name="テキスト ボックス 668"/>
        <xdr:cNvSpPr txBox="1"/>
      </xdr:nvSpPr>
      <xdr:spPr>
        <a:xfrm>
          <a:off x="15192375" y="16297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7503</xdr:rowOff>
    </xdr:from>
    <xdr:to>
      <xdr:col>76</xdr:col>
      <xdr:colOff>114300</xdr:colOff>
      <xdr:row>98</xdr:row>
      <xdr:rowOff>33173</xdr:rowOff>
    </xdr:to>
    <xdr:cxnSp macro="">
      <xdr:nvCxnSpPr>
        <xdr:cNvPr id="670" name="直線コネクタ 669"/>
        <xdr:cNvCxnSpPr/>
      </xdr:nvCxnSpPr>
      <xdr:spPr>
        <a:xfrm flipV="1">
          <a:off x="13706475" y="168116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fLocksText="0">
      <xdr:nvSpPr>
        <xdr:cNvPr id="671" name="フローチャート: 判断 670"/>
        <xdr:cNvSpPr/>
      </xdr:nvSpPr>
      <xdr:spPr>
        <a:xfrm>
          <a:off x="14544675" y="16497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94</xdr:row>
      <xdr:rowOff>152400</xdr:rowOff>
    </xdr:from>
    <xdr:ext cx="533400" cy="257175"/>
    <xdr:sp macro="" textlink="">
      <xdr:nvSpPr>
        <xdr:cNvPr id="672" name="テキスト ボックス 671"/>
        <xdr:cNvSpPr txBox="1"/>
      </xdr:nvSpPr>
      <xdr:spPr>
        <a:xfrm>
          <a:off x="14316075" y="1626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171279</xdr:rowOff>
    </xdr:from>
    <xdr:to>
      <xdr:col>71</xdr:col>
      <xdr:colOff>177800</xdr:colOff>
      <xdr:row>98</xdr:row>
      <xdr:rowOff>33173</xdr:rowOff>
    </xdr:to>
    <xdr:cxnSp macro="">
      <xdr:nvCxnSpPr>
        <xdr:cNvPr id="673" name="直線コネクタ 672"/>
        <xdr:cNvCxnSpPr/>
      </xdr:nvCxnSpPr>
      <xdr:spPr>
        <a:xfrm>
          <a:off x="12811125" y="168021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fLocksText="0">
      <xdr:nvSpPr>
        <xdr:cNvPr id="674" name="フローチャート: 判断 673"/>
        <xdr:cNvSpPr/>
      </xdr:nvSpPr>
      <xdr:spPr>
        <a:xfrm>
          <a:off x="13649325" y="16516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0</xdr:rowOff>
    </xdr:from>
    <xdr:ext cx="533400" cy="257175"/>
    <xdr:sp macro="" textlink="">
      <xdr:nvSpPr>
        <xdr:cNvPr id="675" name="テキスト ボックス 674"/>
        <xdr:cNvSpPr txBox="1"/>
      </xdr:nvSpPr>
      <xdr:spPr>
        <a:xfrm>
          <a:off x="13430250" y="16287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fLocksText="0">
      <xdr:nvSpPr>
        <xdr:cNvPr id="676" name="フローチャート: 判断 675"/>
        <xdr:cNvSpPr/>
      </xdr:nvSpPr>
      <xdr:spPr>
        <a:xfrm>
          <a:off x="12763500" y="16535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28575</xdr:rowOff>
    </xdr:from>
    <xdr:ext cx="533400" cy="257175"/>
    <xdr:sp macro="" textlink="">
      <xdr:nvSpPr>
        <xdr:cNvPr id="677" name="テキスト ボックス 676"/>
        <xdr:cNvSpPr txBox="1"/>
      </xdr:nvSpPr>
      <xdr:spPr>
        <a:xfrm>
          <a:off x="12544425" y="16316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678" name="テキスト ボックス 677"/>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679" name="テキスト ボックス 678"/>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680" name="テキスト ボックス 679"/>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681" name="テキスト ボックス 680"/>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682" name="テキスト ボックス 681"/>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137854</xdr:rowOff>
    </xdr:from>
    <xdr:to>
      <xdr:col>85</xdr:col>
      <xdr:colOff>177800</xdr:colOff>
      <xdr:row>98</xdr:row>
      <xdr:rowOff>68004</xdr:rowOff>
    </xdr:to>
    <xdr:sp macro="" textlink="" fLocksText="0">
      <xdr:nvSpPr>
        <xdr:cNvPr id="683" name="楕円 682"/>
        <xdr:cNvSpPr/>
      </xdr:nvSpPr>
      <xdr:spPr>
        <a:xfrm>
          <a:off x="162687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97</xdr:row>
      <xdr:rowOff>114300</xdr:rowOff>
    </xdr:from>
    <xdr:ext cx="533400" cy="257175"/>
    <xdr:sp macro="" textlink="">
      <xdr:nvSpPr>
        <xdr:cNvPr id="684" name="公債費該当値テキスト"/>
        <xdr:cNvSpPr txBox="1"/>
      </xdr:nvSpPr>
      <xdr:spPr>
        <a:xfrm>
          <a:off x="16363950"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163162</xdr:rowOff>
    </xdr:from>
    <xdr:to>
      <xdr:col>81</xdr:col>
      <xdr:colOff>101600</xdr:colOff>
      <xdr:row>98</xdr:row>
      <xdr:rowOff>93312</xdr:rowOff>
    </xdr:to>
    <xdr:sp macro="" textlink="" fLocksText="0">
      <xdr:nvSpPr>
        <xdr:cNvPr id="685" name="楕円 684"/>
        <xdr:cNvSpPr/>
      </xdr:nvSpPr>
      <xdr:spPr>
        <a:xfrm>
          <a:off x="15430500" y="16792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142875</xdr:colOff>
      <xdr:row>98</xdr:row>
      <xdr:rowOff>85725</xdr:rowOff>
    </xdr:from>
    <xdr:ext cx="533400" cy="257175"/>
    <xdr:sp macro="" textlink="">
      <xdr:nvSpPr>
        <xdr:cNvPr id="686" name="テキスト ボックス 685"/>
        <xdr:cNvSpPr txBox="1"/>
      </xdr:nvSpPr>
      <xdr:spPr>
        <a:xfrm>
          <a:off x="1519237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128153</xdr:rowOff>
    </xdr:from>
    <xdr:to>
      <xdr:col>76</xdr:col>
      <xdr:colOff>165100</xdr:colOff>
      <xdr:row>98</xdr:row>
      <xdr:rowOff>58303</xdr:rowOff>
    </xdr:to>
    <xdr:sp macro="" textlink="" fLocksText="0">
      <xdr:nvSpPr>
        <xdr:cNvPr id="687" name="楕円 686"/>
        <xdr:cNvSpPr/>
      </xdr:nvSpPr>
      <xdr:spPr>
        <a:xfrm>
          <a:off x="14544675" y="16754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98</xdr:row>
      <xdr:rowOff>47625</xdr:rowOff>
    </xdr:from>
    <xdr:ext cx="533400" cy="257175"/>
    <xdr:sp macro="" textlink="">
      <xdr:nvSpPr>
        <xdr:cNvPr id="688" name="テキスト ボックス 687"/>
        <xdr:cNvSpPr txBox="1"/>
      </xdr:nvSpPr>
      <xdr:spPr>
        <a:xfrm>
          <a:off x="1431607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38,048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153823</xdr:rowOff>
    </xdr:from>
    <xdr:to>
      <xdr:col>72</xdr:col>
      <xdr:colOff>38100</xdr:colOff>
      <xdr:row>98</xdr:row>
      <xdr:rowOff>83973</xdr:rowOff>
    </xdr:to>
    <xdr:sp macro="" textlink="" fLocksText="0">
      <xdr:nvSpPr>
        <xdr:cNvPr id="689" name="楕円 688"/>
        <xdr:cNvSpPr/>
      </xdr:nvSpPr>
      <xdr:spPr>
        <a:xfrm>
          <a:off x="13649325" y="16783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98</xdr:row>
      <xdr:rowOff>76200</xdr:rowOff>
    </xdr:from>
    <xdr:ext cx="533400" cy="257175"/>
    <xdr:sp macro="" textlink="">
      <xdr:nvSpPr>
        <xdr:cNvPr id="690" name="テキスト ボックス 689"/>
        <xdr:cNvSpPr txBox="1"/>
      </xdr:nvSpPr>
      <xdr:spPr>
        <a:xfrm>
          <a:off x="1343025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120479</xdr:rowOff>
    </xdr:from>
    <xdr:to>
      <xdr:col>67</xdr:col>
      <xdr:colOff>101600</xdr:colOff>
      <xdr:row>98</xdr:row>
      <xdr:rowOff>50629</xdr:rowOff>
    </xdr:to>
    <xdr:sp macro="" textlink="" fLocksText="0">
      <xdr:nvSpPr>
        <xdr:cNvPr id="691" name="楕円 690"/>
        <xdr:cNvSpPr/>
      </xdr:nvSpPr>
      <xdr:spPr>
        <a:xfrm>
          <a:off x="12763500" y="16754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98</xdr:row>
      <xdr:rowOff>38100</xdr:rowOff>
    </xdr:from>
    <xdr:ext cx="533400" cy="257175"/>
    <xdr:sp macro="" textlink="">
      <xdr:nvSpPr>
        <xdr:cNvPr id="692" name="テキスト ボックス 691"/>
        <xdr:cNvSpPr txBox="1"/>
      </xdr:nvSpPr>
      <xdr:spPr>
        <a:xfrm>
          <a:off x="12544425" y="16840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693" name="正方形/長方形 692"/>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fLocksText="0">
      <xdr:nvSpPr>
        <xdr:cNvPr id="694" name="正方形/長方形 693"/>
        <xdr:cNvSpPr/>
      </xdr:nvSpPr>
      <xdr:spPr>
        <a:xfrm>
          <a:off x="18792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fLocksText="0">
      <xdr:nvSpPr>
        <xdr:cNvPr id="695" name="正方形/長方形 694"/>
        <xdr:cNvSpPr/>
      </xdr:nvSpPr>
      <xdr:spPr>
        <a:xfrm>
          <a:off x="18792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fLocksText="0">
      <xdr:nvSpPr>
        <xdr:cNvPr id="696" name="正方形/長方形 695"/>
        <xdr:cNvSpPr/>
      </xdr:nvSpPr>
      <xdr:spPr>
        <a:xfrm>
          <a:off x="20450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fLocksText="0">
      <xdr:nvSpPr>
        <xdr:cNvPr id="697" name="正方形/長方形 696"/>
        <xdr:cNvSpPr/>
      </xdr:nvSpPr>
      <xdr:spPr>
        <a:xfrm>
          <a:off x="20450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698" name="正方形/長方形 697"/>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699" name="テキスト ボックス 698"/>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macro="" textlink="">
      <xdr:nvSpPr>
        <xdr:cNvPr id="702" name="テキスト ボックス 701"/>
        <xdr:cNvSpPr txBox="1"/>
      </xdr:nvSpPr>
      <xdr:spPr>
        <a:xfrm>
          <a:off x="1803082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35</xdr:row>
      <xdr:rowOff>57150</xdr:rowOff>
    </xdr:from>
    <xdr:ext cx="381000" cy="257175"/>
    <xdr:sp macro="" textlink="">
      <xdr:nvSpPr>
        <xdr:cNvPr id="704" name="テキスト ボックス 703"/>
        <xdr:cNvSpPr txBox="1"/>
      </xdr:nvSpPr>
      <xdr:spPr>
        <a:xfrm>
          <a:off x="17907000" y="6057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32</xdr:row>
      <xdr:rowOff>114300</xdr:rowOff>
    </xdr:from>
    <xdr:ext cx="381000" cy="257175"/>
    <xdr:sp macro="" textlink="">
      <xdr:nvSpPr>
        <xdr:cNvPr id="706" name="テキスト ボックス 705"/>
        <xdr:cNvSpPr txBox="1"/>
      </xdr:nvSpPr>
      <xdr:spPr>
        <a:xfrm>
          <a:off x="17907000" y="56007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29</xdr:row>
      <xdr:rowOff>171450</xdr:rowOff>
    </xdr:from>
    <xdr:ext cx="381000" cy="257175"/>
    <xdr:sp macro="" textlink="">
      <xdr:nvSpPr>
        <xdr:cNvPr id="708" name="テキスト ボックス 707"/>
        <xdr:cNvSpPr txBox="1"/>
      </xdr:nvSpPr>
      <xdr:spPr>
        <a:xfrm>
          <a:off x="17907000" y="51435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0</xdr:colOff>
      <xdr:row>27</xdr:row>
      <xdr:rowOff>57150</xdr:rowOff>
    </xdr:from>
    <xdr:ext cx="381000" cy="257175"/>
    <xdr:sp macro="" textlink="">
      <xdr:nvSpPr>
        <xdr:cNvPr id="710" name="テキスト ボックス 709"/>
        <xdr:cNvSpPr txBox="1"/>
      </xdr:nvSpPr>
      <xdr:spPr>
        <a:xfrm>
          <a:off x="17907000" y="4686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11" name="諸支出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5150" y="5410200"/>
          <a:ext cx="9525"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161925</xdr:rowOff>
    </xdr:from>
    <xdr:ext cx="247650" cy="257175"/>
    <xdr:sp macro="" textlink="">
      <xdr:nvSpPr>
        <xdr:cNvPr id="713" name="諸支出金最小値テキスト"/>
        <xdr:cNvSpPr txBox="1"/>
      </xdr:nvSpPr>
      <xdr:spPr>
        <a:xfrm>
          <a:off x="22212300" y="66770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38100</xdr:rowOff>
    </xdr:from>
    <xdr:ext cx="381000" cy="257175"/>
    <xdr:sp macro="" textlink="">
      <xdr:nvSpPr>
        <xdr:cNvPr id="715" name="諸支出金最大値テキスト"/>
        <xdr:cNvSpPr txBox="1"/>
      </xdr:nvSpPr>
      <xdr:spPr>
        <a:xfrm>
          <a:off x="22212300" y="51816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69425" y="5410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6475" y="6657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76200</xdr:rowOff>
    </xdr:from>
    <xdr:ext cx="247650" cy="257175"/>
    <xdr:sp macro="" textlink="">
      <xdr:nvSpPr>
        <xdr:cNvPr id="718" name="諸支出金平均値テキスト"/>
        <xdr:cNvSpPr txBox="1"/>
      </xdr:nvSpPr>
      <xdr:spPr>
        <a:xfrm>
          <a:off x="22212300" y="6419850"/>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fLocksText="0">
      <xdr:nvSpPr>
        <xdr:cNvPr id="719" name="フローチャート: 判断 718"/>
        <xdr:cNvSpPr/>
      </xdr:nvSpPr>
      <xdr:spPr>
        <a:xfrm>
          <a:off x="22107525" y="6572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fLocksText="0">
      <xdr:nvSpPr>
        <xdr:cNvPr id="721" name="フローチャート: 判断 720"/>
        <xdr:cNvSpPr/>
      </xdr:nvSpPr>
      <xdr:spPr>
        <a:xfrm>
          <a:off x="21269325" y="660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39</xdr:row>
      <xdr:rowOff>9525</xdr:rowOff>
    </xdr:from>
    <xdr:ext cx="247650" cy="257175"/>
    <xdr:sp macro="" textlink="">
      <xdr:nvSpPr>
        <xdr:cNvPr id="722" name="テキスト ボックス 721"/>
        <xdr:cNvSpPr txBox="1"/>
      </xdr:nvSpPr>
      <xdr:spPr>
        <a:xfrm>
          <a:off x="211836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fLocksText="0">
      <xdr:nvSpPr>
        <xdr:cNvPr id="724" name="フローチャート: 判断 723"/>
        <xdr:cNvSpPr/>
      </xdr:nvSpPr>
      <xdr:spPr>
        <a:xfrm>
          <a:off x="20383500" y="660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9525</xdr:rowOff>
    </xdr:from>
    <xdr:ext cx="247650" cy="257175"/>
    <xdr:sp macro="" textlink="">
      <xdr:nvSpPr>
        <xdr:cNvPr id="725" name="テキスト ボックス 724"/>
        <xdr:cNvSpPr txBox="1"/>
      </xdr:nvSpPr>
      <xdr:spPr>
        <a:xfrm>
          <a:off x="203073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9475"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fLocksText="0">
      <xdr:nvSpPr>
        <xdr:cNvPr id="727" name="フローチャート: 判断 726"/>
        <xdr:cNvSpPr/>
      </xdr:nvSpPr>
      <xdr:spPr>
        <a:xfrm>
          <a:off x="19497675" y="6600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9525</xdr:rowOff>
    </xdr:from>
    <xdr:ext cx="247650" cy="257175"/>
    <xdr:sp macro="" textlink="">
      <xdr:nvSpPr>
        <xdr:cNvPr id="728" name="テキスト ボックス 727"/>
        <xdr:cNvSpPr txBox="1"/>
      </xdr:nvSpPr>
      <xdr:spPr>
        <a:xfrm>
          <a:off x="1941195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fLocksText="0">
      <xdr:nvSpPr>
        <xdr:cNvPr id="729" name="フローチャート: 判断 728"/>
        <xdr:cNvSpPr/>
      </xdr:nvSpPr>
      <xdr:spPr>
        <a:xfrm>
          <a:off x="18602325" y="650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19050</xdr:colOff>
      <xdr:row>36</xdr:row>
      <xdr:rowOff>114300</xdr:rowOff>
    </xdr:from>
    <xdr:ext cx="314325" cy="257175"/>
    <xdr:sp macro="" textlink="">
      <xdr:nvSpPr>
        <xdr:cNvPr id="730" name="テキスト ボックス 729"/>
        <xdr:cNvSpPr txBox="1"/>
      </xdr:nvSpPr>
      <xdr:spPr>
        <a:xfrm>
          <a:off x="18497550" y="62865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31" name="テキスト ボックス 730"/>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32" name="テキスト ボックス 731"/>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33" name="テキスト ボックス 732"/>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34" name="テキスト ボックス 733"/>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35" name="テキスト ボックス 734"/>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fLocksText="0">
      <xdr:nvSpPr>
        <xdr:cNvPr id="736" name="楕円 735"/>
        <xdr:cNvSpPr/>
      </xdr:nvSpPr>
      <xdr:spPr>
        <a:xfrm>
          <a:off x="221075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38</xdr:row>
      <xdr:rowOff>38100</xdr:rowOff>
    </xdr:from>
    <xdr:ext cx="247650" cy="257175"/>
    <xdr:sp macro="" textlink="">
      <xdr:nvSpPr>
        <xdr:cNvPr id="737" name="諸支出金該当値テキスト"/>
        <xdr:cNvSpPr txBox="1"/>
      </xdr:nvSpPr>
      <xdr:spPr>
        <a:xfrm>
          <a:off x="22212300" y="65532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fLocksText="0">
      <xdr:nvSpPr>
        <xdr:cNvPr id="738" name="楕円 737"/>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37</xdr:row>
      <xdr:rowOff>38100</xdr:rowOff>
    </xdr:from>
    <xdr:ext cx="247650" cy="257175"/>
    <xdr:sp macro="" textlink="">
      <xdr:nvSpPr>
        <xdr:cNvPr id="739" name="テキスト ボックス 738"/>
        <xdr:cNvSpPr txBox="1"/>
      </xdr:nvSpPr>
      <xdr:spPr>
        <a:xfrm>
          <a:off x="21183600" y="63817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fLocksText="0">
      <xdr:nvSpPr>
        <xdr:cNvPr id="740" name="楕円 739"/>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37</xdr:row>
      <xdr:rowOff>38100</xdr:rowOff>
    </xdr:from>
    <xdr:ext cx="247650" cy="257175"/>
    <xdr:sp macro="" textlink="">
      <xdr:nvSpPr>
        <xdr:cNvPr id="741" name="テキスト ボックス 740"/>
        <xdr:cNvSpPr txBox="1"/>
      </xdr:nvSpPr>
      <xdr:spPr>
        <a:xfrm>
          <a:off x="20307300" y="63817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fLocksText="0">
      <xdr:nvSpPr>
        <xdr:cNvPr id="742" name="楕円 741"/>
        <xdr:cNvSpPr/>
      </xdr:nvSpPr>
      <xdr:spPr>
        <a:xfrm>
          <a:off x="19497675" y="6600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37</xdr:row>
      <xdr:rowOff>38100</xdr:rowOff>
    </xdr:from>
    <xdr:ext cx="247650" cy="257175"/>
    <xdr:sp macro="" textlink="">
      <xdr:nvSpPr>
        <xdr:cNvPr id="743" name="テキスト ボックス 742"/>
        <xdr:cNvSpPr txBox="1"/>
      </xdr:nvSpPr>
      <xdr:spPr>
        <a:xfrm>
          <a:off x="19411950" y="63817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fLocksText="0">
      <xdr:nvSpPr>
        <xdr:cNvPr id="744" name="楕円 743"/>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9525</xdr:rowOff>
    </xdr:from>
    <xdr:ext cx="247650" cy="257175"/>
    <xdr:sp macro="" textlink="">
      <xdr:nvSpPr>
        <xdr:cNvPr id="745" name="テキスト ボックス 744"/>
        <xdr:cNvSpPr txBox="1"/>
      </xdr:nvSpPr>
      <xdr:spPr>
        <a:xfrm>
          <a:off x="18526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46" name="正方形/長方形 745"/>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fLocksText="0">
      <xdr:nvSpPr>
        <xdr:cNvPr id="747" name="正方形/長方形 746"/>
        <xdr:cNvSpPr/>
      </xdr:nvSpPr>
      <xdr:spPr>
        <a:xfrm>
          <a:off x="18792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fLocksText="0">
      <xdr:nvSpPr>
        <xdr:cNvPr id="748" name="正方形/長方形 747"/>
        <xdr:cNvSpPr/>
      </xdr:nvSpPr>
      <xdr:spPr>
        <a:xfrm>
          <a:off x="18792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fLocksText="0">
      <xdr:nvSpPr>
        <xdr:cNvPr id="749" name="正方形/長方形 748"/>
        <xdr:cNvSpPr/>
      </xdr:nvSpPr>
      <xdr:spPr>
        <a:xfrm>
          <a:off x="20450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fLocksText="0">
      <xdr:nvSpPr>
        <xdr:cNvPr id="750" name="正方形/長方形 749"/>
        <xdr:cNvSpPr/>
      </xdr:nvSpPr>
      <xdr:spPr>
        <a:xfrm>
          <a:off x="20450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51" name="正方形/長方形 750"/>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52" name="テキスト ボックス 751"/>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macro="" textlink="">
      <xdr:nvSpPr>
        <xdr:cNvPr id="755" name="テキスト ボックス 754"/>
        <xdr:cNvSpPr txBox="1"/>
      </xdr:nvSpPr>
      <xdr:spPr>
        <a:xfrm>
          <a:off x="18030825"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macro="" textlink="">
      <xdr:nvSpPr>
        <xdr:cNvPr id="757" name="テキスト ボックス 756"/>
        <xdr:cNvSpPr txBox="1"/>
      </xdr:nvSpPr>
      <xdr:spPr>
        <a:xfrm>
          <a:off x="18030825"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58" name="前年度繰上充用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macro="" textlink="">
      <xdr:nvSpPr>
        <xdr:cNvPr id="760" name="前年度繰上充用金最小値テキスト"/>
        <xdr:cNvSpPr txBox="1"/>
      </xdr:nvSpPr>
      <xdr:spPr>
        <a:xfrm>
          <a:off x="22212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macro="" textlink="">
      <xdr:nvSpPr>
        <xdr:cNvPr id="762" name="前年度繰上充用金最大値テキスト"/>
        <xdr:cNvSpPr txBox="1"/>
      </xdr:nvSpPr>
      <xdr:spPr>
        <a:xfrm>
          <a:off x="222123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macro="" textlink="">
      <xdr:nvSpPr>
        <xdr:cNvPr id="765" name="前年度繰上充用金平均値テキスト"/>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766" name="フローチャート: 判断 765"/>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768" name="フローチャート: 判断 767"/>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55</xdr:row>
      <xdr:rowOff>9525</xdr:rowOff>
    </xdr:from>
    <xdr:ext cx="247650" cy="257175"/>
    <xdr:sp macro="" textlink="">
      <xdr:nvSpPr>
        <xdr:cNvPr id="769" name="テキスト ボックス 768"/>
        <xdr:cNvSpPr txBox="1"/>
      </xdr:nvSpPr>
      <xdr:spPr>
        <a:xfrm>
          <a:off x="211836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771" name="フローチャート: 判断 770"/>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55</xdr:row>
      <xdr:rowOff>9525</xdr:rowOff>
    </xdr:from>
    <xdr:ext cx="247650" cy="257175"/>
    <xdr:sp macro="" textlink="">
      <xdr:nvSpPr>
        <xdr:cNvPr id="772" name="テキスト ボックス 771"/>
        <xdr:cNvSpPr txBox="1"/>
      </xdr:nvSpPr>
      <xdr:spPr>
        <a:xfrm>
          <a:off x="2030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774" name="フローチャート: 判断 773"/>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55</xdr:row>
      <xdr:rowOff>9525</xdr:rowOff>
    </xdr:from>
    <xdr:ext cx="247650" cy="257175"/>
    <xdr:sp macro="" textlink="">
      <xdr:nvSpPr>
        <xdr:cNvPr id="775" name="テキスト ボックス 774"/>
        <xdr:cNvSpPr txBox="1"/>
      </xdr:nvSpPr>
      <xdr:spPr>
        <a:xfrm>
          <a:off x="19411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776" name="フローチャート: 判断 775"/>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55</xdr:row>
      <xdr:rowOff>9525</xdr:rowOff>
    </xdr:from>
    <xdr:ext cx="247650" cy="257175"/>
    <xdr:sp macro="" textlink="">
      <xdr:nvSpPr>
        <xdr:cNvPr id="777" name="テキスト ボックス 776"/>
        <xdr:cNvSpPr txBox="1"/>
      </xdr:nvSpPr>
      <xdr:spPr>
        <a:xfrm>
          <a:off x="18526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778" name="テキスト ボックス 777"/>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779" name="テキスト ボックス 778"/>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780" name="テキスト ボックス 779"/>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781" name="テキスト ボックス 780"/>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782" name="テキスト ボックス 781"/>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783" name="楕円 782"/>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53</xdr:row>
      <xdr:rowOff>123825</xdr:rowOff>
    </xdr:from>
    <xdr:ext cx="247650" cy="257175"/>
    <xdr:sp macro="" textlink="">
      <xdr:nvSpPr>
        <xdr:cNvPr id="784" name="前年度繰上充用金該当値テキスト"/>
        <xdr:cNvSpPr txBox="1"/>
      </xdr:nvSpPr>
      <xdr:spPr>
        <a:xfrm>
          <a:off x="2221230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fLocksText="0">
      <xdr:nvSpPr>
        <xdr:cNvPr id="785" name="楕円 784"/>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38100</xdr:colOff>
      <xdr:row>53</xdr:row>
      <xdr:rowOff>38100</xdr:rowOff>
    </xdr:from>
    <xdr:ext cx="247650" cy="257175"/>
    <xdr:sp macro="" textlink="">
      <xdr:nvSpPr>
        <xdr:cNvPr id="786" name="テキスト ボックス 785"/>
        <xdr:cNvSpPr txBox="1"/>
      </xdr:nvSpPr>
      <xdr:spPr>
        <a:xfrm>
          <a:off x="211836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fLocksText="0">
      <xdr:nvSpPr>
        <xdr:cNvPr id="787" name="楕円 786"/>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53</xdr:row>
      <xdr:rowOff>38100</xdr:rowOff>
    </xdr:from>
    <xdr:ext cx="247650" cy="257175"/>
    <xdr:sp macro="" textlink="">
      <xdr:nvSpPr>
        <xdr:cNvPr id="788" name="テキスト ボックス 787"/>
        <xdr:cNvSpPr txBox="1"/>
      </xdr:nvSpPr>
      <xdr:spPr>
        <a:xfrm>
          <a:off x="2030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fLocksText="0">
      <xdr:nvSpPr>
        <xdr:cNvPr id="789" name="楕円 788"/>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53</xdr:row>
      <xdr:rowOff>38100</xdr:rowOff>
    </xdr:from>
    <xdr:ext cx="247650" cy="257175"/>
    <xdr:sp macro="" textlink="">
      <xdr:nvSpPr>
        <xdr:cNvPr id="790" name="テキスト ボックス 789"/>
        <xdr:cNvSpPr txBox="1"/>
      </xdr:nvSpPr>
      <xdr:spPr>
        <a:xfrm>
          <a:off x="19411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791" name="楕円 790"/>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53</xdr:row>
      <xdr:rowOff>38100</xdr:rowOff>
    </xdr:from>
    <xdr:ext cx="247650" cy="257175"/>
    <xdr:sp macro="" textlink="">
      <xdr:nvSpPr>
        <xdr:cNvPr id="792" name="テキスト ボックス 791"/>
        <xdr:cNvSpPr txBox="1"/>
      </xdr:nvSpPr>
      <xdr:spPr>
        <a:xfrm>
          <a:off x="18526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793" name="正方形/長方形 792"/>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794" name="正方形/長方形 793"/>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・民生費は、住民一人当たり</a:t>
          </a:r>
          <a:r>
            <a:rPr lang="en-US" altLang="ja-JP" sz="1300">
              <a:latin typeface="ＭＳ Ｐゴシック" panose="020B0600070205080204" pitchFamily="50" charset="-128"/>
              <a:ea typeface="ＭＳ Ｐゴシック" panose="020B0600070205080204" pitchFamily="50" charset="-128"/>
            </a:rPr>
            <a:t>47,837</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1,617</a:t>
          </a:r>
          <a:r>
            <a:rPr lang="ja-JP" altLang="en-US" sz="1300">
              <a:latin typeface="ＭＳ Ｐゴシック" panose="020B0600070205080204" pitchFamily="50" charset="-128"/>
              <a:ea typeface="ＭＳ Ｐゴシック" panose="020B0600070205080204" pitchFamily="50" charset="-128"/>
            </a:rPr>
            <a:t>円の増となっている。これは、国民健康保険財政安定化基金への積立額の増や後期高齢者医療対策費等の社会保障関連経費の増によるものである。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・土木費は、住民一人当たり</a:t>
          </a:r>
          <a:r>
            <a:rPr lang="en-US" altLang="ja-JP" sz="1300">
              <a:latin typeface="ＭＳ Ｐゴシック" panose="020B0600070205080204" pitchFamily="50" charset="-128"/>
              <a:ea typeface="ＭＳ Ｐゴシック" panose="020B0600070205080204" pitchFamily="50" charset="-128"/>
            </a:rPr>
            <a:t>16,450</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720</a:t>
          </a:r>
          <a:r>
            <a:rPr lang="ja-JP" altLang="en-US" sz="1300">
              <a:latin typeface="ＭＳ Ｐゴシック" panose="020B0600070205080204" pitchFamily="50" charset="-128"/>
              <a:ea typeface="ＭＳ Ｐゴシック" panose="020B0600070205080204" pitchFamily="50" charset="-128"/>
            </a:rPr>
            <a:t>円の増となっている。これは、ラグビーワールドカップ</a:t>
          </a:r>
          <a:r>
            <a:rPr lang="en-US" altLang="ja-JP" sz="1300">
              <a:latin typeface="ＭＳ Ｐゴシック" panose="020B0600070205080204" pitchFamily="50" charset="-128"/>
              <a:ea typeface="ＭＳ Ｐゴシック" panose="020B0600070205080204" pitchFamily="50" charset="-128"/>
            </a:rPr>
            <a:t>2019</a:t>
          </a:r>
          <a:r>
            <a:rPr lang="ja-JP" altLang="en-US" sz="1300">
              <a:latin typeface="ＭＳ Ｐゴシック" panose="020B0600070205080204" pitchFamily="50" charset="-128"/>
              <a:ea typeface="ＭＳ Ｐゴシック" panose="020B0600070205080204" pitchFamily="50" charset="-128"/>
            </a:rPr>
            <a:t>会場整備費等の普通建設事業費の増によるものである。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・警察費は、住民一人当たり</a:t>
          </a:r>
          <a:r>
            <a:rPr lang="en-US" altLang="ja-JP" sz="1300">
              <a:latin typeface="ＭＳ Ｐゴシック" panose="020B0600070205080204" pitchFamily="50" charset="-128"/>
              <a:ea typeface="ＭＳ Ｐゴシック" panose="020B0600070205080204" pitchFamily="50" charset="-128"/>
            </a:rPr>
            <a:t>19,905</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921</a:t>
          </a:r>
          <a:r>
            <a:rPr lang="ja-JP" altLang="en-US" sz="1300">
              <a:latin typeface="ＭＳ Ｐゴシック" panose="020B0600070205080204" pitchFamily="50" charset="-128"/>
              <a:ea typeface="ＭＳ Ｐゴシック" panose="020B0600070205080204" pitchFamily="50" charset="-128"/>
            </a:rPr>
            <a:t>円の増となっている。これは、警察庁舎建設工事の進捗等に伴う増や警察関係人件費の増によるものである。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・教育費は、住民一人当たり</a:t>
          </a:r>
          <a:r>
            <a:rPr lang="en-US" altLang="ja-JP" sz="1300">
              <a:latin typeface="ＭＳ Ｐゴシック" panose="020B0600070205080204" pitchFamily="50" charset="-128"/>
              <a:ea typeface="ＭＳ Ｐゴシック" panose="020B0600070205080204" pitchFamily="50" charset="-128"/>
            </a:rPr>
            <a:t>66,077</a:t>
          </a:r>
          <a:r>
            <a:rPr lang="ja-JP" altLang="en-US" sz="1300">
              <a:latin typeface="ＭＳ Ｐゴシック" panose="020B0600070205080204" pitchFamily="50" charset="-128"/>
              <a:ea typeface="ＭＳ Ｐゴシック" panose="020B0600070205080204" pitchFamily="50" charset="-128"/>
            </a:rPr>
            <a:t>円となっており、前年度に比べ</a:t>
          </a:r>
          <a:r>
            <a:rPr lang="en-US" altLang="ja-JP" sz="1300">
              <a:latin typeface="ＭＳ Ｐゴシック" panose="020B0600070205080204" pitchFamily="50" charset="-128"/>
              <a:ea typeface="ＭＳ Ｐゴシック" panose="020B0600070205080204" pitchFamily="50" charset="-128"/>
            </a:rPr>
            <a:t>5,501</a:t>
          </a:r>
          <a:r>
            <a:rPr lang="ja-JP" altLang="en-US" sz="1300">
              <a:latin typeface="ＭＳ Ｐゴシック" panose="020B0600070205080204" pitchFamily="50" charset="-128"/>
              <a:ea typeface="ＭＳ Ｐゴシック" panose="020B0600070205080204" pitchFamily="50" charset="-128"/>
            </a:rPr>
            <a:t>円の減となっている。これは、県費負担教職員給与が政令指定都市に移行したことに伴い、教育局関係人件費が減少したことによるものである。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xdr:cNvSpPr>
          <a:spLocks noChangeArrowheads="1"/>
        </xdr:cNvSpPr>
      </xdr:nvSpPr>
      <xdr:spPr bwMode="auto">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400" b="1" i="0" u="none" baseline="0">
              <a:solidFill>
                <a:srgbClr val="000000"/>
              </a:solidFill>
              <a:latin typeface="ＭＳ ゴシック"/>
              <a:ea typeface="ＭＳ ゴシック"/>
            </a:rPr>
            <a:t>（</a:t>
          </a:r>
          <a:r>
            <a:rPr lang="en-US" altLang="ja-JP" sz="2400" b="1" i="0" u="none" baseline="0">
              <a:solidFill>
                <a:srgbClr val="000000"/>
              </a:solidFill>
              <a:latin typeface="ＭＳ ゴシック"/>
              <a:ea typeface="ＭＳ ゴシック"/>
            </a:rPr>
            <a:t>7</a:t>
          </a:r>
          <a:r>
            <a:rPr lang="ja-JP" altLang="en-US" sz="2400" b="1" i="0" u="non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000" b="0" i="0" baseline="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財政調整基金について、平成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26</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年度は財政調整</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3</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基金（財政調整基金、県債管理基金、大規模事業推進基金）の残高を前々年度末時点並みとなるように積み立てを行ったため、比率が対前年比で大幅に増加した。平成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27</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年度及び平成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年度はほぼ横ばいとなった。平成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年度の約</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132</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億円に引き続き県債管理基金を約</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63</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億円を取り崩したが、</a:t>
          </a:r>
          <a:r>
            <a:rPr lang="ja-JP" altLang="ja-JP" sz="900">
              <a:solidFill>
                <a:schemeClr val="tx1"/>
              </a:solidFill>
              <a:latin typeface="ＭＳ Ｐゴシック" panose="020B0600070205080204" pitchFamily="50" charset="-128"/>
              <a:ea typeface="ＭＳ Ｐゴシック" panose="020B0600070205080204" pitchFamily="50" charset="-128"/>
              <a:cs typeface="+mn-cs"/>
            </a:rPr>
            <a:t>教職員給与負担の政令市への移譲に係る税源移譲などにより標準財政規模が減少していることから比率としては</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対前年度比で増加した。</a:t>
          </a:r>
          <a:endParaRPr lang="ja-JP" altLang="ja-JP" sz="900">
            <a:solidFill>
              <a:srgbClr val="000000"/>
            </a:solidFill>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　実質収支額は、平成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26</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年度は社会保障関連経費等の増により対前年度比で減少傾向となっている。平成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年度は社会保障関連経費等は</a:t>
          </a:r>
          <a:r>
            <a:rPr lang="ja-JP" altLang="ja-JP" sz="900">
              <a:solidFill>
                <a:schemeClr val="tx1"/>
              </a:solidFill>
              <a:latin typeface="ＭＳ Ｐゴシック" panose="020B0600070205080204" pitchFamily="50" charset="-128"/>
              <a:ea typeface="ＭＳ Ｐゴシック" panose="020B0600070205080204" pitchFamily="50" charset="-128"/>
              <a:cs typeface="+mn-cs"/>
            </a:rPr>
            <a:t>増加している</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一方、</a:t>
          </a:r>
          <a:r>
            <a:rPr lang="ja-JP" altLang="ja-JP" sz="900">
              <a:solidFill>
                <a:schemeClr val="tx1"/>
              </a:solidFill>
              <a:latin typeface="ＭＳ Ｐゴシック" panose="020B0600070205080204" pitchFamily="50" charset="-128"/>
              <a:ea typeface="ＭＳ Ｐゴシック" panose="020B0600070205080204" pitchFamily="50" charset="-128"/>
              <a:cs typeface="+mn-cs"/>
            </a:rPr>
            <a:t>教職員給与負担の政令市への移譲に係る税源移譲などにより標準財政規模が減少していることから比率としては</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対前年度比で増加した。</a:t>
          </a:r>
          <a:endParaRPr lang="ja-JP" altLang="ja-JP" sz="900">
            <a:solidFill>
              <a:srgbClr val="000000"/>
            </a:solidFill>
            <a:latin typeface="ＭＳ Ｐゴシック" panose="020B0600070205080204" pitchFamily="50" charset="-128"/>
            <a:ea typeface="ＭＳ Ｐゴシック" panose="020B0600070205080204" pitchFamily="50" charset="-128"/>
          </a:endParaRPr>
        </a:p>
        <a:p>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　実質単年度収支について、平成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年度は、財政状況を鑑み公債費の繰上償還措置及び財政調整基金の積立て等を行わなかったため比率が小さくなったが、平成</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年度は</a:t>
          </a:r>
          <a:r>
            <a:rPr lang="en-US" altLang="ja-JP" sz="900" b="0" i="0" baseline="0">
              <a:solidFill>
                <a:schemeClr val="tx1"/>
              </a:solidFill>
              <a:latin typeface="ＭＳ Ｐゴシック" panose="020B0600070205080204" pitchFamily="50" charset="-128"/>
              <a:ea typeface="ＭＳ Ｐゴシック" panose="020B0600070205080204" pitchFamily="50" charset="-128"/>
              <a:cs typeface="+mn-cs"/>
            </a:rPr>
            <a:t>120</a:t>
          </a:r>
          <a:r>
            <a:rPr lang="ja-JP" altLang="ja-JP" sz="900" b="0" i="0" baseline="0">
              <a:solidFill>
                <a:schemeClr val="tx1"/>
              </a:solidFill>
              <a:latin typeface="ＭＳ Ｐゴシック" panose="020B0600070205080204" pitchFamily="50" charset="-128"/>
              <a:ea typeface="ＭＳ Ｐゴシック" panose="020B0600070205080204" pitchFamily="50" charset="-128"/>
              <a:cs typeface="+mn-cs"/>
            </a:rPr>
            <a:t>億円の公債費の繰上償還を行ったことから対前年度比で増加した。</a:t>
          </a:r>
          <a:endParaRPr lang="ja-JP" altLang="ja-JP" sz="900">
            <a:solidFill>
              <a:srgbClr val="000000"/>
            </a:solidFill>
            <a:latin typeface="ＭＳ Ｐゴシック" panose="020B0600070205080204" pitchFamily="50" charset="-128"/>
            <a:ea typeface="ＭＳ Ｐゴシック" panose="020B0600070205080204" pitchFamily="50" charset="-128"/>
          </a:endParaRPr>
        </a:p>
        <a:p>
          <a:endParaRPr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xdr:cNvSpPr>
          <a:spLocks noChangeArrowheads="1"/>
        </xdr:cNvSpPr>
      </xdr:nvSpPr>
      <xdr:spPr bwMode="auto">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埼玉県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400">
              <a:solidFill>
                <a:schemeClr val="tx1"/>
              </a:solidFill>
              <a:latin typeface="ＭＳ Ｐゴシック" panose="020B0600070205080204" pitchFamily="50" charset="-128"/>
              <a:ea typeface="ＭＳ Ｐゴシック" panose="020B0600070205080204" pitchFamily="50" charset="-128"/>
              <a:cs typeface="+mn-cs"/>
            </a:rPr>
            <a:t>一般会計等の実質赤字比率は黒字で推移している。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公営企業会計においては、資金不足が発生していないため、連結実質赤字比率も黒字で推移している。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連結実質赤字比率に係る黒字額のうち、地域整備事業会計、水道用水供給事業会計などの公営企業会計の黒字額が全体の９割以上を占めている。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400">
              <a:solidFill>
                <a:schemeClr val="tx1"/>
              </a:solidFill>
              <a:latin typeface="ＭＳ Ｐゴシック" panose="020B0600070205080204" pitchFamily="50" charset="-128"/>
              <a:ea typeface="ＭＳ Ｐゴシック" panose="020B0600070205080204" pitchFamily="50" charset="-128"/>
              <a:cs typeface="+mn-cs"/>
            </a:rPr>
            <a:t>　今後も、公営企業会計等を含む県全体の健全な財政運営に取り組んでいく。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endParaRPr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xdr:cNvSpPr/>
      </xdr:nvSpPr>
      <xdr:spPr bwMode="auto">
        <a:xfrm>
          <a:off x="638175" y="7477125"/>
          <a:ext cx="504825" cy="295275"/>
        </a:xfrm>
        <a:prstGeom prst="rect">
          <a:avLst/>
        </a:prstGeom>
        <a:solidFill>
          <a:srgbClr val="FF808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xdr:cNvSpPr/>
      </xdr:nvSpPr>
      <xdr:spPr bwMode="auto">
        <a:xfrm>
          <a:off x="638175" y="7972425"/>
          <a:ext cx="504825" cy="295275"/>
        </a:xfrm>
        <a:prstGeom prst="rect">
          <a:avLst/>
        </a:prstGeom>
        <a:solidFill>
          <a:srgbClr val="00FFFF"/>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xdr:cNvSpPr/>
      </xdr:nvSpPr>
      <xdr:spPr bwMode="auto">
        <a:xfrm>
          <a:off x="638175" y="8467725"/>
          <a:ext cx="504825" cy="295275"/>
        </a:xfrm>
        <a:prstGeom prst="rect">
          <a:avLst/>
        </a:prstGeom>
        <a:solidFill>
          <a:srgbClr val="00800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xdr:cNvSpPr/>
      </xdr:nvSpPr>
      <xdr:spPr bwMode="auto">
        <a:xfrm>
          <a:off x="638175" y="8963025"/>
          <a:ext cx="504825" cy="295275"/>
        </a:xfrm>
        <a:prstGeom prst="rect">
          <a:avLst/>
        </a:prstGeom>
        <a:solidFill>
          <a:srgbClr val="9999FF"/>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xdr:cNvSpPr/>
      </xdr:nvSpPr>
      <xdr:spPr bwMode="auto">
        <a:xfrm>
          <a:off x="638175" y="9458325"/>
          <a:ext cx="504825" cy="295275"/>
        </a:xfrm>
        <a:prstGeom prst="rect">
          <a:avLst/>
        </a:prstGeom>
        <a:solidFill>
          <a:srgbClr val="FF660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xdr:cNvSpPr/>
      </xdr:nvSpPr>
      <xdr:spPr bwMode="auto">
        <a:xfrm>
          <a:off x="638175" y="9953625"/>
          <a:ext cx="504825" cy="295275"/>
        </a:xfrm>
        <a:prstGeom prst="rect">
          <a:avLst/>
        </a:prstGeom>
        <a:solidFill>
          <a:srgbClr val="FFFF0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xdr:cNvSpPr/>
      </xdr:nvSpPr>
      <xdr:spPr bwMode="auto">
        <a:xfrm>
          <a:off x="638175" y="10448925"/>
          <a:ext cx="504825" cy="295275"/>
        </a:xfrm>
        <a:prstGeom prst="rect">
          <a:avLst/>
        </a:prstGeom>
        <a:solidFill>
          <a:srgbClr val="80008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fLocksText="0">
      <xdr:nvSpPr>
        <xdr:cNvPr id="19" name="凡例8"/>
        <xdr:cNvSpPr/>
      </xdr:nvSpPr>
      <xdr:spPr bwMode="auto">
        <a:xfrm>
          <a:off x="638175" y="10944225"/>
          <a:ext cx="504825" cy="295275"/>
        </a:xfrm>
        <a:prstGeom prst="rect">
          <a:avLst/>
        </a:prstGeom>
        <a:solidFill>
          <a:srgbClr val="00FF0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20" name="凡例9"/>
        <xdr:cNvSpPr/>
      </xdr:nvSpPr>
      <xdr:spPr bwMode="auto">
        <a:xfrm>
          <a:off x="638175" y="11439525"/>
          <a:ext cx="504825" cy="295275"/>
        </a:xfrm>
        <a:prstGeom prst="rect">
          <a:avLst/>
        </a:prstGeom>
        <a:solidFill>
          <a:srgbClr val="FF0000"/>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1" name="凡例10"/>
        <xdr:cNvSpPr/>
      </xdr:nvSpPr>
      <xdr:spPr bwMode="auto">
        <a:xfrm>
          <a:off x="638175" y="11934825"/>
          <a:ext cx="504825" cy="295275"/>
        </a:xfrm>
        <a:prstGeom prst="rect">
          <a:avLst/>
        </a:prstGeom>
        <a:solidFill>
          <a:srgbClr val="0000FF"/>
        </a:solidFill>
        <a:ln w="6350">
          <a:solidFill>
            <a:srgbClr val="000000"/>
          </a:solidFill>
          <a:miter lim="800000"/>
        </a:ln>
      </xdr:spPr>
      <xdr:txBody>
        <a:bodyPr vertOverflow="clip" horzOverflow="clip" anchor="t"/>
        <a:lstStyle/>
        <a:p>
          <a:pPr algn="l"/>
          <a:endParaRPr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56" customWidth="1"/>
    <col min="12" max="12" width="2.21875" style="156" customWidth="1"/>
    <col min="13" max="17" width="2.33203125" style="156" customWidth="1"/>
    <col min="18" max="119" width="2.109375" style="156" customWidth="1"/>
    <col min="120" max="16384" width="0" style="156" hidden="1"/>
  </cols>
  <sheetData>
    <row r="1" spans="1:119" ht="33" customHeight="1" x14ac:dyDescent="0.2">
      <c r="A1" s="154"/>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55"/>
      <c r="DK1" s="155"/>
      <c r="DL1" s="155"/>
      <c r="DM1" s="155"/>
      <c r="DN1" s="155"/>
      <c r="DO1" s="155"/>
    </row>
    <row r="2" spans="1:119" ht="24" thickBot="1" x14ac:dyDescent="0.25">
      <c r="A2" s="154"/>
      <c r="B2" s="157" t="s">
        <v>72</v>
      </c>
      <c r="C2" s="158"/>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row>
    <row r="3" spans="1:119" ht="18.75" customHeight="1" thickBot="1" x14ac:dyDescent="0.25">
      <c r="A3" s="155"/>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54"/>
      <c r="DK3" s="154"/>
      <c r="DL3" s="154"/>
      <c r="DM3" s="154"/>
      <c r="DN3" s="154"/>
      <c r="DO3" s="154"/>
    </row>
    <row r="4" spans="1:119" ht="18.75" customHeight="1" x14ac:dyDescent="0.2">
      <c r="A4" s="155"/>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1753196941</v>
      </c>
      <c r="BO4" s="408"/>
      <c r="BP4" s="408"/>
      <c r="BQ4" s="408"/>
      <c r="BR4" s="408"/>
      <c r="BS4" s="408"/>
      <c r="BT4" s="408"/>
      <c r="BU4" s="409"/>
      <c r="BV4" s="407">
        <v>1722075796</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0.4</v>
      </c>
      <c r="CU4" s="570"/>
      <c r="CV4" s="570"/>
      <c r="CW4" s="570"/>
      <c r="CX4" s="570"/>
      <c r="CY4" s="570"/>
      <c r="CZ4" s="570"/>
      <c r="DA4" s="571"/>
      <c r="DB4" s="569">
        <v>0.4</v>
      </c>
      <c r="DC4" s="570"/>
      <c r="DD4" s="570"/>
      <c r="DE4" s="570"/>
      <c r="DF4" s="570"/>
      <c r="DG4" s="570"/>
      <c r="DH4" s="570"/>
      <c r="DI4" s="571"/>
      <c r="DJ4" s="154"/>
      <c r="DK4" s="154"/>
      <c r="DL4" s="154"/>
      <c r="DM4" s="154"/>
      <c r="DN4" s="154"/>
      <c r="DO4" s="154"/>
    </row>
    <row r="5" spans="1:119" ht="18.75" customHeight="1" thickBot="1" x14ac:dyDescent="0.25">
      <c r="A5" s="155"/>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1743622960</v>
      </c>
      <c r="BO5" s="414"/>
      <c r="BP5" s="414"/>
      <c r="BQ5" s="414"/>
      <c r="BR5" s="414"/>
      <c r="BS5" s="414"/>
      <c r="BT5" s="414"/>
      <c r="BU5" s="415"/>
      <c r="BV5" s="413">
        <v>1712177456</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96.8</v>
      </c>
      <c r="CU5" s="393"/>
      <c r="CV5" s="393"/>
      <c r="CW5" s="393"/>
      <c r="CX5" s="393"/>
      <c r="CY5" s="393"/>
      <c r="CZ5" s="393"/>
      <c r="DA5" s="394"/>
      <c r="DB5" s="392">
        <v>96.9</v>
      </c>
      <c r="DC5" s="393"/>
      <c r="DD5" s="393"/>
      <c r="DE5" s="393"/>
      <c r="DF5" s="393"/>
      <c r="DG5" s="393"/>
      <c r="DH5" s="393"/>
      <c r="DI5" s="394"/>
      <c r="DJ5" s="154"/>
      <c r="DK5" s="154"/>
      <c r="DL5" s="154"/>
      <c r="DM5" s="154"/>
      <c r="DN5" s="154"/>
      <c r="DO5" s="154"/>
    </row>
    <row r="6" spans="1:119" ht="18.75" customHeight="1" x14ac:dyDescent="0.2">
      <c r="A6" s="155"/>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14200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9573981</v>
      </c>
      <c r="BO6" s="414"/>
      <c r="BP6" s="414"/>
      <c r="BQ6" s="414"/>
      <c r="BR6" s="414"/>
      <c r="BS6" s="414"/>
      <c r="BT6" s="414"/>
      <c r="BU6" s="415"/>
      <c r="BV6" s="413">
        <v>9898340</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110.6</v>
      </c>
      <c r="CU6" s="559"/>
      <c r="CV6" s="559"/>
      <c r="CW6" s="559"/>
      <c r="CX6" s="559"/>
      <c r="CY6" s="559"/>
      <c r="CZ6" s="559"/>
      <c r="DA6" s="560"/>
      <c r="DB6" s="558">
        <v>109.2</v>
      </c>
      <c r="DC6" s="559"/>
      <c r="DD6" s="559"/>
      <c r="DE6" s="559"/>
      <c r="DF6" s="559"/>
      <c r="DG6" s="559"/>
      <c r="DH6" s="559"/>
      <c r="DI6" s="560"/>
      <c r="DJ6" s="154"/>
      <c r="DK6" s="154"/>
      <c r="DL6" s="154"/>
      <c r="DM6" s="154"/>
      <c r="DN6" s="154"/>
      <c r="DO6" s="154"/>
    </row>
    <row r="7" spans="1:119" ht="18.75" customHeight="1" x14ac:dyDescent="0.2">
      <c r="A7" s="155"/>
      <c r="B7" s="520"/>
      <c r="C7" s="9"/>
      <c r="D7" s="9"/>
      <c r="E7" s="9"/>
      <c r="F7" s="9"/>
      <c r="G7" s="9"/>
      <c r="H7" s="9"/>
      <c r="I7" s="9"/>
      <c r="J7" s="9"/>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3</v>
      </c>
      <c r="AJ7" s="439"/>
      <c r="AK7" s="439"/>
      <c r="AL7" s="439"/>
      <c r="AM7" s="439"/>
      <c r="AN7" s="439"/>
      <c r="AO7" s="439"/>
      <c r="AP7" s="440"/>
      <c r="AQ7" s="438">
        <v>11340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4705702</v>
      </c>
      <c r="BO7" s="414"/>
      <c r="BP7" s="414"/>
      <c r="BQ7" s="414"/>
      <c r="BR7" s="414"/>
      <c r="BS7" s="414"/>
      <c r="BT7" s="414"/>
      <c r="BU7" s="415"/>
      <c r="BV7" s="413">
        <v>5377678</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1175583887</v>
      </c>
      <c r="CU7" s="414"/>
      <c r="CV7" s="414"/>
      <c r="CW7" s="414"/>
      <c r="CX7" s="414"/>
      <c r="CY7" s="414"/>
      <c r="CZ7" s="414"/>
      <c r="DA7" s="415"/>
      <c r="DB7" s="413">
        <v>1191189852</v>
      </c>
      <c r="DC7" s="414"/>
      <c r="DD7" s="414"/>
      <c r="DE7" s="414"/>
      <c r="DF7" s="414"/>
      <c r="DG7" s="414"/>
      <c r="DH7" s="414"/>
      <c r="DI7" s="415"/>
      <c r="DJ7" s="154"/>
      <c r="DK7" s="154"/>
      <c r="DL7" s="154"/>
      <c r="DM7" s="154"/>
      <c r="DN7" s="154"/>
      <c r="DO7" s="154"/>
    </row>
    <row r="8" spans="1:119" ht="18.75" customHeight="1" thickBot="1" x14ac:dyDescent="0.25">
      <c r="A8" s="155"/>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9370</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4868279</v>
      </c>
      <c r="BO8" s="414"/>
      <c r="BP8" s="414"/>
      <c r="BQ8" s="414"/>
      <c r="BR8" s="414"/>
      <c r="BS8" s="414"/>
      <c r="BT8" s="414"/>
      <c r="BU8" s="415"/>
      <c r="BV8" s="413">
        <v>4520662</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0.7661</v>
      </c>
      <c r="CU8" s="556"/>
      <c r="CV8" s="556"/>
      <c r="CW8" s="556"/>
      <c r="CX8" s="556"/>
      <c r="CY8" s="556"/>
      <c r="CZ8" s="556"/>
      <c r="DA8" s="557"/>
      <c r="DB8" s="555">
        <v>0.76593</v>
      </c>
      <c r="DC8" s="556"/>
      <c r="DD8" s="556"/>
      <c r="DE8" s="556"/>
      <c r="DF8" s="556"/>
      <c r="DG8" s="556"/>
      <c r="DH8" s="556"/>
      <c r="DI8" s="557"/>
      <c r="DJ8" s="154"/>
      <c r="DK8" s="154"/>
      <c r="DL8" s="154"/>
      <c r="DM8" s="154"/>
      <c r="DN8" s="154"/>
      <c r="DO8" s="154"/>
    </row>
    <row r="9" spans="1:119" ht="18.75" customHeight="1" thickBot="1" x14ac:dyDescent="0.25">
      <c r="A9" s="155"/>
      <c r="B9" s="519" t="s">
        <v>98</v>
      </c>
      <c r="C9" s="493"/>
      <c r="D9" s="493"/>
      <c r="E9" s="493"/>
      <c r="F9" s="493"/>
      <c r="G9" s="493"/>
      <c r="H9" s="493"/>
      <c r="I9" s="493"/>
      <c r="J9" s="493"/>
      <c r="K9" s="494"/>
      <c r="L9" s="525" t="s">
        <v>99</v>
      </c>
      <c r="M9" s="526"/>
      <c r="N9" s="526"/>
      <c r="O9" s="526"/>
      <c r="P9" s="526"/>
      <c r="Q9" s="527"/>
      <c r="R9" s="528">
        <v>7266534</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11440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347617</v>
      </c>
      <c r="BO9" s="414"/>
      <c r="BP9" s="414"/>
      <c r="BQ9" s="414"/>
      <c r="BR9" s="414"/>
      <c r="BS9" s="414"/>
      <c r="BT9" s="414"/>
      <c r="BU9" s="415"/>
      <c r="BV9" s="413">
        <v>-1032130</v>
      </c>
      <c r="BW9" s="414"/>
      <c r="BX9" s="414"/>
      <c r="BY9" s="414"/>
      <c r="BZ9" s="414"/>
      <c r="CA9" s="414"/>
      <c r="CB9" s="414"/>
      <c r="CC9" s="415"/>
      <c r="CD9" s="8" t="s">
        <v>102</v>
      </c>
      <c r="CE9" s="7"/>
      <c r="CF9" s="7"/>
      <c r="CG9" s="7"/>
      <c r="CH9" s="7"/>
      <c r="CI9" s="7"/>
      <c r="CJ9" s="7"/>
      <c r="CK9" s="7"/>
      <c r="CL9" s="7"/>
      <c r="CM9" s="7"/>
      <c r="CN9" s="7"/>
      <c r="CO9" s="7"/>
      <c r="CP9" s="7"/>
      <c r="CQ9" s="7"/>
      <c r="CR9" s="7"/>
      <c r="CS9" s="6"/>
      <c r="CT9" s="392">
        <v>19.100000000000001</v>
      </c>
      <c r="CU9" s="393"/>
      <c r="CV9" s="393"/>
      <c r="CW9" s="393"/>
      <c r="CX9" s="393"/>
      <c r="CY9" s="393"/>
      <c r="CZ9" s="393"/>
      <c r="DA9" s="394"/>
      <c r="DB9" s="392">
        <v>19</v>
      </c>
      <c r="DC9" s="393"/>
      <c r="DD9" s="393"/>
      <c r="DE9" s="393"/>
      <c r="DF9" s="393"/>
      <c r="DG9" s="393"/>
      <c r="DH9" s="393"/>
      <c r="DI9" s="394"/>
      <c r="DJ9" s="154"/>
      <c r="DK9" s="154"/>
      <c r="DL9" s="154"/>
      <c r="DM9" s="154"/>
      <c r="DN9" s="154"/>
      <c r="DO9" s="154"/>
    </row>
    <row r="10" spans="1:119" ht="18.75" customHeight="1" x14ac:dyDescent="0.2">
      <c r="A10" s="155"/>
      <c r="B10" s="520"/>
      <c r="C10" s="9"/>
      <c r="D10" s="9"/>
      <c r="E10" s="9"/>
      <c r="F10" s="9"/>
      <c r="G10" s="9"/>
      <c r="H10" s="9"/>
      <c r="I10" s="9"/>
      <c r="J10" s="9"/>
      <c r="K10" s="521"/>
      <c r="L10" s="435" t="s">
        <v>103</v>
      </c>
      <c r="M10" s="436"/>
      <c r="N10" s="436"/>
      <c r="O10" s="436"/>
      <c r="P10" s="436"/>
      <c r="Q10" s="437"/>
      <c r="R10" s="438">
        <v>7194556</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10160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50070</v>
      </c>
      <c r="BO10" s="414"/>
      <c r="BP10" s="414"/>
      <c r="BQ10" s="414"/>
      <c r="BR10" s="414"/>
      <c r="BS10" s="414"/>
      <c r="BT10" s="414"/>
      <c r="BU10" s="415"/>
      <c r="BV10" s="413">
        <v>53124</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59"/>
      <c r="CU10" s="160"/>
      <c r="CV10" s="160"/>
      <c r="CW10" s="160"/>
      <c r="CX10" s="160"/>
      <c r="CY10" s="160"/>
      <c r="CZ10" s="160"/>
      <c r="DA10" s="161"/>
      <c r="DB10" s="159"/>
      <c r="DC10" s="160"/>
      <c r="DD10" s="160"/>
      <c r="DE10" s="160"/>
      <c r="DF10" s="160"/>
      <c r="DG10" s="160"/>
      <c r="DH10" s="160"/>
      <c r="DI10" s="161"/>
      <c r="DJ10" s="154"/>
      <c r="DK10" s="154"/>
      <c r="DL10" s="154"/>
      <c r="DM10" s="154"/>
      <c r="DN10" s="154"/>
      <c r="DO10" s="154"/>
    </row>
    <row r="11" spans="1:119" ht="18.75" customHeight="1" thickBot="1" x14ac:dyDescent="0.25">
      <c r="A11" s="155"/>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91</v>
      </c>
      <c r="AJ11" s="439"/>
      <c r="AK11" s="439"/>
      <c r="AL11" s="439"/>
      <c r="AM11" s="439"/>
      <c r="AN11" s="439"/>
      <c r="AO11" s="439"/>
      <c r="AP11" s="440"/>
      <c r="AQ11" s="438">
        <v>9270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12000000</v>
      </c>
      <c r="BO11" s="414"/>
      <c r="BP11" s="414"/>
      <c r="BQ11" s="414"/>
      <c r="BR11" s="414"/>
      <c r="BS11" s="414"/>
      <c r="BT11" s="414"/>
      <c r="BU11" s="415"/>
      <c r="BV11" s="413">
        <v>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113</v>
      </c>
      <c r="DC11" s="464"/>
      <c r="DD11" s="464"/>
      <c r="DE11" s="464"/>
      <c r="DF11" s="464"/>
      <c r="DG11" s="464"/>
      <c r="DH11" s="464"/>
      <c r="DI11" s="465"/>
      <c r="DJ11" s="154"/>
      <c r="DK11" s="154"/>
      <c r="DL11" s="154"/>
      <c r="DM11" s="154"/>
      <c r="DN11" s="154"/>
      <c r="DO11" s="154"/>
    </row>
    <row r="12" spans="1:119" ht="18.75" customHeight="1" x14ac:dyDescent="0.2">
      <c r="A12" s="155"/>
      <c r="B12" s="468" t="s">
        <v>114</v>
      </c>
      <c r="C12" s="469"/>
      <c r="D12" s="469"/>
      <c r="E12" s="469"/>
      <c r="F12" s="469"/>
      <c r="G12" s="469"/>
      <c r="H12" s="469"/>
      <c r="I12" s="469"/>
      <c r="J12" s="469"/>
      <c r="K12" s="470"/>
      <c r="L12" s="477" t="s">
        <v>115</v>
      </c>
      <c r="M12" s="478"/>
      <c r="N12" s="478"/>
      <c r="O12" s="478"/>
      <c r="P12" s="478"/>
      <c r="Q12" s="479"/>
      <c r="R12" s="480">
        <v>7363011</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122</v>
      </c>
      <c r="CU12" s="464"/>
      <c r="CV12" s="464"/>
      <c r="CW12" s="464"/>
      <c r="CX12" s="464"/>
      <c r="CY12" s="464"/>
      <c r="CZ12" s="464"/>
      <c r="DA12" s="465"/>
      <c r="DB12" s="463" t="s">
        <v>123</v>
      </c>
      <c r="DC12" s="464"/>
      <c r="DD12" s="464"/>
      <c r="DE12" s="464"/>
      <c r="DF12" s="464"/>
      <c r="DG12" s="464"/>
      <c r="DH12" s="464"/>
      <c r="DI12" s="465"/>
      <c r="DJ12" s="154"/>
      <c r="DK12" s="154"/>
      <c r="DL12" s="154"/>
      <c r="DM12" s="154"/>
      <c r="DN12" s="154"/>
      <c r="DO12" s="154"/>
    </row>
    <row r="13" spans="1:119" ht="18.75" customHeight="1" thickBot="1" x14ac:dyDescent="0.25">
      <c r="A13" s="155"/>
      <c r="B13" s="471"/>
      <c r="C13" s="472"/>
      <c r="D13" s="472"/>
      <c r="E13" s="472"/>
      <c r="F13" s="472"/>
      <c r="G13" s="472"/>
      <c r="H13" s="472"/>
      <c r="I13" s="472"/>
      <c r="J13" s="472"/>
      <c r="K13" s="473"/>
      <c r="L13" s="162"/>
      <c r="M13" s="454" t="s">
        <v>124</v>
      </c>
      <c r="N13" s="455"/>
      <c r="O13" s="455"/>
      <c r="P13" s="455"/>
      <c r="Q13" s="456"/>
      <c r="R13" s="504">
        <v>7198829</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125</v>
      </c>
      <c r="BA13" s="422"/>
      <c r="BB13" s="422"/>
      <c r="BC13" s="422"/>
      <c r="BD13" s="422"/>
      <c r="BE13" s="422"/>
      <c r="BF13" s="422"/>
      <c r="BG13" s="422"/>
      <c r="BH13" s="422"/>
      <c r="BI13" s="422"/>
      <c r="BJ13" s="422"/>
      <c r="BK13" s="422"/>
      <c r="BL13" s="422"/>
      <c r="BM13" s="423"/>
      <c r="BN13" s="413">
        <v>12397687</v>
      </c>
      <c r="BO13" s="414"/>
      <c r="BP13" s="414"/>
      <c r="BQ13" s="414"/>
      <c r="BR13" s="414"/>
      <c r="BS13" s="414"/>
      <c r="BT13" s="414"/>
      <c r="BU13" s="415"/>
      <c r="BV13" s="413">
        <v>-979006</v>
      </c>
      <c r="BW13" s="414"/>
      <c r="BX13" s="414"/>
      <c r="BY13" s="414"/>
      <c r="BZ13" s="414"/>
      <c r="CA13" s="414"/>
      <c r="CB13" s="414"/>
      <c r="CC13" s="415"/>
      <c r="CD13" s="460" t="s">
        <v>126</v>
      </c>
      <c r="CE13" s="461"/>
      <c r="CF13" s="461"/>
      <c r="CG13" s="461"/>
      <c r="CH13" s="461"/>
      <c r="CI13" s="461"/>
      <c r="CJ13" s="461"/>
      <c r="CK13" s="461"/>
      <c r="CL13" s="461"/>
      <c r="CM13" s="461"/>
      <c r="CN13" s="461"/>
      <c r="CO13" s="461"/>
      <c r="CP13" s="461"/>
      <c r="CQ13" s="461"/>
      <c r="CR13" s="461"/>
      <c r="CS13" s="462"/>
      <c r="CT13" s="392">
        <v>11.7</v>
      </c>
      <c r="CU13" s="393"/>
      <c r="CV13" s="393"/>
      <c r="CW13" s="393"/>
      <c r="CX13" s="393"/>
      <c r="CY13" s="393"/>
      <c r="CZ13" s="393"/>
      <c r="DA13" s="394"/>
      <c r="DB13" s="392">
        <v>11.8</v>
      </c>
      <c r="DC13" s="393"/>
      <c r="DD13" s="393"/>
      <c r="DE13" s="393"/>
      <c r="DF13" s="393"/>
      <c r="DG13" s="393"/>
      <c r="DH13" s="393"/>
      <c r="DI13" s="394"/>
      <c r="DJ13" s="154"/>
      <c r="DK13" s="154"/>
      <c r="DL13" s="154"/>
      <c r="DM13" s="154"/>
      <c r="DN13" s="154"/>
      <c r="DO13" s="154"/>
    </row>
    <row r="14" spans="1:119" ht="18.75" customHeight="1" thickBot="1" x14ac:dyDescent="0.25">
      <c r="A14" s="155"/>
      <c r="B14" s="471"/>
      <c r="C14" s="472"/>
      <c r="D14" s="472"/>
      <c r="E14" s="472"/>
      <c r="F14" s="472"/>
      <c r="G14" s="472"/>
      <c r="H14" s="472"/>
      <c r="I14" s="472"/>
      <c r="J14" s="472"/>
      <c r="K14" s="473"/>
      <c r="L14" s="448" t="s">
        <v>127</v>
      </c>
      <c r="M14" s="466"/>
      <c r="N14" s="466"/>
      <c r="O14" s="466"/>
      <c r="P14" s="466"/>
      <c r="Q14" s="467"/>
      <c r="R14" s="457">
        <v>7343807</v>
      </c>
      <c r="S14" s="458"/>
      <c r="T14" s="458"/>
      <c r="U14" s="458"/>
      <c r="V14" s="459"/>
      <c r="W14" s="486"/>
      <c r="X14" s="487"/>
      <c r="Y14" s="488"/>
      <c r="Z14" s="435" t="s">
        <v>128</v>
      </c>
      <c r="AA14" s="436"/>
      <c r="AB14" s="436"/>
      <c r="AC14" s="436"/>
      <c r="AD14" s="436"/>
      <c r="AE14" s="436"/>
      <c r="AF14" s="436"/>
      <c r="AG14" s="436"/>
      <c r="AH14" s="437"/>
      <c r="AI14" s="438">
        <v>10744</v>
      </c>
      <c r="AJ14" s="439"/>
      <c r="AK14" s="439"/>
      <c r="AL14" s="439"/>
      <c r="AM14" s="440"/>
      <c r="AN14" s="438">
        <v>35304784</v>
      </c>
      <c r="AO14" s="439"/>
      <c r="AP14" s="439"/>
      <c r="AQ14" s="439"/>
      <c r="AR14" s="439"/>
      <c r="AS14" s="440"/>
      <c r="AT14" s="438">
        <v>3286</v>
      </c>
      <c r="AU14" s="439"/>
      <c r="AV14" s="439"/>
      <c r="AW14" s="439"/>
      <c r="AX14" s="439"/>
      <c r="AY14" s="441"/>
      <c r="AZ14" s="404" t="s">
        <v>129</v>
      </c>
      <c r="BA14" s="405"/>
      <c r="BB14" s="405"/>
      <c r="BC14" s="405"/>
      <c r="BD14" s="405"/>
      <c r="BE14" s="405"/>
      <c r="BF14" s="405"/>
      <c r="BG14" s="405"/>
      <c r="BH14" s="405"/>
      <c r="BI14" s="405"/>
      <c r="BJ14" s="405"/>
      <c r="BK14" s="405"/>
      <c r="BL14" s="405"/>
      <c r="BM14" s="406"/>
      <c r="BN14" s="407">
        <v>669288300</v>
      </c>
      <c r="BO14" s="408"/>
      <c r="BP14" s="408"/>
      <c r="BQ14" s="408"/>
      <c r="BR14" s="408"/>
      <c r="BS14" s="408"/>
      <c r="BT14" s="408"/>
      <c r="BU14" s="409"/>
      <c r="BV14" s="407">
        <v>685383676</v>
      </c>
      <c r="BW14" s="408"/>
      <c r="BX14" s="408"/>
      <c r="BY14" s="408"/>
      <c r="BZ14" s="408"/>
      <c r="CA14" s="408"/>
      <c r="CB14" s="408"/>
      <c r="CC14" s="409"/>
      <c r="CD14" s="8" t="s">
        <v>130</v>
      </c>
      <c r="CE14" s="7"/>
      <c r="CF14" s="7"/>
      <c r="CG14" s="7"/>
      <c r="CH14" s="7"/>
      <c r="CI14" s="7"/>
      <c r="CJ14" s="7"/>
      <c r="CK14" s="7"/>
      <c r="CL14" s="7"/>
      <c r="CM14" s="7"/>
      <c r="CN14" s="7"/>
      <c r="CO14" s="7"/>
      <c r="CP14" s="7"/>
      <c r="CQ14" s="7"/>
      <c r="CR14" s="7"/>
      <c r="CS14" s="6"/>
      <c r="CT14" s="418">
        <v>191</v>
      </c>
      <c r="CU14" s="419"/>
      <c r="CV14" s="419"/>
      <c r="CW14" s="419"/>
      <c r="CX14" s="419"/>
      <c r="CY14" s="419"/>
      <c r="CZ14" s="419"/>
      <c r="DA14" s="420"/>
      <c r="DB14" s="418">
        <v>192.3</v>
      </c>
      <c r="DC14" s="419"/>
      <c r="DD14" s="419"/>
      <c r="DE14" s="419"/>
      <c r="DF14" s="419"/>
      <c r="DG14" s="419"/>
      <c r="DH14" s="419"/>
      <c r="DI14" s="420"/>
      <c r="DJ14" s="154"/>
      <c r="DK14" s="154"/>
      <c r="DL14" s="154"/>
      <c r="DM14" s="154"/>
      <c r="DN14" s="154"/>
      <c r="DO14" s="154"/>
    </row>
    <row r="15" spans="1:119" ht="18.75" customHeight="1" x14ac:dyDescent="0.2">
      <c r="A15" s="155"/>
      <c r="B15" s="471"/>
      <c r="C15" s="472"/>
      <c r="D15" s="472"/>
      <c r="E15" s="472"/>
      <c r="F15" s="472"/>
      <c r="G15" s="472"/>
      <c r="H15" s="472"/>
      <c r="I15" s="472"/>
      <c r="J15" s="472"/>
      <c r="K15" s="473"/>
      <c r="L15" s="162"/>
      <c r="M15" s="454" t="s">
        <v>131</v>
      </c>
      <c r="N15" s="455"/>
      <c r="O15" s="455"/>
      <c r="P15" s="455"/>
      <c r="Q15" s="456"/>
      <c r="R15" s="457">
        <v>7194582</v>
      </c>
      <c r="S15" s="458"/>
      <c r="T15" s="458"/>
      <c r="U15" s="458"/>
      <c r="V15" s="459"/>
      <c r="W15" s="486"/>
      <c r="X15" s="487"/>
      <c r="Y15" s="488"/>
      <c r="Z15" s="435" t="s">
        <v>132</v>
      </c>
      <c r="AA15" s="436"/>
      <c r="AB15" s="436"/>
      <c r="AC15" s="436"/>
      <c r="AD15" s="436"/>
      <c r="AE15" s="436"/>
      <c r="AF15" s="436"/>
      <c r="AG15" s="436"/>
      <c r="AH15" s="437"/>
      <c r="AI15" s="438" t="s">
        <v>123</v>
      </c>
      <c r="AJ15" s="439"/>
      <c r="AK15" s="439"/>
      <c r="AL15" s="439"/>
      <c r="AM15" s="440"/>
      <c r="AN15" s="438" t="s">
        <v>113</v>
      </c>
      <c r="AO15" s="439"/>
      <c r="AP15" s="439"/>
      <c r="AQ15" s="439"/>
      <c r="AR15" s="439"/>
      <c r="AS15" s="440"/>
      <c r="AT15" s="438" t="s">
        <v>122</v>
      </c>
      <c r="AU15" s="439"/>
      <c r="AV15" s="439"/>
      <c r="AW15" s="439"/>
      <c r="AX15" s="439"/>
      <c r="AY15" s="441"/>
      <c r="AZ15" s="410" t="s">
        <v>133</v>
      </c>
      <c r="BA15" s="411"/>
      <c r="BB15" s="411"/>
      <c r="BC15" s="411"/>
      <c r="BD15" s="411"/>
      <c r="BE15" s="411"/>
      <c r="BF15" s="411"/>
      <c r="BG15" s="411"/>
      <c r="BH15" s="411"/>
      <c r="BI15" s="411"/>
      <c r="BJ15" s="411"/>
      <c r="BK15" s="411"/>
      <c r="BL15" s="411"/>
      <c r="BM15" s="412"/>
      <c r="BN15" s="413">
        <v>873227263</v>
      </c>
      <c r="BO15" s="414"/>
      <c r="BP15" s="414"/>
      <c r="BQ15" s="414"/>
      <c r="BR15" s="414"/>
      <c r="BS15" s="414"/>
      <c r="BT15" s="414"/>
      <c r="BU15" s="415"/>
      <c r="BV15" s="413">
        <v>899999115</v>
      </c>
      <c r="BW15" s="414"/>
      <c r="BX15" s="414"/>
      <c r="BY15" s="414"/>
      <c r="BZ15" s="414"/>
      <c r="CA15" s="414"/>
      <c r="CB15" s="414"/>
      <c r="CC15" s="415"/>
      <c r="CD15" s="451" t="s">
        <v>134</v>
      </c>
      <c r="CE15" s="452"/>
      <c r="CF15" s="452"/>
      <c r="CG15" s="452"/>
      <c r="CH15" s="452"/>
      <c r="CI15" s="452"/>
      <c r="CJ15" s="452"/>
      <c r="CK15" s="452"/>
      <c r="CL15" s="452"/>
      <c r="CM15" s="452"/>
      <c r="CN15" s="452"/>
      <c r="CO15" s="452"/>
      <c r="CP15" s="452"/>
      <c r="CQ15" s="452"/>
      <c r="CR15" s="452"/>
      <c r="CS15" s="453"/>
      <c r="CT15" s="163"/>
      <c r="CU15" s="164"/>
      <c r="CV15" s="164"/>
      <c r="CW15" s="164"/>
      <c r="CX15" s="164"/>
      <c r="CY15" s="164"/>
      <c r="CZ15" s="164"/>
      <c r="DA15" s="165"/>
      <c r="DB15" s="163"/>
      <c r="DC15" s="164"/>
      <c r="DD15" s="164"/>
      <c r="DE15" s="164"/>
      <c r="DF15" s="164"/>
      <c r="DG15" s="164"/>
      <c r="DH15" s="164"/>
      <c r="DI15" s="165"/>
      <c r="DJ15" s="154"/>
      <c r="DK15" s="154"/>
      <c r="DL15" s="154"/>
      <c r="DM15" s="154"/>
      <c r="DN15" s="154"/>
      <c r="DO15" s="154"/>
    </row>
    <row r="16" spans="1:119" ht="18.75" customHeight="1" x14ac:dyDescent="0.2">
      <c r="A16" s="155"/>
      <c r="B16" s="471"/>
      <c r="C16" s="472"/>
      <c r="D16" s="472"/>
      <c r="E16" s="472"/>
      <c r="F16" s="472"/>
      <c r="G16" s="472"/>
      <c r="H16" s="472"/>
      <c r="I16" s="472"/>
      <c r="J16" s="472"/>
      <c r="K16" s="473"/>
      <c r="L16" s="448" t="s">
        <v>135</v>
      </c>
      <c r="M16" s="449"/>
      <c r="N16" s="449"/>
      <c r="O16" s="449"/>
      <c r="P16" s="449"/>
      <c r="Q16" s="450"/>
      <c r="R16" s="445" t="s">
        <v>136</v>
      </c>
      <c r="S16" s="446"/>
      <c r="T16" s="446"/>
      <c r="U16" s="446"/>
      <c r="V16" s="447"/>
      <c r="W16" s="486"/>
      <c r="X16" s="487"/>
      <c r="Y16" s="488"/>
      <c r="Z16" s="435" t="s">
        <v>137</v>
      </c>
      <c r="AA16" s="436"/>
      <c r="AB16" s="436"/>
      <c r="AC16" s="436"/>
      <c r="AD16" s="436"/>
      <c r="AE16" s="436"/>
      <c r="AF16" s="436"/>
      <c r="AG16" s="436"/>
      <c r="AH16" s="437"/>
      <c r="AI16" s="438">
        <v>266</v>
      </c>
      <c r="AJ16" s="439"/>
      <c r="AK16" s="439"/>
      <c r="AL16" s="439"/>
      <c r="AM16" s="440"/>
      <c r="AN16" s="438">
        <v>933660</v>
      </c>
      <c r="AO16" s="439"/>
      <c r="AP16" s="439"/>
      <c r="AQ16" s="439"/>
      <c r="AR16" s="439"/>
      <c r="AS16" s="440"/>
      <c r="AT16" s="438">
        <v>3510</v>
      </c>
      <c r="AU16" s="439"/>
      <c r="AV16" s="439"/>
      <c r="AW16" s="439"/>
      <c r="AX16" s="439"/>
      <c r="AY16" s="441"/>
      <c r="AZ16" s="410" t="s">
        <v>138</v>
      </c>
      <c r="BA16" s="411"/>
      <c r="BB16" s="411"/>
      <c r="BC16" s="411"/>
      <c r="BD16" s="411"/>
      <c r="BE16" s="411"/>
      <c r="BF16" s="411"/>
      <c r="BG16" s="411"/>
      <c r="BH16" s="411"/>
      <c r="BI16" s="411"/>
      <c r="BJ16" s="411"/>
      <c r="BK16" s="411"/>
      <c r="BL16" s="411"/>
      <c r="BM16" s="412"/>
      <c r="BN16" s="413">
        <v>839051266</v>
      </c>
      <c r="BO16" s="414"/>
      <c r="BP16" s="414"/>
      <c r="BQ16" s="414"/>
      <c r="BR16" s="414"/>
      <c r="BS16" s="414"/>
      <c r="BT16" s="414"/>
      <c r="BU16" s="415"/>
      <c r="BV16" s="413">
        <v>851722457</v>
      </c>
      <c r="BW16" s="414"/>
      <c r="BX16" s="414"/>
      <c r="BY16" s="414"/>
      <c r="BZ16" s="414"/>
      <c r="CA16" s="414"/>
      <c r="CB16" s="414"/>
      <c r="CC16" s="415"/>
      <c r="CD16" s="166"/>
      <c r="CE16" s="2"/>
      <c r="CF16" s="2"/>
      <c r="CG16" s="2"/>
      <c r="CH16" s="2"/>
      <c r="CI16" s="2"/>
      <c r="CJ16" s="2"/>
      <c r="CK16" s="2"/>
      <c r="CL16" s="2"/>
      <c r="CM16" s="2"/>
      <c r="CN16" s="2"/>
      <c r="CO16" s="2"/>
      <c r="CP16" s="2"/>
      <c r="CQ16" s="2"/>
      <c r="CR16" s="2"/>
      <c r="CS16" s="1"/>
      <c r="CT16" s="392"/>
      <c r="CU16" s="393"/>
      <c r="CV16" s="393"/>
      <c r="CW16" s="393"/>
      <c r="CX16" s="393"/>
      <c r="CY16" s="393"/>
      <c r="CZ16" s="393"/>
      <c r="DA16" s="394"/>
      <c r="DB16" s="392"/>
      <c r="DC16" s="393"/>
      <c r="DD16" s="393"/>
      <c r="DE16" s="393"/>
      <c r="DF16" s="393"/>
      <c r="DG16" s="393"/>
      <c r="DH16" s="393"/>
      <c r="DI16" s="394"/>
      <c r="DJ16" s="154"/>
      <c r="DK16" s="154"/>
      <c r="DL16" s="154"/>
      <c r="DM16" s="154"/>
      <c r="DN16" s="154"/>
      <c r="DO16" s="154"/>
    </row>
    <row r="17" spans="1:119" ht="18.75" customHeight="1" thickBot="1" x14ac:dyDescent="0.25">
      <c r="A17" s="155"/>
      <c r="B17" s="474"/>
      <c r="C17" s="475"/>
      <c r="D17" s="475"/>
      <c r="E17" s="475"/>
      <c r="F17" s="475"/>
      <c r="G17" s="475"/>
      <c r="H17" s="475"/>
      <c r="I17" s="475"/>
      <c r="J17" s="475"/>
      <c r="K17" s="476"/>
      <c r="L17" s="167"/>
      <c r="M17" s="442" t="s">
        <v>139</v>
      </c>
      <c r="N17" s="443"/>
      <c r="O17" s="443"/>
      <c r="P17" s="443"/>
      <c r="Q17" s="444"/>
      <c r="R17" s="445" t="s">
        <v>140</v>
      </c>
      <c r="S17" s="446"/>
      <c r="T17" s="446"/>
      <c r="U17" s="446"/>
      <c r="V17" s="447"/>
      <c r="W17" s="486"/>
      <c r="X17" s="487"/>
      <c r="Y17" s="488"/>
      <c r="Z17" s="435" t="s">
        <v>141</v>
      </c>
      <c r="AA17" s="436"/>
      <c r="AB17" s="436"/>
      <c r="AC17" s="436"/>
      <c r="AD17" s="436"/>
      <c r="AE17" s="436"/>
      <c r="AF17" s="436"/>
      <c r="AG17" s="436"/>
      <c r="AH17" s="437"/>
      <c r="AI17" s="438">
        <v>11640</v>
      </c>
      <c r="AJ17" s="439"/>
      <c r="AK17" s="439"/>
      <c r="AL17" s="439"/>
      <c r="AM17" s="440"/>
      <c r="AN17" s="438">
        <v>37457520</v>
      </c>
      <c r="AO17" s="439"/>
      <c r="AP17" s="439"/>
      <c r="AQ17" s="439"/>
      <c r="AR17" s="439"/>
      <c r="AS17" s="440"/>
      <c r="AT17" s="438">
        <v>3218</v>
      </c>
      <c r="AU17" s="439"/>
      <c r="AV17" s="439"/>
      <c r="AW17" s="439"/>
      <c r="AX17" s="439"/>
      <c r="AY17" s="441"/>
      <c r="AZ17" s="410" t="s">
        <v>142</v>
      </c>
      <c r="BA17" s="411"/>
      <c r="BB17" s="411"/>
      <c r="BC17" s="411"/>
      <c r="BD17" s="411"/>
      <c r="BE17" s="411"/>
      <c r="BF17" s="411"/>
      <c r="BG17" s="411"/>
      <c r="BH17" s="411"/>
      <c r="BI17" s="411"/>
      <c r="BJ17" s="411"/>
      <c r="BK17" s="411"/>
      <c r="BL17" s="411"/>
      <c r="BM17" s="412"/>
      <c r="BN17" s="413">
        <v>1141786585</v>
      </c>
      <c r="BO17" s="414"/>
      <c r="BP17" s="414"/>
      <c r="BQ17" s="414"/>
      <c r="BR17" s="414"/>
      <c r="BS17" s="414"/>
      <c r="BT17" s="414"/>
      <c r="BU17" s="415"/>
      <c r="BV17" s="413">
        <v>1150765544</v>
      </c>
      <c r="BW17" s="414"/>
      <c r="BX17" s="414"/>
      <c r="BY17" s="414"/>
      <c r="BZ17" s="414"/>
      <c r="CA17" s="414"/>
      <c r="CB17" s="414"/>
      <c r="CC17" s="415"/>
      <c r="CD17" s="166"/>
      <c r="CE17" s="2"/>
      <c r="CF17" s="2"/>
      <c r="CG17" s="2"/>
      <c r="CH17" s="2"/>
      <c r="CI17" s="2"/>
      <c r="CJ17" s="2"/>
      <c r="CK17" s="2"/>
      <c r="CL17" s="2"/>
      <c r="CM17" s="2"/>
      <c r="CN17" s="2"/>
      <c r="CO17" s="2"/>
      <c r="CP17" s="2"/>
      <c r="CQ17" s="2"/>
      <c r="CR17" s="2"/>
      <c r="CS17" s="1"/>
      <c r="CT17" s="392"/>
      <c r="CU17" s="393"/>
      <c r="CV17" s="393"/>
      <c r="CW17" s="393"/>
      <c r="CX17" s="393"/>
      <c r="CY17" s="393"/>
      <c r="CZ17" s="393"/>
      <c r="DA17" s="394"/>
      <c r="DB17" s="392"/>
      <c r="DC17" s="393"/>
      <c r="DD17" s="393"/>
      <c r="DE17" s="393"/>
      <c r="DF17" s="393"/>
      <c r="DG17" s="393"/>
      <c r="DH17" s="393"/>
      <c r="DI17" s="394"/>
      <c r="DJ17" s="154"/>
      <c r="DK17" s="154"/>
      <c r="DL17" s="154"/>
      <c r="DM17" s="154"/>
      <c r="DN17" s="154"/>
      <c r="DO17" s="154"/>
    </row>
    <row r="18" spans="1:119" ht="18.75" customHeight="1" thickBot="1" x14ac:dyDescent="0.25">
      <c r="A18" s="155"/>
      <c r="B18" s="430" t="s">
        <v>143</v>
      </c>
      <c r="C18" s="431"/>
      <c r="D18" s="431"/>
      <c r="E18" s="431"/>
      <c r="F18" s="431"/>
      <c r="G18" s="431"/>
      <c r="H18" s="431"/>
      <c r="I18" s="431"/>
      <c r="J18" s="431"/>
      <c r="K18" s="432"/>
      <c r="L18" s="433">
        <v>3798</v>
      </c>
      <c r="M18" s="434"/>
      <c r="N18" s="434"/>
      <c r="O18" s="434"/>
      <c r="P18" s="434"/>
      <c r="Q18" s="434"/>
      <c r="R18" s="434"/>
      <c r="S18" s="434"/>
      <c r="T18" s="434"/>
      <c r="U18" s="434"/>
      <c r="V18" s="434"/>
      <c r="W18" s="486"/>
      <c r="X18" s="487"/>
      <c r="Y18" s="488"/>
      <c r="Z18" s="435" t="s">
        <v>144</v>
      </c>
      <c r="AA18" s="436"/>
      <c r="AB18" s="436"/>
      <c r="AC18" s="436"/>
      <c r="AD18" s="436"/>
      <c r="AE18" s="436"/>
      <c r="AF18" s="436"/>
      <c r="AG18" s="436"/>
      <c r="AH18" s="437"/>
      <c r="AI18" s="438">
        <v>33880</v>
      </c>
      <c r="AJ18" s="439"/>
      <c r="AK18" s="439"/>
      <c r="AL18" s="439"/>
      <c r="AM18" s="440"/>
      <c r="AN18" s="438">
        <v>119886849</v>
      </c>
      <c r="AO18" s="439"/>
      <c r="AP18" s="439"/>
      <c r="AQ18" s="439"/>
      <c r="AR18" s="439"/>
      <c r="AS18" s="440"/>
      <c r="AT18" s="438">
        <v>3539</v>
      </c>
      <c r="AU18" s="439"/>
      <c r="AV18" s="439"/>
      <c r="AW18" s="439"/>
      <c r="AX18" s="439"/>
      <c r="AY18" s="441"/>
      <c r="AZ18" s="421" t="s">
        <v>145</v>
      </c>
      <c r="BA18" s="422"/>
      <c r="BB18" s="422"/>
      <c r="BC18" s="422"/>
      <c r="BD18" s="422"/>
      <c r="BE18" s="422"/>
      <c r="BF18" s="422"/>
      <c r="BG18" s="422"/>
      <c r="BH18" s="422"/>
      <c r="BI18" s="422"/>
      <c r="BJ18" s="422"/>
      <c r="BK18" s="422"/>
      <c r="BL18" s="422"/>
      <c r="BM18" s="423"/>
      <c r="BN18" s="5">
        <v>1397959310</v>
      </c>
      <c r="BO18" s="4"/>
      <c r="BP18" s="4"/>
      <c r="BQ18" s="4"/>
      <c r="BR18" s="4"/>
      <c r="BS18" s="4"/>
      <c r="BT18" s="4"/>
      <c r="BU18" s="3"/>
      <c r="BV18" s="5">
        <v>1368234896</v>
      </c>
      <c r="BW18" s="4"/>
      <c r="BX18" s="4"/>
      <c r="BY18" s="4"/>
      <c r="BZ18" s="4"/>
      <c r="CA18" s="4"/>
      <c r="CB18" s="4"/>
      <c r="CC18" s="3"/>
      <c r="CD18" s="166"/>
      <c r="CE18" s="2"/>
      <c r="CF18" s="2"/>
      <c r="CG18" s="2"/>
      <c r="CH18" s="2"/>
      <c r="CI18" s="2"/>
      <c r="CJ18" s="2"/>
      <c r="CK18" s="2"/>
      <c r="CL18" s="2"/>
      <c r="CM18" s="2"/>
      <c r="CN18" s="2"/>
      <c r="CO18" s="2"/>
      <c r="CP18" s="2"/>
      <c r="CQ18" s="2"/>
      <c r="CR18" s="2"/>
      <c r="CS18" s="1"/>
      <c r="CT18" s="392"/>
      <c r="CU18" s="393"/>
      <c r="CV18" s="393"/>
      <c r="CW18" s="393"/>
      <c r="CX18" s="393"/>
      <c r="CY18" s="393"/>
      <c r="CZ18" s="393"/>
      <c r="DA18" s="394"/>
      <c r="DB18" s="392"/>
      <c r="DC18" s="393"/>
      <c r="DD18" s="393"/>
      <c r="DE18" s="393"/>
      <c r="DF18" s="393"/>
      <c r="DG18" s="393"/>
      <c r="DH18" s="393"/>
      <c r="DI18" s="394"/>
      <c r="DJ18" s="154"/>
      <c r="DK18" s="154"/>
      <c r="DL18" s="154"/>
      <c r="DM18" s="154"/>
      <c r="DN18" s="154"/>
      <c r="DO18" s="154"/>
    </row>
    <row r="19" spans="1:119" ht="18.75" customHeight="1" thickBot="1" x14ac:dyDescent="0.25">
      <c r="A19" s="155"/>
      <c r="B19" s="430" t="s">
        <v>146</v>
      </c>
      <c r="C19" s="431"/>
      <c r="D19" s="431"/>
      <c r="E19" s="431"/>
      <c r="F19" s="431"/>
      <c r="G19" s="431"/>
      <c r="H19" s="431"/>
      <c r="I19" s="431"/>
      <c r="J19" s="431"/>
      <c r="K19" s="432"/>
      <c r="L19" s="433">
        <v>1939</v>
      </c>
      <c r="M19" s="434"/>
      <c r="N19" s="434"/>
      <c r="O19" s="434"/>
      <c r="P19" s="434"/>
      <c r="Q19" s="434"/>
      <c r="R19" s="434"/>
      <c r="S19" s="434"/>
      <c r="T19" s="434"/>
      <c r="U19" s="434"/>
      <c r="V19" s="434"/>
      <c r="W19" s="486"/>
      <c r="X19" s="487"/>
      <c r="Y19" s="488"/>
      <c r="Z19" s="435" t="s">
        <v>147</v>
      </c>
      <c r="AA19" s="436"/>
      <c r="AB19" s="436"/>
      <c r="AC19" s="436"/>
      <c r="AD19" s="436"/>
      <c r="AE19" s="436"/>
      <c r="AF19" s="436"/>
      <c r="AG19" s="436"/>
      <c r="AH19" s="437"/>
      <c r="AI19" s="438" t="s">
        <v>122</v>
      </c>
      <c r="AJ19" s="439"/>
      <c r="AK19" s="439"/>
      <c r="AL19" s="439"/>
      <c r="AM19" s="440"/>
      <c r="AN19" s="438" t="s">
        <v>123</v>
      </c>
      <c r="AO19" s="439"/>
      <c r="AP19" s="439"/>
      <c r="AQ19" s="439"/>
      <c r="AR19" s="439"/>
      <c r="AS19" s="440"/>
      <c r="AT19" s="438" t="s">
        <v>122</v>
      </c>
      <c r="AU19" s="439"/>
      <c r="AV19" s="439"/>
      <c r="AW19" s="439"/>
      <c r="AX19" s="439"/>
      <c r="AY19" s="441"/>
      <c r="AZ19" s="404" t="s">
        <v>148</v>
      </c>
      <c r="BA19" s="405"/>
      <c r="BB19" s="405"/>
      <c r="BC19" s="405"/>
      <c r="BD19" s="405"/>
      <c r="BE19" s="405"/>
      <c r="BF19" s="405"/>
      <c r="BG19" s="405"/>
      <c r="BH19" s="405"/>
      <c r="BI19" s="405"/>
      <c r="BJ19" s="405"/>
      <c r="BK19" s="405"/>
      <c r="BL19" s="405"/>
      <c r="BM19" s="406"/>
      <c r="BN19" s="407">
        <v>3843782671</v>
      </c>
      <c r="BO19" s="408"/>
      <c r="BP19" s="408"/>
      <c r="BQ19" s="408"/>
      <c r="BR19" s="408"/>
      <c r="BS19" s="408"/>
      <c r="BT19" s="408"/>
      <c r="BU19" s="409"/>
      <c r="BV19" s="407">
        <v>3821800253</v>
      </c>
      <c r="BW19" s="408"/>
      <c r="BX19" s="408"/>
      <c r="BY19" s="408"/>
      <c r="BZ19" s="408"/>
      <c r="CA19" s="408"/>
      <c r="CB19" s="408"/>
      <c r="CC19" s="409"/>
      <c r="CD19" s="166"/>
      <c r="CE19" s="2"/>
      <c r="CF19" s="2"/>
      <c r="CG19" s="2"/>
      <c r="CH19" s="2"/>
      <c r="CI19" s="2"/>
      <c r="CJ19" s="2"/>
      <c r="CK19" s="2"/>
      <c r="CL19" s="2"/>
      <c r="CM19" s="2"/>
      <c r="CN19" s="2"/>
      <c r="CO19" s="2"/>
      <c r="CP19" s="2"/>
      <c r="CQ19" s="2"/>
      <c r="CR19" s="2"/>
      <c r="CS19" s="1"/>
      <c r="CT19" s="392"/>
      <c r="CU19" s="393"/>
      <c r="CV19" s="393"/>
      <c r="CW19" s="393"/>
      <c r="CX19" s="393"/>
      <c r="CY19" s="393"/>
      <c r="CZ19" s="393"/>
      <c r="DA19" s="394"/>
      <c r="DB19" s="392"/>
      <c r="DC19" s="393"/>
      <c r="DD19" s="393"/>
      <c r="DE19" s="393"/>
      <c r="DF19" s="393"/>
      <c r="DG19" s="393"/>
      <c r="DH19" s="393"/>
      <c r="DI19" s="394"/>
      <c r="DJ19" s="154"/>
      <c r="DK19" s="154"/>
      <c r="DL19" s="154"/>
      <c r="DM19" s="154"/>
      <c r="DN19" s="154"/>
      <c r="DO19" s="154"/>
    </row>
    <row r="20" spans="1:119" ht="18.75" customHeight="1" thickBot="1" x14ac:dyDescent="0.25">
      <c r="A20" s="155"/>
      <c r="B20" s="430" t="s">
        <v>149</v>
      </c>
      <c r="C20" s="431"/>
      <c r="D20" s="431"/>
      <c r="E20" s="431"/>
      <c r="F20" s="431"/>
      <c r="G20" s="431"/>
      <c r="H20" s="431"/>
      <c r="I20" s="431"/>
      <c r="J20" s="431"/>
      <c r="K20" s="432"/>
      <c r="L20" s="433">
        <v>2971659</v>
      </c>
      <c r="M20" s="434"/>
      <c r="N20" s="434"/>
      <c r="O20" s="434"/>
      <c r="P20" s="434"/>
      <c r="Q20" s="434"/>
      <c r="R20" s="434"/>
      <c r="S20" s="434"/>
      <c r="T20" s="434"/>
      <c r="U20" s="434"/>
      <c r="V20" s="434"/>
      <c r="W20" s="489"/>
      <c r="X20" s="490"/>
      <c r="Y20" s="491"/>
      <c r="Z20" s="435" t="s">
        <v>150</v>
      </c>
      <c r="AA20" s="436"/>
      <c r="AB20" s="436"/>
      <c r="AC20" s="436"/>
      <c r="AD20" s="436"/>
      <c r="AE20" s="436"/>
      <c r="AF20" s="436"/>
      <c r="AG20" s="436"/>
      <c r="AH20" s="437"/>
      <c r="AI20" s="438">
        <v>56264</v>
      </c>
      <c r="AJ20" s="439"/>
      <c r="AK20" s="439"/>
      <c r="AL20" s="439"/>
      <c r="AM20" s="440"/>
      <c r="AN20" s="438">
        <v>192649153</v>
      </c>
      <c r="AO20" s="439"/>
      <c r="AP20" s="439"/>
      <c r="AQ20" s="439"/>
      <c r="AR20" s="439"/>
      <c r="AS20" s="440"/>
      <c r="AT20" s="438">
        <v>3424</v>
      </c>
      <c r="AU20" s="439"/>
      <c r="AV20" s="439"/>
      <c r="AW20" s="439"/>
      <c r="AX20" s="439"/>
      <c r="AY20" s="441"/>
      <c r="AZ20" s="421" t="s">
        <v>151</v>
      </c>
      <c r="BA20" s="422"/>
      <c r="BB20" s="422"/>
      <c r="BC20" s="422"/>
      <c r="BD20" s="422"/>
      <c r="BE20" s="422"/>
      <c r="BF20" s="422"/>
      <c r="BG20" s="422"/>
      <c r="BH20" s="422"/>
      <c r="BI20" s="422"/>
      <c r="BJ20" s="422"/>
      <c r="BK20" s="422"/>
      <c r="BL20" s="422"/>
      <c r="BM20" s="423"/>
      <c r="BN20" s="5">
        <v>556769373</v>
      </c>
      <c r="BO20" s="4"/>
      <c r="BP20" s="4"/>
      <c r="BQ20" s="4"/>
      <c r="BR20" s="4"/>
      <c r="BS20" s="4"/>
      <c r="BT20" s="4"/>
      <c r="BU20" s="3"/>
      <c r="BV20" s="5">
        <v>572521689</v>
      </c>
      <c r="BW20" s="4"/>
      <c r="BX20" s="4"/>
      <c r="BY20" s="4"/>
      <c r="BZ20" s="4"/>
      <c r="CA20" s="4"/>
      <c r="CB20" s="4"/>
      <c r="CC20" s="3"/>
      <c r="CD20" s="166"/>
      <c r="CE20" s="2"/>
      <c r="CF20" s="2"/>
      <c r="CG20" s="2"/>
      <c r="CH20" s="2"/>
      <c r="CI20" s="2"/>
      <c r="CJ20" s="2"/>
      <c r="CK20" s="2"/>
      <c r="CL20" s="2"/>
      <c r="CM20" s="2"/>
      <c r="CN20" s="2"/>
      <c r="CO20" s="2"/>
      <c r="CP20" s="2"/>
      <c r="CQ20" s="2"/>
      <c r="CR20" s="2"/>
      <c r="CS20" s="1"/>
      <c r="CT20" s="392"/>
      <c r="CU20" s="393"/>
      <c r="CV20" s="393"/>
      <c r="CW20" s="393"/>
      <c r="CX20" s="393"/>
      <c r="CY20" s="393"/>
      <c r="CZ20" s="393"/>
      <c r="DA20" s="394"/>
      <c r="DB20" s="392"/>
      <c r="DC20" s="393"/>
      <c r="DD20" s="393"/>
      <c r="DE20" s="393"/>
      <c r="DF20" s="393"/>
      <c r="DG20" s="393"/>
      <c r="DH20" s="393"/>
      <c r="DI20" s="394"/>
      <c r="DJ20" s="154"/>
      <c r="DK20" s="154"/>
      <c r="DL20" s="154"/>
      <c r="DM20" s="154"/>
      <c r="DN20" s="154"/>
      <c r="DO20" s="154"/>
    </row>
    <row r="21" spans="1:119" ht="18.75" customHeight="1" thickBot="1" x14ac:dyDescent="0.25">
      <c r="A21" s="155"/>
      <c r="B21" s="168"/>
      <c r="C21" s="169"/>
      <c r="D21" s="169"/>
      <c r="E21" s="169"/>
      <c r="F21" s="169"/>
      <c r="G21" s="169"/>
      <c r="H21" s="169"/>
      <c r="I21" s="169"/>
      <c r="J21" s="169"/>
      <c r="K21" s="169"/>
      <c r="L21" s="169"/>
      <c r="M21" s="169"/>
      <c r="N21" s="169"/>
      <c r="O21" s="169"/>
      <c r="P21" s="169"/>
      <c r="Q21" s="169"/>
      <c r="R21" s="169"/>
      <c r="S21" s="169"/>
      <c r="T21" s="169"/>
      <c r="U21" s="169"/>
      <c r="V21" s="169"/>
      <c r="W21" s="424" t="s">
        <v>152</v>
      </c>
      <c r="X21" s="425"/>
      <c r="Y21" s="425"/>
      <c r="Z21" s="425"/>
      <c r="AA21" s="425"/>
      <c r="AB21" s="425"/>
      <c r="AC21" s="425"/>
      <c r="AD21" s="425"/>
      <c r="AE21" s="425"/>
      <c r="AF21" s="425"/>
      <c r="AG21" s="425"/>
      <c r="AH21" s="426"/>
      <c r="AI21" s="427">
        <v>100.6</v>
      </c>
      <c r="AJ21" s="428"/>
      <c r="AK21" s="428"/>
      <c r="AL21" s="428"/>
      <c r="AM21" s="428"/>
      <c r="AN21" s="428"/>
      <c r="AO21" s="428"/>
      <c r="AP21" s="428"/>
      <c r="AQ21" s="428"/>
      <c r="AR21" s="428"/>
      <c r="AS21" s="428"/>
      <c r="AT21" s="428"/>
      <c r="AU21" s="428"/>
      <c r="AV21" s="428"/>
      <c r="AW21" s="428"/>
      <c r="AX21" s="428"/>
      <c r="AY21" s="429"/>
      <c r="AZ21" s="404" t="s">
        <v>153</v>
      </c>
      <c r="BA21" s="405"/>
      <c r="BB21" s="405"/>
      <c r="BC21" s="405"/>
      <c r="BD21" s="405"/>
      <c r="BE21" s="405"/>
      <c r="BF21" s="405"/>
      <c r="BG21" s="405"/>
      <c r="BH21" s="405"/>
      <c r="BI21" s="405"/>
      <c r="BJ21" s="405"/>
      <c r="BK21" s="405"/>
      <c r="BL21" s="405"/>
      <c r="BM21" s="406"/>
      <c r="BN21" s="407">
        <v>30846709</v>
      </c>
      <c r="BO21" s="408"/>
      <c r="BP21" s="408"/>
      <c r="BQ21" s="408"/>
      <c r="BR21" s="408"/>
      <c r="BS21" s="408"/>
      <c r="BT21" s="408"/>
      <c r="BU21" s="409"/>
      <c r="BV21" s="407">
        <v>37001659</v>
      </c>
      <c r="BW21" s="408"/>
      <c r="BX21" s="408"/>
      <c r="BY21" s="408"/>
      <c r="BZ21" s="408"/>
      <c r="CA21" s="408"/>
      <c r="CB21" s="408"/>
      <c r="CC21" s="409"/>
      <c r="CD21" s="166"/>
      <c r="CE21" s="2"/>
      <c r="CF21" s="2"/>
      <c r="CG21" s="2"/>
      <c r="CH21" s="2"/>
      <c r="CI21" s="2"/>
      <c r="CJ21" s="2"/>
      <c r="CK21" s="2"/>
      <c r="CL21" s="2"/>
      <c r="CM21" s="2"/>
      <c r="CN21" s="2"/>
      <c r="CO21" s="2"/>
      <c r="CP21" s="2"/>
      <c r="CQ21" s="2"/>
      <c r="CR21" s="2"/>
      <c r="CS21" s="1"/>
      <c r="CT21" s="392"/>
      <c r="CU21" s="393"/>
      <c r="CV21" s="393"/>
      <c r="CW21" s="393"/>
      <c r="CX21" s="393"/>
      <c r="CY21" s="393"/>
      <c r="CZ21" s="393"/>
      <c r="DA21" s="394"/>
      <c r="DB21" s="392"/>
      <c r="DC21" s="393"/>
      <c r="DD21" s="393"/>
      <c r="DE21" s="393"/>
      <c r="DF21" s="393"/>
      <c r="DG21" s="393"/>
      <c r="DH21" s="393"/>
      <c r="DI21" s="394"/>
      <c r="DJ21" s="154"/>
      <c r="DK21" s="154"/>
      <c r="DL21" s="154"/>
      <c r="DM21" s="154"/>
      <c r="DN21" s="154"/>
      <c r="DO21" s="154"/>
    </row>
    <row r="22" spans="1:119" ht="18.75" customHeight="1" x14ac:dyDescent="0.2">
      <c r="A22" s="155"/>
      <c r="B22" s="170"/>
      <c r="C22" s="171"/>
      <c r="D22" s="172"/>
      <c r="E22" s="172"/>
      <c r="F22" s="172"/>
      <c r="G22" s="172"/>
      <c r="H22" s="172"/>
      <c r="I22" s="172"/>
      <c r="J22" s="172"/>
      <c r="K22" s="172"/>
      <c r="L22" s="172"/>
      <c r="M22" s="172"/>
      <c r="N22" s="172"/>
      <c r="O22" s="172"/>
      <c r="P22" s="172"/>
      <c r="Q22" s="173"/>
      <c r="R22" s="173"/>
      <c r="S22" s="173"/>
      <c r="T22" s="173"/>
      <c r="U22" s="173"/>
      <c r="V22" s="173"/>
      <c r="W22" s="174"/>
      <c r="X22" s="174"/>
      <c r="Y22" s="174"/>
      <c r="Z22" s="175"/>
      <c r="AA22" s="175"/>
      <c r="AB22" s="175"/>
      <c r="AC22" s="175"/>
      <c r="AD22" s="175"/>
      <c r="AE22" s="175"/>
      <c r="AF22" s="175"/>
      <c r="AG22" s="175"/>
      <c r="AH22" s="175"/>
      <c r="AI22" s="175"/>
      <c r="AJ22" s="176"/>
      <c r="AK22" s="176"/>
      <c r="AL22" s="176"/>
      <c r="AM22" s="176"/>
      <c r="AN22" s="176"/>
      <c r="AO22" s="176"/>
      <c r="AP22" s="176"/>
      <c r="AQ22" s="176"/>
      <c r="AR22" s="176"/>
      <c r="AS22" s="176"/>
      <c r="AT22" s="176"/>
      <c r="AU22" s="176"/>
      <c r="AV22" s="176"/>
      <c r="AW22" s="176"/>
      <c r="AX22" s="176"/>
      <c r="AY22" s="177"/>
      <c r="AZ22" s="410" t="s">
        <v>154</v>
      </c>
      <c r="BA22" s="411"/>
      <c r="BB22" s="411"/>
      <c r="BC22" s="411"/>
      <c r="BD22" s="411"/>
      <c r="BE22" s="411"/>
      <c r="BF22" s="411"/>
      <c r="BG22" s="411"/>
      <c r="BH22" s="411"/>
      <c r="BI22" s="411"/>
      <c r="BJ22" s="411"/>
      <c r="BK22" s="411"/>
      <c r="BL22" s="411"/>
      <c r="BM22" s="412"/>
      <c r="BN22" s="413">
        <v>13259540</v>
      </c>
      <c r="BO22" s="414"/>
      <c r="BP22" s="414"/>
      <c r="BQ22" s="414"/>
      <c r="BR22" s="414"/>
      <c r="BS22" s="414"/>
      <c r="BT22" s="414"/>
      <c r="BU22" s="415"/>
      <c r="BV22" s="413">
        <v>16366899</v>
      </c>
      <c r="BW22" s="414"/>
      <c r="BX22" s="414"/>
      <c r="BY22" s="414"/>
      <c r="BZ22" s="414"/>
      <c r="CA22" s="414"/>
      <c r="CB22" s="414"/>
      <c r="CC22" s="415"/>
      <c r="CD22" s="166"/>
      <c r="CE22" s="2"/>
      <c r="CF22" s="2"/>
      <c r="CG22" s="2"/>
      <c r="CH22" s="2"/>
      <c r="CI22" s="2"/>
      <c r="CJ22" s="2"/>
      <c r="CK22" s="2"/>
      <c r="CL22" s="2"/>
      <c r="CM22" s="2"/>
      <c r="CN22" s="2"/>
      <c r="CO22" s="2"/>
      <c r="CP22" s="2"/>
      <c r="CQ22" s="2"/>
      <c r="CR22" s="2"/>
      <c r="CS22" s="1"/>
      <c r="CT22" s="392"/>
      <c r="CU22" s="393"/>
      <c r="CV22" s="393"/>
      <c r="CW22" s="393"/>
      <c r="CX22" s="393"/>
      <c r="CY22" s="393"/>
      <c r="CZ22" s="393"/>
      <c r="DA22" s="394"/>
      <c r="DB22" s="392"/>
      <c r="DC22" s="393"/>
      <c r="DD22" s="393"/>
      <c r="DE22" s="393"/>
      <c r="DF22" s="393"/>
      <c r="DG22" s="393"/>
      <c r="DH22" s="393"/>
      <c r="DI22" s="394"/>
      <c r="DJ22" s="154"/>
      <c r="DK22" s="154"/>
      <c r="DL22" s="154"/>
      <c r="DM22" s="154"/>
      <c r="DN22" s="154"/>
      <c r="DO22" s="154"/>
    </row>
    <row r="23" spans="1:119" ht="18.75" customHeight="1" x14ac:dyDescent="0.2">
      <c r="A23" s="155"/>
      <c r="B23" s="170"/>
      <c r="C23" s="171"/>
      <c r="D23" s="172"/>
      <c r="E23" s="172"/>
      <c r="F23" s="172"/>
      <c r="G23" s="172"/>
      <c r="H23" s="172"/>
      <c r="I23" s="172"/>
      <c r="J23" s="172"/>
      <c r="K23" s="172"/>
      <c r="L23" s="172"/>
      <c r="M23" s="172"/>
      <c r="N23" s="172"/>
      <c r="O23" s="172"/>
      <c r="P23" s="172"/>
      <c r="Q23" s="173"/>
      <c r="R23" s="173"/>
      <c r="S23" s="173"/>
      <c r="T23" s="173"/>
      <c r="U23" s="173"/>
      <c r="V23" s="173"/>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410" t="s">
        <v>155</v>
      </c>
      <c r="BA23" s="411"/>
      <c r="BB23" s="411"/>
      <c r="BC23" s="411"/>
      <c r="BD23" s="411"/>
      <c r="BE23" s="411"/>
      <c r="BF23" s="411"/>
      <c r="BG23" s="411"/>
      <c r="BH23" s="411"/>
      <c r="BI23" s="411"/>
      <c r="BJ23" s="411"/>
      <c r="BK23" s="411"/>
      <c r="BL23" s="411"/>
      <c r="BM23" s="412"/>
      <c r="BN23" s="413">
        <v>22447013</v>
      </c>
      <c r="BO23" s="414"/>
      <c r="BP23" s="414"/>
      <c r="BQ23" s="414"/>
      <c r="BR23" s="414"/>
      <c r="BS23" s="414"/>
      <c r="BT23" s="414"/>
      <c r="BU23" s="415"/>
      <c r="BV23" s="413">
        <v>23471022</v>
      </c>
      <c r="BW23" s="414"/>
      <c r="BX23" s="414"/>
      <c r="BY23" s="414"/>
      <c r="BZ23" s="414"/>
      <c r="CA23" s="414"/>
      <c r="CB23" s="414"/>
      <c r="CC23" s="415"/>
      <c r="CD23" s="166"/>
      <c r="CE23" s="2"/>
      <c r="CF23" s="2"/>
      <c r="CG23" s="2"/>
      <c r="CH23" s="2"/>
      <c r="CI23" s="2"/>
      <c r="CJ23" s="2"/>
      <c r="CK23" s="2"/>
      <c r="CL23" s="2"/>
      <c r="CM23" s="2"/>
      <c r="CN23" s="2"/>
      <c r="CO23" s="2"/>
      <c r="CP23" s="2"/>
      <c r="CQ23" s="2"/>
      <c r="CR23" s="2"/>
      <c r="CS23" s="1"/>
      <c r="CT23" s="392"/>
      <c r="CU23" s="393"/>
      <c r="CV23" s="393"/>
      <c r="CW23" s="393"/>
      <c r="CX23" s="393"/>
      <c r="CY23" s="393"/>
      <c r="CZ23" s="393"/>
      <c r="DA23" s="394"/>
      <c r="DB23" s="392"/>
      <c r="DC23" s="393"/>
      <c r="DD23" s="393"/>
      <c r="DE23" s="393"/>
      <c r="DF23" s="393"/>
      <c r="DG23" s="393"/>
      <c r="DH23" s="393"/>
      <c r="DI23" s="394"/>
      <c r="DJ23" s="154"/>
      <c r="DK23" s="154"/>
      <c r="DL23" s="154"/>
      <c r="DM23" s="154"/>
      <c r="DN23" s="154"/>
      <c r="DO23" s="154"/>
    </row>
    <row r="24" spans="1:119" ht="18.75" customHeight="1" thickBot="1" x14ac:dyDescent="0.25">
      <c r="A24" s="155"/>
      <c r="B24" s="170"/>
      <c r="C24" s="171"/>
      <c r="D24" s="178"/>
      <c r="E24" s="178"/>
      <c r="F24" s="178"/>
      <c r="G24" s="178"/>
      <c r="H24" s="178"/>
      <c r="I24" s="178"/>
      <c r="J24" s="178"/>
      <c r="K24" s="178"/>
      <c r="L24" s="179"/>
      <c r="M24" s="179"/>
      <c r="N24" s="179"/>
      <c r="O24" s="179"/>
      <c r="P24" s="179"/>
      <c r="Q24" s="179"/>
      <c r="R24" s="179"/>
      <c r="S24" s="179"/>
      <c r="T24" s="179"/>
      <c r="U24" s="179"/>
      <c r="V24" s="179"/>
      <c r="W24" s="171"/>
      <c r="X24" s="171"/>
      <c r="Y24" s="171"/>
      <c r="Z24" s="178"/>
      <c r="AA24" s="178"/>
      <c r="AB24" s="178"/>
      <c r="AC24" s="178"/>
      <c r="AD24" s="178"/>
      <c r="AE24" s="178"/>
      <c r="AF24" s="178"/>
      <c r="AG24" s="178"/>
      <c r="AH24" s="178"/>
      <c r="AI24" s="178"/>
      <c r="AJ24" s="179"/>
      <c r="AK24" s="179"/>
      <c r="AL24" s="179"/>
      <c r="AM24" s="179"/>
      <c r="AN24" s="179"/>
      <c r="AO24" s="179"/>
      <c r="AP24" s="179"/>
      <c r="AQ24" s="179"/>
      <c r="AR24" s="179"/>
      <c r="AS24" s="179"/>
      <c r="AT24" s="179"/>
      <c r="AU24" s="179"/>
      <c r="AV24" s="179"/>
      <c r="AW24" s="179"/>
      <c r="AX24" s="179"/>
      <c r="AY24" s="180"/>
      <c r="AZ24" s="8" t="s">
        <v>156</v>
      </c>
      <c r="BA24" s="7"/>
      <c r="BB24" s="7"/>
      <c r="BC24" s="7"/>
      <c r="BD24" s="7"/>
      <c r="BE24" s="7"/>
      <c r="BF24" s="7"/>
      <c r="BG24" s="7"/>
      <c r="BH24" s="7"/>
      <c r="BI24" s="7"/>
      <c r="BJ24" s="7"/>
      <c r="BK24" s="7"/>
      <c r="BL24" s="7"/>
      <c r="BM24" s="6"/>
      <c r="BN24" s="5">
        <v>22141238</v>
      </c>
      <c r="BO24" s="4"/>
      <c r="BP24" s="4"/>
      <c r="BQ24" s="4"/>
      <c r="BR24" s="4"/>
      <c r="BS24" s="4"/>
      <c r="BT24" s="4"/>
      <c r="BU24" s="3"/>
      <c r="BV24" s="5">
        <v>22074382</v>
      </c>
      <c r="BW24" s="4"/>
      <c r="BX24" s="4"/>
      <c r="BY24" s="4"/>
      <c r="BZ24" s="4"/>
      <c r="CA24" s="4"/>
      <c r="CB24" s="4"/>
      <c r="CC24" s="3"/>
      <c r="CD24" s="166"/>
      <c r="CE24" s="2"/>
      <c r="CF24" s="2"/>
      <c r="CG24" s="2"/>
      <c r="CH24" s="2"/>
      <c r="CI24" s="2"/>
      <c r="CJ24" s="2"/>
      <c r="CK24" s="2"/>
      <c r="CL24" s="2"/>
      <c r="CM24" s="2"/>
      <c r="CN24" s="2"/>
      <c r="CO24" s="2"/>
      <c r="CP24" s="2"/>
      <c r="CQ24" s="2"/>
      <c r="CR24" s="2"/>
      <c r="CS24" s="1"/>
      <c r="CT24" s="392"/>
      <c r="CU24" s="393"/>
      <c r="CV24" s="393"/>
      <c r="CW24" s="393"/>
      <c r="CX24" s="393"/>
      <c r="CY24" s="393"/>
      <c r="CZ24" s="393"/>
      <c r="DA24" s="394"/>
      <c r="DB24" s="392"/>
      <c r="DC24" s="393"/>
      <c r="DD24" s="393"/>
      <c r="DE24" s="393"/>
      <c r="DF24" s="393"/>
      <c r="DG24" s="393"/>
      <c r="DH24" s="393"/>
      <c r="DI24" s="394"/>
      <c r="DJ24" s="154"/>
      <c r="DK24" s="154"/>
      <c r="DL24" s="154"/>
      <c r="DM24" s="154"/>
      <c r="DN24" s="154"/>
      <c r="DO24" s="154"/>
    </row>
    <row r="25" spans="1:119" s="154" customFormat="1" ht="18.75" customHeight="1" x14ac:dyDescent="0.2">
      <c r="A25" s="155"/>
      <c r="B25" s="170"/>
      <c r="C25" s="171"/>
      <c r="D25" s="178"/>
      <c r="E25" s="178"/>
      <c r="F25" s="178"/>
      <c r="G25" s="178"/>
      <c r="H25" s="178"/>
      <c r="I25" s="178"/>
      <c r="J25" s="178"/>
      <c r="K25" s="178"/>
      <c r="L25" s="179"/>
      <c r="M25" s="179"/>
      <c r="N25" s="179"/>
      <c r="O25" s="179"/>
      <c r="P25" s="179"/>
      <c r="Q25" s="179"/>
      <c r="R25" s="179"/>
      <c r="S25" s="179"/>
      <c r="T25" s="179"/>
      <c r="U25" s="179"/>
      <c r="V25" s="179"/>
      <c r="W25" s="171"/>
      <c r="X25" s="171"/>
      <c r="Y25" s="171"/>
      <c r="Z25" s="178"/>
      <c r="AA25" s="178"/>
      <c r="AB25" s="178"/>
      <c r="AC25" s="178"/>
      <c r="AD25" s="178"/>
      <c r="AE25" s="178"/>
      <c r="AF25" s="178"/>
      <c r="AG25" s="178"/>
      <c r="AH25" s="178"/>
      <c r="AI25" s="178"/>
      <c r="AJ25" s="179"/>
      <c r="AK25" s="179"/>
      <c r="AL25" s="179"/>
      <c r="AM25" s="179"/>
      <c r="AN25" s="179"/>
      <c r="AO25" s="179"/>
      <c r="AP25" s="179"/>
      <c r="AQ25" s="179"/>
      <c r="AR25" s="179"/>
      <c r="AS25" s="179"/>
      <c r="AT25" s="179"/>
      <c r="AU25" s="179"/>
      <c r="AV25" s="179"/>
      <c r="AW25" s="179"/>
      <c r="AX25" s="179"/>
      <c r="AY25" s="180"/>
      <c r="AZ25" s="395" t="s">
        <v>157</v>
      </c>
      <c r="BA25" s="396"/>
      <c r="BB25" s="396"/>
      <c r="BC25" s="397"/>
      <c r="BD25" s="404" t="s">
        <v>38</v>
      </c>
      <c r="BE25" s="405"/>
      <c r="BF25" s="405"/>
      <c r="BG25" s="405"/>
      <c r="BH25" s="405"/>
      <c r="BI25" s="405"/>
      <c r="BJ25" s="405"/>
      <c r="BK25" s="405"/>
      <c r="BL25" s="405"/>
      <c r="BM25" s="406"/>
      <c r="BN25" s="407">
        <v>12168807</v>
      </c>
      <c r="BO25" s="408"/>
      <c r="BP25" s="408"/>
      <c r="BQ25" s="408"/>
      <c r="BR25" s="408"/>
      <c r="BS25" s="408"/>
      <c r="BT25" s="408"/>
      <c r="BU25" s="409"/>
      <c r="BV25" s="407">
        <v>12118737</v>
      </c>
      <c r="BW25" s="408"/>
      <c r="BX25" s="408"/>
      <c r="BY25" s="408"/>
      <c r="BZ25" s="408"/>
      <c r="CA25" s="408"/>
      <c r="CB25" s="408"/>
      <c r="CC25" s="409"/>
      <c r="CD25" s="166"/>
      <c r="CE25" s="2"/>
      <c r="CF25" s="2"/>
      <c r="CG25" s="2"/>
      <c r="CH25" s="2"/>
      <c r="CI25" s="2"/>
      <c r="CJ25" s="2"/>
      <c r="CK25" s="2"/>
      <c r="CL25" s="2"/>
      <c r="CM25" s="2"/>
      <c r="CN25" s="2"/>
      <c r="CO25" s="2"/>
      <c r="CP25" s="2"/>
      <c r="CQ25" s="2"/>
      <c r="CR25" s="2"/>
      <c r="CS25" s="1"/>
      <c r="CT25" s="392"/>
      <c r="CU25" s="393"/>
      <c r="CV25" s="393"/>
      <c r="CW25" s="393"/>
      <c r="CX25" s="393"/>
      <c r="CY25" s="393"/>
      <c r="CZ25" s="393"/>
      <c r="DA25" s="394"/>
      <c r="DB25" s="392"/>
      <c r="DC25" s="393"/>
      <c r="DD25" s="393"/>
      <c r="DE25" s="393"/>
      <c r="DF25" s="393"/>
      <c r="DG25" s="393"/>
      <c r="DH25" s="393"/>
      <c r="DI25" s="394"/>
    </row>
    <row r="26" spans="1:119" s="154" customFormat="1" ht="18.75" customHeight="1" x14ac:dyDescent="0.2">
      <c r="A26" s="155"/>
      <c r="B26" s="170"/>
      <c r="C26" s="171"/>
      <c r="D26" s="178"/>
      <c r="E26" s="178"/>
      <c r="F26" s="178"/>
      <c r="G26" s="178"/>
      <c r="H26" s="178"/>
      <c r="I26" s="178"/>
      <c r="J26" s="178"/>
      <c r="K26" s="178"/>
      <c r="L26" s="179"/>
      <c r="M26" s="179"/>
      <c r="N26" s="179"/>
      <c r="O26" s="179"/>
      <c r="P26" s="179"/>
      <c r="Q26" s="179"/>
      <c r="R26" s="179"/>
      <c r="S26" s="179"/>
      <c r="T26" s="179"/>
      <c r="U26" s="179"/>
      <c r="V26" s="179"/>
      <c r="W26" s="171"/>
      <c r="X26" s="171"/>
      <c r="Y26" s="171"/>
      <c r="Z26" s="178"/>
      <c r="AA26" s="178"/>
      <c r="AB26" s="178"/>
      <c r="AC26" s="178"/>
      <c r="AD26" s="178"/>
      <c r="AE26" s="178"/>
      <c r="AF26" s="178"/>
      <c r="AG26" s="178"/>
      <c r="AH26" s="178"/>
      <c r="AI26" s="178"/>
      <c r="AJ26" s="179"/>
      <c r="AK26" s="179"/>
      <c r="AL26" s="179"/>
      <c r="AM26" s="179"/>
      <c r="AN26" s="179"/>
      <c r="AO26" s="179"/>
      <c r="AP26" s="179"/>
      <c r="AQ26" s="179"/>
      <c r="AR26" s="179"/>
      <c r="AS26" s="179"/>
      <c r="AT26" s="179"/>
      <c r="AU26" s="179"/>
      <c r="AV26" s="179"/>
      <c r="AW26" s="179"/>
      <c r="AX26" s="179"/>
      <c r="AY26" s="180"/>
      <c r="AZ26" s="398"/>
      <c r="BA26" s="399"/>
      <c r="BB26" s="399"/>
      <c r="BC26" s="400"/>
      <c r="BD26" s="410" t="s">
        <v>158</v>
      </c>
      <c r="BE26" s="411"/>
      <c r="BF26" s="411"/>
      <c r="BG26" s="411"/>
      <c r="BH26" s="411"/>
      <c r="BI26" s="411"/>
      <c r="BJ26" s="411"/>
      <c r="BK26" s="411"/>
      <c r="BL26" s="411"/>
      <c r="BM26" s="412"/>
      <c r="BN26" s="413">
        <v>50224906</v>
      </c>
      <c r="BO26" s="414"/>
      <c r="BP26" s="414"/>
      <c r="BQ26" s="414"/>
      <c r="BR26" s="414"/>
      <c r="BS26" s="414"/>
      <c r="BT26" s="414"/>
      <c r="BU26" s="415"/>
      <c r="BV26" s="413">
        <v>56304596</v>
      </c>
      <c r="BW26" s="414"/>
      <c r="BX26" s="414"/>
      <c r="BY26" s="414"/>
      <c r="BZ26" s="414"/>
      <c r="CA26" s="414"/>
      <c r="CB26" s="414"/>
      <c r="CC26" s="415"/>
      <c r="CD26" s="166"/>
      <c r="CE26" s="2"/>
      <c r="CF26" s="2"/>
      <c r="CG26" s="2"/>
      <c r="CH26" s="2"/>
      <c r="CI26" s="2"/>
      <c r="CJ26" s="2"/>
      <c r="CK26" s="2"/>
      <c r="CL26" s="2"/>
      <c r="CM26" s="2"/>
      <c r="CN26" s="2"/>
      <c r="CO26" s="2"/>
      <c r="CP26" s="2"/>
      <c r="CQ26" s="2"/>
      <c r="CR26" s="2"/>
      <c r="CS26" s="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55"/>
      <c r="B27" s="181"/>
      <c r="C27" s="182"/>
      <c r="D27" s="183"/>
      <c r="E27" s="183"/>
      <c r="F27" s="183"/>
      <c r="G27" s="183"/>
      <c r="H27" s="183"/>
      <c r="I27" s="183"/>
      <c r="J27" s="183"/>
      <c r="K27" s="183"/>
      <c r="L27" s="184"/>
      <c r="M27" s="184"/>
      <c r="N27" s="184"/>
      <c r="O27" s="184"/>
      <c r="P27" s="184"/>
      <c r="Q27" s="184"/>
      <c r="R27" s="184"/>
      <c r="S27" s="184"/>
      <c r="T27" s="184"/>
      <c r="U27" s="184"/>
      <c r="V27" s="184"/>
      <c r="W27" s="182"/>
      <c r="X27" s="182"/>
      <c r="Y27" s="182"/>
      <c r="Z27" s="183"/>
      <c r="AA27" s="183"/>
      <c r="AB27" s="183"/>
      <c r="AC27" s="183"/>
      <c r="AD27" s="183"/>
      <c r="AE27" s="183"/>
      <c r="AF27" s="183"/>
      <c r="AG27" s="183"/>
      <c r="AH27" s="183"/>
      <c r="AI27" s="183"/>
      <c r="AJ27" s="184"/>
      <c r="AK27" s="184"/>
      <c r="AL27" s="184"/>
      <c r="AM27" s="184"/>
      <c r="AN27" s="184"/>
      <c r="AO27" s="184"/>
      <c r="AP27" s="184"/>
      <c r="AQ27" s="184"/>
      <c r="AR27" s="184"/>
      <c r="AS27" s="184"/>
      <c r="AT27" s="184"/>
      <c r="AU27" s="184"/>
      <c r="AV27" s="184"/>
      <c r="AW27" s="184"/>
      <c r="AX27" s="184"/>
      <c r="AY27" s="185"/>
      <c r="AZ27" s="401"/>
      <c r="BA27" s="402"/>
      <c r="BB27" s="402"/>
      <c r="BC27" s="403"/>
      <c r="BD27" s="421" t="s">
        <v>40</v>
      </c>
      <c r="BE27" s="422"/>
      <c r="BF27" s="422"/>
      <c r="BG27" s="422"/>
      <c r="BH27" s="422"/>
      <c r="BI27" s="422"/>
      <c r="BJ27" s="422"/>
      <c r="BK27" s="422"/>
      <c r="BL27" s="422"/>
      <c r="BM27" s="423"/>
      <c r="BN27" s="5">
        <v>106808645</v>
      </c>
      <c r="BO27" s="4"/>
      <c r="BP27" s="4"/>
      <c r="BQ27" s="4"/>
      <c r="BR27" s="4"/>
      <c r="BS27" s="4"/>
      <c r="BT27" s="4"/>
      <c r="BU27" s="3"/>
      <c r="BV27" s="5">
        <v>100973067</v>
      </c>
      <c r="BW27" s="4"/>
      <c r="BX27" s="4"/>
      <c r="BY27" s="4"/>
      <c r="BZ27" s="4"/>
      <c r="CA27" s="4"/>
      <c r="CB27" s="4"/>
      <c r="CC27" s="3"/>
      <c r="CD27" s="186"/>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54"/>
      <c r="DK27" s="154"/>
      <c r="DL27" s="154"/>
      <c r="DM27" s="154"/>
      <c r="DN27" s="154"/>
      <c r="DO27" s="154"/>
    </row>
    <row r="28" spans="1:119" ht="13.5" customHeight="1" x14ac:dyDescent="0.2">
      <c r="A28" s="155"/>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9"/>
      <c r="AY28" s="189"/>
      <c r="AZ28" s="189"/>
      <c r="BA28" s="189"/>
      <c r="BB28" s="190"/>
      <c r="BC28" s="191"/>
      <c r="BD28" s="191"/>
      <c r="BE28" s="191"/>
      <c r="BF28" s="191"/>
      <c r="BG28" s="191"/>
      <c r="BH28" s="191"/>
      <c r="BI28" s="191"/>
      <c r="BJ28" s="191"/>
      <c r="BK28" s="192"/>
      <c r="BL28" s="192"/>
      <c r="BM28" s="192"/>
      <c r="BN28" s="193"/>
      <c r="BO28" s="193"/>
      <c r="BP28" s="193"/>
      <c r="BQ28" s="193"/>
      <c r="BR28" s="193"/>
      <c r="BS28" s="193"/>
      <c r="BT28" s="193"/>
      <c r="BU28" s="193"/>
      <c r="BV28" s="193"/>
      <c r="BW28" s="193"/>
      <c r="BX28" s="193"/>
      <c r="BY28" s="193"/>
      <c r="BZ28" s="193"/>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94"/>
      <c r="DJ28" s="154"/>
      <c r="DK28" s="154"/>
      <c r="DL28" s="154"/>
      <c r="DM28" s="154"/>
      <c r="DN28" s="154"/>
      <c r="DO28" s="154"/>
    </row>
    <row r="29" spans="1:119" ht="13.5" customHeight="1" x14ac:dyDescent="0.2">
      <c r="A29" s="155"/>
      <c r="B29" s="195"/>
      <c r="C29" s="196" t="s">
        <v>159</v>
      </c>
      <c r="D29" s="196"/>
      <c r="E29" s="188"/>
      <c r="F29" s="188"/>
      <c r="G29" s="188"/>
      <c r="H29" s="188"/>
      <c r="I29" s="188"/>
      <c r="J29" s="188"/>
      <c r="K29" s="188"/>
      <c r="L29" s="188"/>
      <c r="M29" s="188"/>
      <c r="N29" s="188"/>
      <c r="O29" s="188"/>
      <c r="P29" s="188"/>
      <c r="Q29" s="188"/>
      <c r="R29" s="188"/>
      <c r="S29" s="188"/>
      <c r="T29" s="188"/>
      <c r="U29" s="188" t="s">
        <v>160</v>
      </c>
      <c r="V29" s="188"/>
      <c r="W29" s="188"/>
      <c r="X29" s="188"/>
      <c r="Y29" s="188"/>
      <c r="Z29" s="188"/>
      <c r="AA29" s="188"/>
      <c r="AB29" s="188"/>
      <c r="AC29" s="188"/>
      <c r="AD29" s="188"/>
      <c r="AE29" s="188"/>
      <c r="AF29" s="188"/>
      <c r="AG29" s="188"/>
      <c r="AH29" s="188"/>
      <c r="AI29" s="188"/>
      <c r="AJ29" s="188"/>
      <c r="AK29" s="188"/>
      <c r="AL29" s="188"/>
      <c r="AM29" s="178" t="s">
        <v>161</v>
      </c>
      <c r="AN29" s="188"/>
      <c r="AO29" s="188"/>
      <c r="AP29" s="188"/>
      <c r="AQ29" s="188"/>
      <c r="AR29" s="178"/>
      <c r="AS29" s="178"/>
      <c r="AT29" s="178"/>
      <c r="AU29" s="178"/>
      <c r="AV29" s="178"/>
      <c r="AW29" s="178"/>
      <c r="AX29" s="178"/>
      <c r="AY29" s="178"/>
      <c r="AZ29" s="178"/>
      <c r="BA29" s="178"/>
      <c r="BB29" s="188"/>
      <c r="BC29" s="178"/>
      <c r="BD29" s="178"/>
      <c r="BE29" s="178" t="s">
        <v>162</v>
      </c>
      <c r="BF29" s="188"/>
      <c r="BG29" s="188"/>
      <c r="BH29" s="188"/>
      <c r="BI29" s="188"/>
      <c r="BJ29" s="178"/>
      <c r="BK29" s="178"/>
      <c r="BL29" s="178"/>
      <c r="BM29" s="178"/>
      <c r="BN29" s="178"/>
      <c r="BO29" s="178"/>
      <c r="BP29" s="178"/>
      <c r="BQ29" s="178"/>
      <c r="BR29" s="188"/>
      <c r="BS29" s="188"/>
      <c r="BT29" s="188"/>
      <c r="BU29" s="188"/>
      <c r="BV29" s="188"/>
      <c r="BW29" s="188" t="s">
        <v>163</v>
      </c>
      <c r="BX29" s="188"/>
      <c r="BY29" s="188"/>
      <c r="BZ29" s="188"/>
      <c r="CA29" s="188"/>
      <c r="CB29" s="178"/>
      <c r="CC29" s="178"/>
      <c r="CD29" s="178"/>
      <c r="CE29" s="178"/>
      <c r="CF29" s="178"/>
      <c r="CG29" s="178"/>
      <c r="CH29" s="178"/>
      <c r="CI29" s="178"/>
      <c r="CJ29" s="178"/>
      <c r="CK29" s="178"/>
      <c r="CL29" s="178"/>
      <c r="CM29" s="178"/>
      <c r="CN29" s="178"/>
      <c r="CO29" s="178" t="s">
        <v>164</v>
      </c>
      <c r="CP29" s="178"/>
      <c r="CQ29" s="178"/>
      <c r="CR29" s="178"/>
      <c r="CS29" s="178"/>
      <c r="CT29" s="178"/>
      <c r="CU29" s="178"/>
      <c r="CV29" s="178"/>
      <c r="CW29" s="178"/>
      <c r="CX29" s="178"/>
      <c r="CY29" s="178"/>
      <c r="CZ29" s="178"/>
      <c r="DA29" s="178"/>
      <c r="DB29" s="178"/>
      <c r="DC29" s="178"/>
      <c r="DD29" s="178"/>
      <c r="DE29" s="178"/>
      <c r="DF29" s="178"/>
      <c r="DG29" s="178"/>
      <c r="DH29" s="178"/>
      <c r="DI29" s="194"/>
      <c r="DJ29" s="154"/>
      <c r="DK29" s="154"/>
      <c r="DL29" s="154"/>
      <c r="DM29" s="154"/>
      <c r="DN29" s="154"/>
      <c r="DO29" s="154"/>
    </row>
    <row r="30" spans="1:119" ht="13.5" customHeight="1" x14ac:dyDescent="0.2">
      <c r="A30" s="155"/>
      <c r="B30" s="195"/>
      <c r="C30" s="10" t="s">
        <v>165</v>
      </c>
      <c r="D30" s="10"/>
      <c r="E30" s="9" t="s">
        <v>166</v>
      </c>
      <c r="F30" s="9"/>
      <c r="G30" s="9"/>
      <c r="H30" s="9"/>
      <c r="I30" s="9"/>
      <c r="J30" s="9"/>
      <c r="K30" s="9"/>
      <c r="L30" s="9"/>
      <c r="M30" s="9"/>
      <c r="N30" s="9"/>
      <c r="O30" s="9"/>
      <c r="P30" s="9"/>
      <c r="Q30" s="9"/>
      <c r="R30" s="9"/>
      <c r="S30" s="9"/>
      <c r="T30" s="172"/>
      <c r="U30" s="10" t="s">
        <v>165</v>
      </c>
      <c r="V30" s="10"/>
      <c r="W30" s="9" t="s">
        <v>167</v>
      </c>
      <c r="X30" s="9"/>
      <c r="Y30" s="9"/>
      <c r="Z30" s="9"/>
      <c r="AA30" s="9"/>
      <c r="AB30" s="9"/>
      <c r="AC30" s="9"/>
      <c r="AD30" s="9"/>
      <c r="AE30" s="9"/>
      <c r="AF30" s="9"/>
      <c r="AG30" s="9"/>
      <c r="AH30" s="9"/>
      <c r="AI30" s="9"/>
      <c r="AJ30" s="9"/>
      <c r="AK30" s="9"/>
      <c r="AL30" s="172"/>
      <c r="AM30" s="10" t="s">
        <v>165</v>
      </c>
      <c r="AN30" s="10"/>
      <c r="AO30" s="9" t="s">
        <v>168</v>
      </c>
      <c r="AP30" s="9"/>
      <c r="AQ30" s="9"/>
      <c r="AR30" s="9"/>
      <c r="AS30" s="9"/>
      <c r="AT30" s="9"/>
      <c r="AU30" s="9"/>
      <c r="AV30" s="9"/>
      <c r="AW30" s="9"/>
      <c r="AX30" s="9"/>
      <c r="AY30" s="9"/>
      <c r="AZ30" s="9"/>
      <c r="BA30" s="9"/>
      <c r="BB30" s="9"/>
      <c r="BC30" s="9"/>
      <c r="BD30" s="197"/>
      <c r="BE30" s="10" t="s">
        <v>165</v>
      </c>
      <c r="BF30" s="10"/>
      <c r="BG30" s="9" t="s">
        <v>168</v>
      </c>
      <c r="BH30" s="9"/>
      <c r="BI30" s="9"/>
      <c r="BJ30" s="9"/>
      <c r="BK30" s="9"/>
      <c r="BL30" s="9"/>
      <c r="BM30" s="9"/>
      <c r="BN30" s="9"/>
      <c r="BO30" s="9"/>
      <c r="BP30" s="9"/>
      <c r="BQ30" s="9"/>
      <c r="BR30" s="9"/>
      <c r="BS30" s="9"/>
      <c r="BT30" s="9"/>
      <c r="BU30" s="9"/>
      <c r="BV30" s="198"/>
      <c r="BW30" s="10" t="s">
        <v>169</v>
      </c>
      <c r="BX30" s="10"/>
      <c r="BY30" s="9" t="s">
        <v>170</v>
      </c>
      <c r="BZ30" s="9"/>
      <c r="CA30" s="9"/>
      <c r="CB30" s="9"/>
      <c r="CC30" s="9"/>
      <c r="CD30" s="9"/>
      <c r="CE30" s="9"/>
      <c r="CF30" s="9"/>
      <c r="CG30" s="9"/>
      <c r="CH30" s="9"/>
      <c r="CI30" s="9"/>
      <c r="CJ30" s="9"/>
      <c r="CK30" s="9"/>
      <c r="CL30" s="9"/>
      <c r="CM30" s="9"/>
      <c r="CN30" s="172"/>
      <c r="CO30" s="10" t="s">
        <v>165</v>
      </c>
      <c r="CP30" s="10"/>
      <c r="CQ30" s="9" t="s">
        <v>171</v>
      </c>
      <c r="CR30" s="9"/>
      <c r="CS30" s="9"/>
      <c r="CT30" s="9"/>
      <c r="CU30" s="9"/>
      <c r="CV30" s="9"/>
      <c r="CW30" s="9"/>
      <c r="CX30" s="9"/>
      <c r="CY30" s="9"/>
      <c r="CZ30" s="9"/>
      <c r="DA30" s="9"/>
      <c r="DB30" s="9"/>
      <c r="DC30" s="9"/>
      <c r="DD30" s="9"/>
      <c r="DE30" s="9"/>
      <c r="DF30" s="172"/>
      <c r="DG30" s="11" t="s">
        <v>172</v>
      </c>
      <c r="DH30" s="11"/>
      <c r="DI30" s="199"/>
      <c r="DJ30" s="154"/>
      <c r="DK30" s="154"/>
      <c r="DL30" s="154"/>
      <c r="DM30" s="154"/>
      <c r="DN30" s="154"/>
      <c r="DO30" s="154"/>
    </row>
    <row r="31" spans="1:119" ht="32.25" customHeight="1" x14ac:dyDescent="0.2">
      <c r="A31" s="155"/>
      <c r="B31" s="195"/>
      <c r="C31" s="13">
        <f>IF(E31="","",1)</f>
        <v>1</v>
      </c>
      <c r="D31" s="13"/>
      <c r="E31" s="14" t="s">
        <v>348</v>
      </c>
      <c r="F31" s="14"/>
      <c r="G31" s="14"/>
      <c r="H31" s="14"/>
      <c r="I31" s="14"/>
      <c r="J31" s="14"/>
      <c r="K31" s="14"/>
      <c r="L31" s="14"/>
      <c r="M31" s="14"/>
      <c r="N31" s="14"/>
      <c r="O31" s="14"/>
      <c r="P31" s="14"/>
      <c r="Q31" s="14"/>
      <c r="R31" s="14"/>
      <c r="S31" s="14"/>
      <c r="T31" s="196"/>
      <c r="U31" s="13">
        <f>IF(W31="","",MAX(C31:D40)+1)</f>
        <v>11</v>
      </c>
      <c r="V31" s="13"/>
      <c r="W31" s="14" t="s">
        <v>376</v>
      </c>
      <c r="X31" s="14"/>
      <c r="Y31" s="14"/>
      <c r="Z31" s="14"/>
      <c r="AA31" s="14"/>
      <c r="AB31" s="14"/>
      <c r="AC31" s="14"/>
      <c r="AD31" s="14"/>
      <c r="AE31" s="14"/>
      <c r="AF31" s="14"/>
      <c r="AG31" s="14"/>
      <c r="AH31" s="14"/>
      <c r="AI31" s="14"/>
      <c r="AJ31" s="14"/>
      <c r="AK31" s="14"/>
      <c r="AL31" s="196"/>
      <c r="AM31" s="13">
        <f>IF(AO31="","",MAX(C31:D40,U31:V40)+1)</f>
        <v>12</v>
      </c>
      <c r="AN31" s="13"/>
      <c r="AO31" s="14" t="s">
        <v>377</v>
      </c>
      <c r="AP31" s="14"/>
      <c r="AQ31" s="14"/>
      <c r="AR31" s="14"/>
      <c r="AS31" s="14"/>
      <c r="AT31" s="14"/>
      <c r="AU31" s="14"/>
      <c r="AV31" s="14"/>
      <c r="AW31" s="14"/>
      <c r="AX31" s="14"/>
      <c r="AY31" s="14"/>
      <c r="AZ31" s="14"/>
      <c r="BA31" s="14"/>
      <c r="BB31" s="14"/>
      <c r="BC31" s="14"/>
      <c r="BD31" s="196"/>
      <c r="BE31" s="13" t="str">
        <f>IF(BG31="","",MAX(C31:D40,U31:V40,AM31:AN40)+1)</f>
        <v/>
      </c>
      <c r="BF31" s="13"/>
      <c r="BG31" s="14"/>
      <c r="BH31" s="14"/>
      <c r="BI31" s="14"/>
      <c r="BJ31" s="14"/>
      <c r="BK31" s="14"/>
      <c r="BL31" s="14"/>
      <c r="BM31" s="14"/>
      <c r="BN31" s="14"/>
      <c r="BO31" s="14"/>
      <c r="BP31" s="14"/>
      <c r="BQ31" s="14"/>
      <c r="BR31" s="14"/>
      <c r="BS31" s="14"/>
      <c r="BT31" s="14"/>
      <c r="BU31" s="14"/>
      <c r="BV31" s="196"/>
      <c r="BW31" s="13">
        <f>IF(BY31="","",MAX(C31:D40,U31:V40,AM31:AN40,BE31:BF40)+1)</f>
        <v>17</v>
      </c>
      <c r="BX31" s="13"/>
      <c r="BY31" s="14" t="s">
        <v>542</v>
      </c>
      <c r="BZ31" s="14"/>
      <c r="CA31" s="14"/>
      <c r="CB31" s="14"/>
      <c r="CC31" s="14"/>
      <c r="CD31" s="14"/>
      <c r="CE31" s="14"/>
      <c r="CF31" s="14"/>
      <c r="CG31" s="14"/>
      <c r="CH31" s="14"/>
      <c r="CI31" s="14"/>
      <c r="CJ31" s="14"/>
      <c r="CK31" s="14"/>
      <c r="CL31" s="14"/>
      <c r="CM31" s="14"/>
      <c r="CN31" s="196"/>
      <c r="CO31" s="13">
        <f>IF(CQ31="","",MAX(C31:D40,U31:V40,AM31:AN40,BE31:BF40,BW31:BX40)+1)</f>
        <v>19</v>
      </c>
      <c r="CP31" s="13"/>
      <c r="CQ31" s="14" t="s">
        <v>545</v>
      </c>
      <c r="CR31" s="14"/>
      <c r="CS31" s="14"/>
      <c r="CT31" s="14"/>
      <c r="CU31" s="14"/>
      <c r="CV31" s="14"/>
      <c r="CW31" s="14"/>
      <c r="CX31" s="14"/>
      <c r="CY31" s="14"/>
      <c r="CZ31" s="14"/>
      <c r="DA31" s="14"/>
      <c r="DB31" s="14"/>
      <c r="DC31" s="14"/>
      <c r="DD31" s="14"/>
      <c r="DE31" s="14"/>
      <c r="DF31" s="188"/>
      <c r="DG31" s="12" t="s">
        <v>544</v>
      </c>
      <c r="DH31" s="12"/>
      <c r="DI31" s="199"/>
      <c r="DJ31" s="154"/>
      <c r="DK31" s="154"/>
      <c r="DL31" s="154"/>
      <c r="DM31" s="154"/>
      <c r="DN31" s="154"/>
      <c r="DO31" s="154"/>
    </row>
    <row r="32" spans="1:119" ht="32.25" customHeight="1" x14ac:dyDescent="0.2">
      <c r="A32" s="155"/>
      <c r="B32" s="195"/>
      <c r="C32" s="13">
        <f>IF(E32="","",C31+1)</f>
        <v>2</v>
      </c>
      <c r="D32" s="13"/>
      <c r="E32" s="14" t="s">
        <v>349</v>
      </c>
      <c r="F32" s="14"/>
      <c r="G32" s="14"/>
      <c r="H32" s="14"/>
      <c r="I32" s="14"/>
      <c r="J32" s="14"/>
      <c r="K32" s="14"/>
      <c r="L32" s="14"/>
      <c r="M32" s="14"/>
      <c r="N32" s="14"/>
      <c r="O32" s="14"/>
      <c r="P32" s="14"/>
      <c r="Q32" s="14"/>
      <c r="R32" s="14"/>
      <c r="S32" s="14"/>
      <c r="T32" s="196"/>
      <c r="U32" s="13" t="str">
        <f t="shared" ref="U32:U40" si="0">IF(W32="","",U31+1)</f>
        <v/>
      </c>
      <c r="V32" s="13"/>
      <c r="W32" s="14"/>
      <c r="X32" s="14"/>
      <c r="Y32" s="14"/>
      <c r="Z32" s="14"/>
      <c r="AA32" s="14"/>
      <c r="AB32" s="14"/>
      <c r="AC32" s="14"/>
      <c r="AD32" s="14"/>
      <c r="AE32" s="14"/>
      <c r="AF32" s="14"/>
      <c r="AG32" s="14"/>
      <c r="AH32" s="14"/>
      <c r="AI32" s="14"/>
      <c r="AJ32" s="14"/>
      <c r="AK32" s="14"/>
      <c r="AL32" s="196"/>
      <c r="AM32" s="13">
        <f t="shared" ref="AM32:AM40" si="1">IF(AO32="","",AM31+1)</f>
        <v>13</v>
      </c>
      <c r="AN32" s="13"/>
      <c r="AO32" s="14" t="s">
        <v>379</v>
      </c>
      <c r="AP32" s="14"/>
      <c r="AQ32" s="14"/>
      <c r="AR32" s="14"/>
      <c r="AS32" s="14"/>
      <c r="AT32" s="14"/>
      <c r="AU32" s="14"/>
      <c r="AV32" s="14"/>
      <c r="AW32" s="14"/>
      <c r="AX32" s="14"/>
      <c r="AY32" s="14"/>
      <c r="AZ32" s="14"/>
      <c r="BA32" s="14"/>
      <c r="BB32" s="14"/>
      <c r="BC32" s="14"/>
      <c r="BD32" s="196"/>
      <c r="BE32" s="13" t="str">
        <f t="shared" ref="BE32:BE40" si="2">IF(BG32="","",BE31+1)</f>
        <v/>
      </c>
      <c r="BF32" s="13"/>
      <c r="BG32" s="14"/>
      <c r="BH32" s="14"/>
      <c r="BI32" s="14"/>
      <c r="BJ32" s="14"/>
      <c r="BK32" s="14"/>
      <c r="BL32" s="14"/>
      <c r="BM32" s="14"/>
      <c r="BN32" s="14"/>
      <c r="BO32" s="14"/>
      <c r="BP32" s="14"/>
      <c r="BQ32" s="14"/>
      <c r="BR32" s="14"/>
      <c r="BS32" s="14"/>
      <c r="BT32" s="14"/>
      <c r="BU32" s="14"/>
      <c r="BV32" s="196"/>
      <c r="BW32" s="13">
        <f t="shared" ref="BW32:BW40" si="3">IF(BY32="","",BW31+1)</f>
        <v>18</v>
      </c>
      <c r="BX32" s="13"/>
      <c r="BY32" s="14" t="s">
        <v>543</v>
      </c>
      <c r="BZ32" s="14"/>
      <c r="CA32" s="14"/>
      <c r="CB32" s="14"/>
      <c r="CC32" s="14"/>
      <c r="CD32" s="14"/>
      <c r="CE32" s="14"/>
      <c r="CF32" s="14"/>
      <c r="CG32" s="14"/>
      <c r="CH32" s="14"/>
      <c r="CI32" s="14"/>
      <c r="CJ32" s="14"/>
      <c r="CK32" s="14"/>
      <c r="CL32" s="14"/>
      <c r="CM32" s="14"/>
      <c r="CN32" s="196"/>
      <c r="CO32" s="13">
        <f t="shared" ref="CO32:CO40" si="4">IF(CQ32="","",CO31+1)</f>
        <v>20</v>
      </c>
      <c r="CP32" s="13"/>
      <c r="CQ32" s="14" t="s">
        <v>546</v>
      </c>
      <c r="CR32" s="14"/>
      <c r="CS32" s="14"/>
      <c r="CT32" s="14"/>
      <c r="CU32" s="14"/>
      <c r="CV32" s="14"/>
      <c r="CW32" s="14"/>
      <c r="CX32" s="14"/>
      <c r="CY32" s="14"/>
      <c r="CZ32" s="14"/>
      <c r="DA32" s="14"/>
      <c r="DB32" s="14"/>
      <c r="DC32" s="14"/>
      <c r="DD32" s="14"/>
      <c r="DE32" s="14"/>
      <c r="DF32" s="188"/>
      <c r="DG32" s="12" t="s">
        <v>576</v>
      </c>
      <c r="DH32" s="12"/>
      <c r="DI32" s="199"/>
      <c r="DJ32" s="154"/>
      <c r="DK32" s="154"/>
      <c r="DL32" s="154"/>
      <c r="DM32" s="154"/>
      <c r="DN32" s="154"/>
      <c r="DO32" s="154"/>
    </row>
    <row r="33" spans="1:119" ht="32.25" customHeight="1" x14ac:dyDescent="0.2">
      <c r="A33" s="155"/>
      <c r="B33" s="195"/>
      <c r="C33" s="13">
        <f>IF(E33="","",C32+1)</f>
        <v>3</v>
      </c>
      <c r="D33" s="13"/>
      <c r="E33" s="14" t="s">
        <v>350</v>
      </c>
      <c r="F33" s="14"/>
      <c r="G33" s="14"/>
      <c r="H33" s="14"/>
      <c r="I33" s="14"/>
      <c r="J33" s="14"/>
      <c r="K33" s="14"/>
      <c r="L33" s="14"/>
      <c r="M33" s="14"/>
      <c r="N33" s="14"/>
      <c r="O33" s="14"/>
      <c r="P33" s="14"/>
      <c r="Q33" s="14"/>
      <c r="R33" s="14"/>
      <c r="S33" s="14"/>
      <c r="T33" s="196"/>
      <c r="U33" s="13" t="str">
        <f t="shared" si="0"/>
        <v/>
      </c>
      <c r="V33" s="13"/>
      <c r="W33" s="14"/>
      <c r="X33" s="14"/>
      <c r="Y33" s="14"/>
      <c r="Z33" s="14"/>
      <c r="AA33" s="14"/>
      <c r="AB33" s="14"/>
      <c r="AC33" s="14"/>
      <c r="AD33" s="14"/>
      <c r="AE33" s="14"/>
      <c r="AF33" s="14"/>
      <c r="AG33" s="14"/>
      <c r="AH33" s="14"/>
      <c r="AI33" s="14"/>
      <c r="AJ33" s="14"/>
      <c r="AK33" s="14"/>
      <c r="AL33" s="196"/>
      <c r="AM33" s="13">
        <f t="shared" si="1"/>
        <v>14</v>
      </c>
      <c r="AN33" s="13"/>
      <c r="AO33" s="14" t="s">
        <v>380</v>
      </c>
      <c r="AP33" s="14"/>
      <c r="AQ33" s="14"/>
      <c r="AR33" s="14"/>
      <c r="AS33" s="14"/>
      <c r="AT33" s="14"/>
      <c r="AU33" s="14"/>
      <c r="AV33" s="14"/>
      <c r="AW33" s="14"/>
      <c r="AX33" s="14"/>
      <c r="AY33" s="14"/>
      <c r="AZ33" s="14"/>
      <c r="BA33" s="14"/>
      <c r="BB33" s="14"/>
      <c r="BC33" s="14"/>
      <c r="BD33" s="196"/>
      <c r="BE33" s="13" t="str">
        <f t="shared" si="2"/>
        <v/>
      </c>
      <c r="BF33" s="13"/>
      <c r="BG33" s="14"/>
      <c r="BH33" s="14"/>
      <c r="BI33" s="14"/>
      <c r="BJ33" s="14"/>
      <c r="BK33" s="14"/>
      <c r="BL33" s="14"/>
      <c r="BM33" s="14"/>
      <c r="BN33" s="14"/>
      <c r="BO33" s="14"/>
      <c r="BP33" s="14"/>
      <c r="BQ33" s="14"/>
      <c r="BR33" s="14"/>
      <c r="BS33" s="14"/>
      <c r="BT33" s="14"/>
      <c r="BU33" s="14"/>
      <c r="BV33" s="196"/>
      <c r="BW33" s="13" t="str">
        <f t="shared" si="3"/>
        <v/>
      </c>
      <c r="BX33" s="13"/>
      <c r="BY33" s="14" t="s">
        <v>576</v>
      </c>
      <c r="BZ33" s="14"/>
      <c r="CA33" s="14"/>
      <c r="CB33" s="14"/>
      <c r="CC33" s="14"/>
      <c r="CD33" s="14"/>
      <c r="CE33" s="14"/>
      <c r="CF33" s="14"/>
      <c r="CG33" s="14"/>
      <c r="CH33" s="14"/>
      <c r="CI33" s="14"/>
      <c r="CJ33" s="14"/>
      <c r="CK33" s="14"/>
      <c r="CL33" s="14"/>
      <c r="CM33" s="14"/>
      <c r="CN33" s="196"/>
      <c r="CO33" s="13">
        <f t="shared" si="4"/>
        <v>21</v>
      </c>
      <c r="CP33" s="13"/>
      <c r="CQ33" s="14" t="s">
        <v>548</v>
      </c>
      <c r="CR33" s="14"/>
      <c r="CS33" s="14"/>
      <c r="CT33" s="14"/>
      <c r="CU33" s="14"/>
      <c r="CV33" s="14"/>
      <c r="CW33" s="14"/>
      <c r="CX33" s="14"/>
      <c r="CY33" s="14"/>
      <c r="CZ33" s="14"/>
      <c r="DA33" s="14"/>
      <c r="DB33" s="14"/>
      <c r="DC33" s="14"/>
      <c r="DD33" s="14"/>
      <c r="DE33" s="14"/>
      <c r="DF33" s="188"/>
      <c r="DG33" s="12" t="s">
        <v>576</v>
      </c>
      <c r="DH33" s="12"/>
      <c r="DI33" s="199"/>
      <c r="DJ33" s="154"/>
      <c r="DK33" s="154"/>
      <c r="DL33" s="154"/>
      <c r="DM33" s="154"/>
      <c r="DN33" s="154"/>
      <c r="DO33" s="154"/>
    </row>
    <row r="34" spans="1:119" ht="32.25" customHeight="1" x14ac:dyDescent="0.2">
      <c r="A34" s="155"/>
      <c r="B34" s="195"/>
      <c r="C34" s="13">
        <f>IF(E34="","",C33+1)</f>
        <v>4</v>
      </c>
      <c r="D34" s="13"/>
      <c r="E34" s="14" t="s">
        <v>352</v>
      </c>
      <c r="F34" s="14"/>
      <c r="G34" s="14"/>
      <c r="H34" s="14"/>
      <c r="I34" s="14"/>
      <c r="J34" s="14"/>
      <c r="K34" s="14"/>
      <c r="L34" s="14"/>
      <c r="M34" s="14"/>
      <c r="N34" s="14"/>
      <c r="O34" s="14"/>
      <c r="P34" s="14"/>
      <c r="Q34" s="14"/>
      <c r="R34" s="14"/>
      <c r="S34" s="14"/>
      <c r="T34" s="196"/>
      <c r="U34" s="13" t="str">
        <f t="shared" si="0"/>
        <v/>
      </c>
      <c r="V34" s="13"/>
      <c r="W34" s="14"/>
      <c r="X34" s="14"/>
      <c r="Y34" s="14"/>
      <c r="Z34" s="14"/>
      <c r="AA34" s="14"/>
      <c r="AB34" s="14"/>
      <c r="AC34" s="14"/>
      <c r="AD34" s="14"/>
      <c r="AE34" s="14"/>
      <c r="AF34" s="14"/>
      <c r="AG34" s="14"/>
      <c r="AH34" s="14"/>
      <c r="AI34" s="14"/>
      <c r="AJ34" s="14"/>
      <c r="AK34" s="14"/>
      <c r="AL34" s="196"/>
      <c r="AM34" s="13">
        <f t="shared" si="1"/>
        <v>15</v>
      </c>
      <c r="AN34" s="13"/>
      <c r="AO34" s="14" t="s">
        <v>381</v>
      </c>
      <c r="AP34" s="14"/>
      <c r="AQ34" s="14"/>
      <c r="AR34" s="14"/>
      <c r="AS34" s="14"/>
      <c r="AT34" s="14"/>
      <c r="AU34" s="14"/>
      <c r="AV34" s="14"/>
      <c r="AW34" s="14"/>
      <c r="AX34" s="14"/>
      <c r="AY34" s="14"/>
      <c r="AZ34" s="14"/>
      <c r="BA34" s="14"/>
      <c r="BB34" s="14"/>
      <c r="BC34" s="14"/>
      <c r="BD34" s="196"/>
      <c r="BE34" s="13" t="str">
        <f t="shared" si="2"/>
        <v/>
      </c>
      <c r="BF34" s="13"/>
      <c r="BG34" s="14"/>
      <c r="BH34" s="14"/>
      <c r="BI34" s="14"/>
      <c r="BJ34" s="14"/>
      <c r="BK34" s="14"/>
      <c r="BL34" s="14"/>
      <c r="BM34" s="14"/>
      <c r="BN34" s="14"/>
      <c r="BO34" s="14"/>
      <c r="BP34" s="14"/>
      <c r="BQ34" s="14"/>
      <c r="BR34" s="14"/>
      <c r="BS34" s="14"/>
      <c r="BT34" s="14"/>
      <c r="BU34" s="14"/>
      <c r="BV34" s="196"/>
      <c r="BW34" s="13" t="str">
        <f t="shared" si="3"/>
        <v/>
      </c>
      <c r="BX34" s="13"/>
      <c r="BY34" s="14" t="s">
        <v>576</v>
      </c>
      <c r="BZ34" s="14"/>
      <c r="CA34" s="14"/>
      <c r="CB34" s="14"/>
      <c r="CC34" s="14"/>
      <c r="CD34" s="14"/>
      <c r="CE34" s="14"/>
      <c r="CF34" s="14"/>
      <c r="CG34" s="14"/>
      <c r="CH34" s="14"/>
      <c r="CI34" s="14"/>
      <c r="CJ34" s="14"/>
      <c r="CK34" s="14"/>
      <c r="CL34" s="14"/>
      <c r="CM34" s="14"/>
      <c r="CN34" s="196"/>
      <c r="CO34" s="13">
        <f t="shared" si="4"/>
        <v>22</v>
      </c>
      <c r="CP34" s="13"/>
      <c r="CQ34" s="14" t="s">
        <v>549</v>
      </c>
      <c r="CR34" s="14"/>
      <c r="CS34" s="14"/>
      <c r="CT34" s="14"/>
      <c r="CU34" s="14"/>
      <c r="CV34" s="14"/>
      <c r="CW34" s="14"/>
      <c r="CX34" s="14"/>
      <c r="CY34" s="14"/>
      <c r="CZ34" s="14"/>
      <c r="DA34" s="14"/>
      <c r="DB34" s="14"/>
      <c r="DC34" s="14"/>
      <c r="DD34" s="14"/>
      <c r="DE34" s="14"/>
      <c r="DF34" s="188"/>
      <c r="DG34" s="12" t="s">
        <v>576</v>
      </c>
      <c r="DH34" s="12"/>
      <c r="DI34" s="199"/>
      <c r="DJ34" s="154"/>
      <c r="DK34" s="154"/>
      <c r="DL34" s="154"/>
      <c r="DM34" s="154"/>
      <c r="DN34" s="154"/>
      <c r="DO34" s="154"/>
    </row>
    <row r="35" spans="1:119" ht="32.25" customHeight="1" x14ac:dyDescent="0.2">
      <c r="A35" s="155"/>
      <c r="B35" s="195"/>
      <c r="C35" s="13">
        <f t="shared" ref="C35:C40" si="5">IF(E35="","",C34+1)</f>
        <v>5</v>
      </c>
      <c r="D35" s="13"/>
      <c r="E35" s="14" t="s">
        <v>353</v>
      </c>
      <c r="F35" s="14"/>
      <c r="G35" s="14"/>
      <c r="H35" s="14"/>
      <c r="I35" s="14"/>
      <c r="J35" s="14"/>
      <c r="K35" s="14"/>
      <c r="L35" s="14"/>
      <c r="M35" s="14"/>
      <c r="N35" s="14"/>
      <c r="O35" s="14"/>
      <c r="P35" s="14"/>
      <c r="Q35" s="14"/>
      <c r="R35" s="14"/>
      <c r="S35" s="14"/>
      <c r="T35" s="196"/>
      <c r="U35" s="13" t="str">
        <f t="shared" si="0"/>
        <v/>
      </c>
      <c r="V35" s="13"/>
      <c r="W35" s="14"/>
      <c r="X35" s="14"/>
      <c r="Y35" s="14"/>
      <c r="Z35" s="14"/>
      <c r="AA35" s="14"/>
      <c r="AB35" s="14"/>
      <c r="AC35" s="14"/>
      <c r="AD35" s="14"/>
      <c r="AE35" s="14"/>
      <c r="AF35" s="14"/>
      <c r="AG35" s="14"/>
      <c r="AH35" s="14"/>
      <c r="AI35" s="14"/>
      <c r="AJ35" s="14"/>
      <c r="AK35" s="14"/>
      <c r="AL35" s="196"/>
      <c r="AM35" s="13">
        <f t="shared" si="1"/>
        <v>16</v>
      </c>
      <c r="AN35" s="13"/>
      <c r="AO35" s="14" t="s">
        <v>382</v>
      </c>
      <c r="AP35" s="14"/>
      <c r="AQ35" s="14"/>
      <c r="AR35" s="14"/>
      <c r="AS35" s="14"/>
      <c r="AT35" s="14"/>
      <c r="AU35" s="14"/>
      <c r="AV35" s="14"/>
      <c r="AW35" s="14"/>
      <c r="AX35" s="14"/>
      <c r="AY35" s="14"/>
      <c r="AZ35" s="14"/>
      <c r="BA35" s="14"/>
      <c r="BB35" s="14"/>
      <c r="BC35" s="14"/>
      <c r="BD35" s="196"/>
      <c r="BE35" s="13" t="str">
        <f t="shared" si="2"/>
        <v/>
      </c>
      <c r="BF35" s="13"/>
      <c r="BG35" s="14"/>
      <c r="BH35" s="14"/>
      <c r="BI35" s="14"/>
      <c r="BJ35" s="14"/>
      <c r="BK35" s="14"/>
      <c r="BL35" s="14"/>
      <c r="BM35" s="14"/>
      <c r="BN35" s="14"/>
      <c r="BO35" s="14"/>
      <c r="BP35" s="14"/>
      <c r="BQ35" s="14"/>
      <c r="BR35" s="14"/>
      <c r="BS35" s="14"/>
      <c r="BT35" s="14"/>
      <c r="BU35" s="14"/>
      <c r="BV35" s="196"/>
      <c r="BW35" s="13" t="str">
        <f t="shared" si="3"/>
        <v/>
      </c>
      <c r="BX35" s="13"/>
      <c r="BY35" s="14" t="s">
        <v>576</v>
      </c>
      <c r="BZ35" s="14"/>
      <c r="CA35" s="14"/>
      <c r="CB35" s="14"/>
      <c r="CC35" s="14"/>
      <c r="CD35" s="14"/>
      <c r="CE35" s="14"/>
      <c r="CF35" s="14"/>
      <c r="CG35" s="14"/>
      <c r="CH35" s="14"/>
      <c r="CI35" s="14"/>
      <c r="CJ35" s="14"/>
      <c r="CK35" s="14"/>
      <c r="CL35" s="14"/>
      <c r="CM35" s="14"/>
      <c r="CN35" s="196"/>
      <c r="CO35" s="13">
        <f t="shared" si="4"/>
        <v>23</v>
      </c>
      <c r="CP35" s="13"/>
      <c r="CQ35" s="14" t="s">
        <v>550</v>
      </c>
      <c r="CR35" s="14"/>
      <c r="CS35" s="14"/>
      <c r="CT35" s="14"/>
      <c r="CU35" s="14"/>
      <c r="CV35" s="14"/>
      <c r="CW35" s="14"/>
      <c r="CX35" s="14"/>
      <c r="CY35" s="14"/>
      <c r="CZ35" s="14"/>
      <c r="DA35" s="14"/>
      <c r="DB35" s="14"/>
      <c r="DC35" s="14"/>
      <c r="DD35" s="14"/>
      <c r="DE35" s="14"/>
      <c r="DF35" s="188"/>
      <c r="DG35" s="12" t="s">
        <v>576</v>
      </c>
      <c r="DH35" s="12"/>
      <c r="DI35" s="199"/>
      <c r="DJ35" s="154"/>
      <c r="DK35" s="154"/>
      <c r="DL35" s="154"/>
      <c r="DM35" s="154"/>
      <c r="DN35" s="154"/>
      <c r="DO35" s="154"/>
    </row>
    <row r="36" spans="1:119" ht="32.25" customHeight="1" x14ac:dyDescent="0.2">
      <c r="A36" s="155"/>
      <c r="B36" s="195"/>
      <c r="C36" s="13">
        <f t="shared" si="5"/>
        <v>6</v>
      </c>
      <c r="D36" s="13"/>
      <c r="E36" s="14" t="s">
        <v>354</v>
      </c>
      <c r="F36" s="14"/>
      <c r="G36" s="14"/>
      <c r="H36" s="14"/>
      <c r="I36" s="14"/>
      <c r="J36" s="14"/>
      <c r="K36" s="14"/>
      <c r="L36" s="14"/>
      <c r="M36" s="14"/>
      <c r="N36" s="14"/>
      <c r="O36" s="14"/>
      <c r="P36" s="14"/>
      <c r="Q36" s="14"/>
      <c r="R36" s="14"/>
      <c r="S36" s="14"/>
      <c r="T36" s="196"/>
      <c r="U36" s="13" t="str">
        <f t="shared" si="0"/>
        <v/>
      </c>
      <c r="V36" s="13"/>
      <c r="W36" s="14"/>
      <c r="X36" s="14"/>
      <c r="Y36" s="14"/>
      <c r="Z36" s="14"/>
      <c r="AA36" s="14"/>
      <c r="AB36" s="14"/>
      <c r="AC36" s="14"/>
      <c r="AD36" s="14"/>
      <c r="AE36" s="14"/>
      <c r="AF36" s="14"/>
      <c r="AG36" s="14"/>
      <c r="AH36" s="14"/>
      <c r="AI36" s="14"/>
      <c r="AJ36" s="14"/>
      <c r="AK36" s="14"/>
      <c r="AL36" s="196"/>
      <c r="AM36" s="13" t="str">
        <f t="shared" si="1"/>
        <v/>
      </c>
      <c r="AN36" s="13"/>
      <c r="AO36" s="14"/>
      <c r="AP36" s="14"/>
      <c r="AQ36" s="14"/>
      <c r="AR36" s="14"/>
      <c r="AS36" s="14"/>
      <c r="AT36" s="14"/>
      <c r="AU36" s="14"/>
      <c r="AV36" s="14"/>
      <c r="AW36" s="14"/>
      <c r="AX36" s="14"/>
      <c r="AY36" s="14"/>
      <c r="AZ36" s="14"/>
      <c r="BA36" s="14"/>
      <c r="BB36" s="14"/>
      <c r="BC36" s="14"/>
      <c r="BD36" s="196"/>
      <c r="BE36" s="13" t="str">
        <f t="shared" si="2"/>
        <v/>
      </c>
      <c r="BF36" s="13"/>
      <c r="BG36" s="14"/>
      <c r="BH36" s="14"/>
      <c r="BI36" s="14"/>
      <c r="BJ36" s="14"/>
      <c r="BK36" s="14"/>
      <c r="BL36" s="14"/>
      <c r="BM36" s="14"/>
      <c r="BN36" s="14"/>
      <c r="BO36" s="14"/>
      <c r="BP36" s="14"/>
      <c r="BQ36" s="14"/>
      <c r="BR36" s="14"/>
      <c r="BS36" s="14"/>
      <c r="BT36" s="14"/>
      <c r="BU36" s="14"/>
      <c r="BV36" s="196"/>
      <c r="BW36" s="13" t="str">
        <f t="shared" si="3"/>
        <v/>
      </c>
      <c r="BX36" s="13"/>
      <c r="BY36" s="14" t="s">
        <v>576</v>
      </c>
      <c r="BZ36" s="14"/>
      <c r="CA36" s="14"/>
      <c r="CB36" s="14"/>
      <c r="CC36" s="14"/>
      <c r="CD36" s="14"/>
      <c r="CE36" s="14"/>
      <c r="CF36" s="14"/>
      <c r="CG36" s="14"/>
      <c r="CH36" s="14"/>
      <c r="CI36" s="14"/>
      <c r="CJ36" s="14"/>
      <c r="CK36" s="14"/>
      <c r="CL36" s="14"/>
      <c r="CM36" s="14"/>
      <c r="CN36" s="196"/>
      <c r="CO36" s="13">
        <f t="shared" si="4"/>
        <v>24</v>
      </c>
      <c r="CP36" s="13"/>
      <c r="CQ36" s="14" t="s">
        <v>551</v>
      </c>
      <c r="CR36" s="14"/>
      <c r="CS36" s="14"/>
      <c r="CT36" s="14"/>
      <c r="CU36" s="14"/>
      <c r="CV36" s="14"/>
      <c r="CW36" s="14"/>
      <c r="CX36" s="14"/>
      <c r="CY36" s="14"/>
      <c r="CZ36" s="14"/>
      <c r="DA36" s="14"/>
      <c r="DB36" s="14"/>
      <c r="DC36" s="14"/>
      <c r="DD36" s="14"/>
      <c r="DE36" s="14"/>
      <c r="DF36" s="188"/>
      <c r="DG36" s="12" t="s">
        <v>576</v>
      </c>
      <c r="DH36" s="12"/>
      <c r="DI36" s="199"/>
      <c r="DJ36" s="154"/>
      <c r="DK36" s="154"/>
      <c r="DL36" s="154"/>
      <c r="DM36" s="154"/>
      <c r="DN36" s="154"/>
      <c r="DO36" s="154"/>
    </row>
    <row r="37" spans="1:119" ht="32.25" customHeight="1" x14ac:dyDescent="0.2">
      <c r="A37" s="155"/>
      <c r="B37" s="195"/>
      <c r="C37" s="13">
        <f t="shared" si="5"/>
        <v>7</v>
      </c>
      <c r="D37" s="13"/>
      <c r="E37" s="14" t="s">
        <v>355</v>
      </c>
      <c r="F37" s="14"/>
      <c r="G37" s="14"/>
      <c r="H37" s="14"/>
      <c r="I37" s="14"/>
      <c r="J37" s="14"/>
      <c r="K37" s="14"/>
      <c r="L37" s="14"/>
      <c r="M37" s="14"/>
      <c r="N37" s="14"/>
      <c r="O37" s="14"/>
      <c r="P37" s="14"/>
      <c r="Q37" s="14"/>
      <c r="R37" s="14"/>
      <c r="S37" s="14"/>
      <c r="T37" s="196"/>
      <c r="U37" s="13" t="str">
        <f t="shared" si="0"/>
        <v/>
      </c>
      <c r="V37" s="13"/>
      <c r="W37" s="14"/>
      <c r="X37" s="14"/>
      <c r="Y37" s="14"/>
      <c r="Z37" s="14"/>
      <c r="AA37" s="14"/>
      <c r="AB37" s="14"/>
      <c r="AC37" s="14"/>
      <c r="AD37" s="14"/>
      <c r="AE37" s="14"/>
      <c r="AF37" s="14"/>
      <c r="AG37" s="14"/>
      <c r="AH37" s="14"/>
      <c r="AI37" s="14"/>
      <c r="AJ37" s="14"/>
      <c r="AK37" s="14"/>
      <c r="AL37" s="196"/>
      <c r="AM37" s="13" t="str">
        <f t="shared" si="1"/>
        <v/>
      </c>
      <c r="AN37" s="13"/>
      <c r="AO37" s="14"/>
      <c r="AP37" s="14"/>
      <c r="AQ37" s="14"/>
      <c r="AR37" s="14"/>
      <c r="AS37" s="14"/>
      <c r="AT37" s="14"/>
      <c r="AU37" s="14"/>
      <c r="AV37" s="14"/>
      <c r="AW37" s="14"/>
      <c r="AX37" s="14"/>
      <c r="AY37" s="14"/>
      <c r="AZ37" s="14"/>
      <c r="BA37" s="14"/>
      <c r="BB37" s="14"/>
      <c r="BC37" s="14"/>
      <c r="BD37" s="196"/>
      <c r="BE37" s="13" t="str">
        <f t="shared" si="2"/>
        <v/>
      </c>
      <c r="BF37" s="13"/>
      <c r="BG37" s="14"/>
      <c r="BH37" s="14"/>
      <c r="BI37" s="14"/>
      <c r="BJ37" s="14"/>
      <c r="BK37" s="14"/>
      <c r="BL37" s="14"/>
      <c r="BM37" s="14"/>
      <c r="BN37" s="14"/>
      <c r="BO37" s="14"/>
      <c r="BP37" s="14"/>
      <c r="BQ37" s="14"/>
      <c r="BR37" s="14"/>
      <c r="BS37" s="14"/>
      <c r="BT37" s="14"/>
      <c r="BU37" s="14"/>
      <c r="BV37" s="196"/>
      <c r="BW37" s="13" t="str">
        <f t="shared" si="3"/>
        <v/>
      </c>
      <c r="BX37" s="13"/>
      <c r="BY37" s="14" t="s">
        <v>576</v>
      </c>
      <c r="BZ37" s="14"/>
      <c r="CA37" s="14"/>
      <c r="CB37" s="14"/>
      <c r="CC37" s="14"/>
      <c r="CD37" s="14"/>
      <c r="CE37" s="14"/>
      <c r="CF37" s="14"/>
      <c r="CG37" s="14"/>
      <c r="CH37" s="14"/>
      <c r="CI37" s="14"/>
      <c r="CJ37" s="14"/>
      <c r="CK37" s="14"/>
      <c r="CL37" s="14"/>
      <c r="CM37" s="14"/>
      <c r="CN37" s="196"/>
      <c r="CO37" s="13">
        <f t="shared" si="4"/>
        <v>25</v>
      </c>
      <c r="CP37" s="13"/>
      <c r="CQ37" s="14" t="s">
        <v>552</v>
      </c>
      <c r="CR37" s="14"/>
      <c r="CS37" s="14"/>
      <c r="CT37" s="14"/>
      <c r="CU37" s="14"/>
      <c r="CV37" s="14"/>
      <c r="CW37" s="14"/>
      <c r="CX37" s="14"/>
      <c r="CY37" s="14"/>
      <c r="CZ37" s="14"/>
      <c r="DA37" s="14"/>
      <c r="DB37" s="14"/>
      <c r="DC37" s="14"/>
      <c r="DD37" s="14"/>
      <c r="DE37" s="14"/>
      <c r="DF37" s="188"/>
      <c r="DG37" s="12" t="s">
        <v>576</v>
      </c>
      <c r="DH37" s="12"/>
      <c r="DI37" s="199"/>
      <c r="DJ37" s="154"/>
      <c r="DK37" s="154"/>
      <c r="DL37" s="154"/>
      <c r="DM37" s="154"/>
      <c r="DN37" s="154"/>
      <c r="DO37" s="154"/>
    </row>
    <row r="38" spans="1:119" ht="32.25" customHeight="1" x14ac:dyDescent="0.2">
      <c r="A38" s="155"/>
      <c r="B38" s="195"/>
      <c r="C38" s="13">
        <f t="shared" si="5"/>
        <v>8</v>
      </c>
      <c r="D38" s="13"/>
      <c r="E38" s="14" t="s">
        <v>357</v>
      </c>
      <c r="F38" s="14"/>
      <c r="G38" s="14"/>
      <c r="H38" s="14"/>
      <c r="I38" s="14"/>
      <c r="J38" s="14"/>
      <c r="K38" s="14"/>
      <c r="L38" s="14"/>
      <c r="M38" s="14"/>
      <c r="N38" s="14"/>
      <c r="O38" s="14"/>
      <c r="P38" s="14"/>
      <c r="Q38" s="14"/>
      <c r="R38" s="14"/>
      <c r="S38" s="14"/>
      <c r="T38" s="196"/>
      <c r="U38" s="13" t="str">
        <f t="shared" si="0"/>
        <v/>
      </c>
      <c r="V38" s="13"/>
      <c r="W38" s="14"/>
      <c r="X38" s="14"/>
      <c r="Y38" s="14"/>
      <c r="Z38" s="14"/>
      <c r="AA38" s="14"/>
      <c r="AB38" s="14"/>
      <c r="AC38" s="14"/>
      <c r="AD38" s="14"/>
      <c r="AE38" s="14"/>
      <c r="AF38" s="14"/>
      <c r="AG38" s="14"/>
      <c r="AH38" s="14"/>
      <c r="AI38" s="14"/>
      <c r="AJ38" s="14"/>
      <c r="AK38" s="14"/>
      <c r="AL38" s="196"/>
      <c r="AM38" s="13" t="str">
        <f t="shared" si="1"/>
        <v/>
      </c>
      <c r="AN38" s="13"/>
      <c r="AO38" s="14"/>
      <c r="AP38" s="14"/>
      <c r="AQ38" s="14"/>
      <c r="AR38" s="14"/>
      <c r="AS38" s="14"/>
      <c r="AT38" s="14"/>
      <c r="AU38" s="14"/>
      <c r="AV38" s="14"/>
      <c r="AW38" s="14"/>
      <c r="AX38" s="14"/>
      <c r="AY38" s="14"/>
      <c r="AZ38" s="14"/>
      <c r="BA38" s="14"/>
      <c r="BB38" s="14"/>
      <c r="BC38" s="14"/>
      <c r="BD38" s="196"/>
      <c r="BE38" s="13" t="str">
        <f t="shared" si="2"/>
        <v/>
      </c>
      <c r="BF38" s="13"/>
      <c r="BG38" s="14"/>
      <c r="BH38" s="14"/>
      <c r="BI38" s="14"/>
      <c r="BJ38" s="14"/>
      <c r="BK38" s="14"/>
      <c r="BL38" s="14"/>
      <c r="BM38" s="14"/>
      <c r="BN38" s="14"/>
      <c r="BO38" s="14"/>
      <c r="BP38" s="14"/>
      <c r="BQ38" s="14"/>
      <c r="BR38" s="14"/>
      <c r="BS38" s="14"/>
      <c r="BT38" s="14"/>
      <c r="BU38" s="14"/>
      <c r="BV38" s="196"/>
      <c r="BW38" s="13" t="str">
        <f t="shared" si="3"/>
        <v/>
      </c>
      <c r="BX38" s="13"/>
      <c r="BY38" s="14" t="s">
        <v>576</v>
      </c>
      <c r="BZ38" s="14"/>
      <c r="CA38" s="14"/>
      <c r="CB38" s="14"/>
      <c r="CC38" s="14"/>
      <c r="CD38" s="14"/>
      <c r="CE38" s="14"/>
      <c r="CF38" s="14"/>
      <c r="CG38" s="14"/>
      <c r="CH38" s="14"/>
      <c r="CI38" s="14"/>
      <c r="CJ38" s="14"/>
      <c r="CK38" s="14"/>
      <c r="CL38" s="14"/>
      <c r="CM38" s="14"/>
      <c r="CN38" s="196"/>
      <c r="CO38" s="13">
        <f t="shared" si="4"/>
        <v>26</v>
      </c>
      <c r="CP38" s="13"/>
      <c r="CQ38" s="14" t="s">
        <v>553</v>
      </c>
      <c r="CR38" s="14"/>
      <c r="CS38" s="14"/>
      <c r="CT38" s="14"/>
      <c r="CU38" s="14"/>
      <c r="CV38" s="14"/>
      <c r="CW38" s="14"/>
      <c r="CX38" s="14"/>
      <c r="CY38" s="14"/>
      <c r="CZ38" s="14"/>
      <c r="DA38" s="14"/>
      <c r="DB38" s="14"/>
      <c r="DC38" s="14"/>
      <c r="DD38" s="14"/>
      <c r="DE38" s="14"/>
      <c r="DF38" s="188"/>
      <c r="DG38" s="12" t="s">
        <v>576</v>
      </c>
      <c r="DH38" s="12"/>
      <c r="DI38" s="199"/>
      <c r="DJ38" s="154"/>
      <c r="DK38" s="154"/>
      <c r="DL38" s="154"/>
      <c r="DM38" s="154"/>
      <c r="DN38" s="154"/>
      <c r="DO38" s="154"/>
    </row>
    <row r="39" spans="1:119" ht="32.25" customHeight="1" x14ac:dyDescent="0.2">
      <c r="A39" s="155"/>
      <c r="B39" s="195"/>
      <c r="C39" s="13">
        <f t="shared" si="5"/>
        <v>9</v>
      </c>
      <c r="D39" s="13"/>
      <c r="E39" s="14" t="s">
        <v>358</v>
      </c>
      <c r="F39" s="14"/>
      <c r="G39" s="14"/>
      <c r="H39" s="14"/>
      <c r="I39" s="14"/>
      <c r="J39" s="14"/>
      <c r="K39" s="14"/>
      <c r="L39" s="14"/>
      <c r="M39" s="14"/>
      <c r="N39" s="14"/>
      <c r="O39" s="14"/>
      <c r="P39" s="14"/>
      <c r="Q39" s="14"/>
      <c r="R39" s="14"/>
      <c r="S39" s="14"/>
      <c r="T39" s="196"/>
      <c r="U39" s="13" t="str">
        <f t="shared" si="0"/>
        <v/>
      </c>
      <c r="V39" s="13"/>
      <c r="W39" s="14"/>
      <c r="X39" s="14"/>
      <c r="Y39" s="14"/>
      <c r="Z39" s="14"/>
      <c r="AA39" s="14"/>
      <c r="AB39" s="14"/>
      <c r="AC39" s="14"/>
      <c r="AD39" s="14"/>
      <c r="AE39" s="14"/>
      <c r="AF39" s="14"/>
      <c r="AG39" s="14"/>
      <c r="AH39" s="14"/>
      <c r="AI39" s="14"/>
      <c r="AJ39" s="14"/>
      <c r="AK39" s="14"/>
      <c r="AL39" s="196"/>
      <c r="AM39" s="13" t="str">
        <f t="shared" si="1"/>
        <v/>
      </c>
      <c r="AN39" s="13"/>
      <c r="AO39" s="14"/>
      <c r="AP39" s="14"/>
      <c r="AQ39" s="14"/>
      <c r="AR39" s="14"/>
      <c r="AS39" s="14"/>
      <c r="AT39" s="14"/>
      <c r="AU39" s="14"/>
      <c r="AV39" s="14"/>
      <c r="AW39" s="14"/>
      <c r="AX39" s="14"/>
      <c r="AY39" s="14"/>
      <c r="AZ39" s="14"/>
      <c r="BA39" s="14"/>
      <c r="BB39" s="14"/>
      <c r="BC39" s="14"/>
      <c r="BD39" s="196"/>
      <c r="BE39" s="13" t="str">
        <f t="shared" si="2"/>
        <v/>
      </c>
      <c r="BF39" s="13"/>
      <c r="BG39" s="14"/>
      <c r="BH39" s="14"/>
      <c r="BI39" s="14"/>
      <c r="BJ39" s="14"/>
      <c r="BK39" s="14"/>
      <c r="BL39" s="14"/>
      <c r="BM39" s="14"/>
      <c r="BN39" s="14"/>
      <c r="BO39" s="14"/>
      <c r="BP39" s="14"/>
      <c r="BQ39" s="14"/>
      <c r="BR39" s="14"/>
      <c r="BS39" s="14"/>
      <c r="BT39" s="14"/>
      <c r="BU39" s="14"/>
      <c r="BV39" s="196"/>
      <c r="BW39" s="13" t="str">
        <f t="shared" si="3"/>
        <v/>
      </c>
      <c r="BX39" s="13"/>
      <c r="BY39" s="14" t="s">
        <v>576</v>
      </c>
      <c r="BZ39" s="14"/>
      <c r="CA39" s="14"/>
      <c r="CB39" s="14"/>
      <c r="CC39" s="14"/>
      <c r="CD39" s="14"/>
      <c r="CE39" s="14"/>
      <c r="CF39" s="14"/>
      <c r="CG39" s="14"/>
      <c r="CH39" s="14"/>
      <c r="CI39" s="14"/>
      <c r="CJ39" s="14"/>
      <c r="CK39" s="14"/>
      <c r="CL39" s="14"/>
      <c r="CM39" s="14"/>
      <c r="CN39" s="196"/>
      <c r="CO39" s="13">
        <f t="shared" si="4"/>
        <v>27</v>
      </c>
      <c r="CP39" s="13"/>
      <c r="CQ39" s="14" t="s">
        <v>554</v>
      </c>
      <c r="CR39" s="14"/>
      <c r="CS39" s="14"/>
      <c r="CT39" s="14"/>
      <c r="CU39" s="14"/>
      <c r="CV39" s="14"/>
      <c r="CW39" s="14"/>
      <c r="CX39" s="14"/>
      <c r="CY39" s="14"/>
      <c r="CZ39" s="14"/>
      <c r="DA39" s="14"/>
      <c r="DB39" s="14"/>
      <c r="DC39" s="14"/>
      <c r="DD39" s="14"/>
      <c r="DE39" s="14"/>
      <c r="DF39" s="188"/>
      <c r="DG39" s="12" t="s">
        <v>576</v>
      </c>
      <c r="DH39" s="12"/>
      <c r="DI39" s="199"/>
      <c r="DJ39" s="154"/>
      <c r="DK39" s="154"/>
      <c r="DL39" s="154"/>
      <c r="DM39" s="154"/>
      <c r="DN39" s="154"/>
      <c r="DO39" s="154"/>
    </row>
    <row r="40" spans="1:119" ht="32.25" customHeight="1" x14ac:dyDescent="0.2">
      <c r="A40" s="155"/>
      <c r="B40" s="195"/>
      <c r="C40" s="13">
        <f t="shared" si="5"/>
        <v>10</v>
      </c>
      <c r="D40" s="13"/>
      <c r="E40" s="14" t="s">
        <v>360</v>
      </c>
      <c r="F40" s="14"/>
      <c r="G40" s="14"/>
      <c r="H40" s="14"/>
      <c r="I40" s="14"/>
      <c r="J40" s="14"/>
      <c r="K40" s="14"/>
      <c r="L40" s="14"/>
      <c r="M40" s="14"/>
      <c r="N40" s="14"/>
      <c r="O40" s="14"/>
      <c r="P40" s="14"/>
      <c r="Q40" s="14"/>
      <c r="R40" s="14"/>
      <c r="S40" s="14"/>
      <c r="T40" s="196"/>
      <c r="U40" s="13" t="str">
        <f t="shared" si="0"/>
        <v/>
      </c>
      <c r="V40" s="13"/>
      <c r="W40" s="14"/>
      <c r="X40" s="14"/>
      <c r="Y40" s="14"/>
      <c r="Z40" s="14"/>
      <c r="AA40" s="14"/>
      <c r="AB40" s="14"/>
      <c r="AC40" s="14"/>
      <c r="AD40" s="14"/>
      <c r="AE40" s="14"/>
      <c r="AF40" s="14"/>
      <c r="AG40" s="14"/>
      <c r="AH40" s="14"/>
      <c r="AI40" s="14"/>
      <c r="AJ40" s="14"/>
      <c r="AK40" s="14"/>
      <c r="AL40" s="196"/>
      <c r="AM40" s="13" t="str">
        <f t="shared" si="1"/>
        <v/>
      </c>
      <c r="AN40" s="13"/>
      <c r="AO40" s="14"/>
      <c r="AP40" s="14"/>
      <c r="AQ40" s="14"/>
      <c r="AR40" s="14"/>
      <c r="AS40" s="14"/>
      <c r="AT40" s="14"/>
      <c r="AU40" s="14"/>
      <c r="AV40" s="14"/>
      <c r="AW40" s="14"/>
      <c r="AX40" s="14"/>
      <c r="AY40" s="14"/>
      <c r="AZ40" s="14"/>
      <c r="BA40" s="14"/>
      <c r="BB40" s="14"/>
      <c r="BC40" s="14"/>
      <c r="BD40" s="196"/>
      <c r="BE40" s="13" t="str">
        <f t="shared" si="2"/>
        <v/>
      </c>
      <c r="BF40" s="13"/>
      <c r="BG40" s="14"/>
      <c r="BH40" s="14"/>
      <c r="BI40" s="14"/>
      <c r="BJ40" s="14"/>
      <c r="BK40" s="14"/>
      <c r="BL40" s="14"/>
      <c r="BM40" s="14"/>
      <c r="BN40" s="14"/>
      <c r="BO40" s="14"/>
      <c r="BP40" s="14"/>
      <c r="BQ40" s="14"/>
      <c r="BR40" s="14"/>
      <c r="BS40" s="14"/>
      <c r="BT40" s="14"/>
      <c r="BU40" s="14"/>
      <c r="BV40" s="196"/>
      <c r="BW40" s="13" t="str">
        <f t="shared" si="3"/>
        <v/>
      </c>
      <c r="BX40" s="13"/>
      <c r="BY40" s="14" t="s">
        <v>576</v>
      </c>
      <c r="BZ40" s="14"/>
      <c r="CA40" s="14"/>
      <c r="CB40" s="14"/>
      <c r="CC40" s="14"/>
      <c r="CD40" s="14"/>
      <c r="CE40" s="14"/>
      <c r="CF40" s="14"/>
      <c r="CG40" s="14"/>
      <c r="CH40" s="14"/>
      <c r="CI40" s="14"/>
      <c r="CJ40" s="14"/>
      <c r="CK40" s="14"/>
      <c r="CL40" s="14"/>
      <c r="CM40" s="14"/>
      <c r="CN40" s="196"/>
      <c r="CO40" s="13">
        <f t="shared" si="4"/>
        <v>28</v>
      </c>
      <c r="CP40" s="13"/>
      <c r="CQ40" s="14" t="s">
        <v>555</v>
      </c>
      <c r="CR40" s="14"/>
      <c r="CS40" s="14"/>
      <c r="CT40" s="14"/>
      <c r="CU40" s="14"/>
      <c r="CV40" s="14"/>
      <c r="CW40" s="14"/>
      <c r="CX40" s="14"/>
      <c r="CY40" s="14"/>
      <c r="CZ40" s="14"/>
      <c r="DA40" s="14"/>
      <c r="DB40" s="14"/>
      <c r="DC40" s="14"/>
      <c r="DD40" s="14"/>
      <c r="DE40" s="14"/>
      <c r="DF40" s="188"/>
      <c r="DG40" s="12" t="s">
        <v>576</v>
      </c>
      <c r="DH40" s="12"/>
      <c r="DI40" s="199"/>
      <c r="DJ40" s="154"/>
      <c r="DK40" s="154"/>
      <c r="DL40" s="154"/>
      <c r="DM40" s="154"/>
      <c r="DN40" s="154"/>
      <c r="DO40" s="154"/>
    </row>
    <row r="41" spans="1:119" ht="13.5" customHeight="1" thickBot="1" x14ac:dyDescent="0.25">
      <c r="A41" s="155"/>
      <c r="B41" s="200"/>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2"/>
      <c r="DJ41" s="154"/>
      <c r="DK41" s="154"/>
      <c r="DL41" s="154"/>
      <c r="DM41" s="154"/>
      <c r="DN41" s="154"/>
      <c r="DO41" s="154"/>
    </row>
    <row r="42" spans="1:119"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row>
    <row r="43" spans="1:119" x14ac:dyDescent="0.2">
      <c r="A43" s="154"/>
      <c r="B43" s="154" t="s">
        <v>173</v>
      </c>
      <c r="C43" s="154"/>
      <c r="D43" s="154"/>
      <c r="E43" s="154" t="s">
        <v>174</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row>
    <row r="44" spans="1:119" x14ac:dyDescent="0.2">
      <c r="A44" s="154"/>
      <c r="B44" s="154"/>
      <c r="C44" s="154"/>
      <c r="D44" s="154"/>
      <c r="E44" s="154" t="s">
        <v>175</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row>
    <row r="45" spans="1:119" x14ac:dyDescent="0.2">
      <c r="A45" s="154"/>
      <c r="B45" s="154"/>
      <c r="C45" s="154"/>
      <c r="D45" s="154"/>
      <c r="E45" s="154" t="s">
        <v>176</v>
      </c>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row>
    <row r="46" spans="1:119" x14ac:dyDescent="0.2">
      <c r="A46" s="154"/>
      <c r="B46" s="154"/>
      <c r="C46" s="154"/>
      <c r="D46" s="154"/>
      <c r="E46" s="154" t="s">
        <v>177</v>
      </c>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row>
    <row r="47" spans="1:119" x14ac:dyDescent="0.2">
      <c r="E47" s="156" t="s">
        <v>178</v>
      </c>
    </row>
    <row r="48" spans="1:119" x14ac:dyDescent="0.2">
      <c r="E48" s="156" t="s">
        <v>179</v>
      </c>
    </row>
    <row r="49" spans="5:5" x14ac:dyDescent="0.2">
      <c r="E49" s="156"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U0KQ1qf/aRx9Q+10gtHDMoBry1GanTLWeP8NbvzKlzVVUSZppnIt2m9bUV0amGiZuDJpZfpDzuReTvbG221GA==" saltValue="r2D7yI6NA9k1MHincMHAV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3"/>
  <printOptions horizontalCentered="1"/>
  <pageMargins left="0" right="0" top="0.39370078740157499" bottom="0.39370078740157499" header="0.196850393700787" footer="0.196850393700787"/>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25" customWidth="1"/>
    <col min="2" max="2" width="11" style="25" customWidth="1"/>
    <col min="3" max="3" width="17" style="25" customWidth="1"/>
    <col min="4" max="5" width="16.6640625" style="25" customWidth="1"/>
    <col min="6" max="15" width="15" style="25" customWidth="1"/>
    <col min="16" max="16" width="24" style="25" customWidth="1"/>
    <col min="17" max="16384" width="0" style="25" hidden="1"/>
  </cols>
  <sheetData>
    <row r="1" spans="1:16" ht="16.5" customHeight="1" x14ac:dyDescent="0.2">
      <c r="A1" s="24"/>
      <c r="B1" s="24"/>
      <c r="C1" s="24"/>
      <c r="D1" s="24"/>
      <c r="E1" s="24"/>
      <c r="F1" s="24"/>
      <c r="G1" s="24"/>
      <c r="H1" s="24"/>
      <c r="I1" s="24"/>
      <c r="J1" s="24"/>
      <c r="K1" s="24"/>
      <c r="L1" s="24"/>
      <c r="M1" s="24"/>
      <c r="N1" s="24"/>
      <c r="O1" s="24"/>
      <c r="P1" s="24"/>
    </row>
    <row r="2" spans="1:16" ht="16.5" customHeight="1" x14ac:dyDescent="0.2">
      <c r="A2" s="24"/>
      <c r="B2" s="24"/>
      <c r="C2" s="24"/>
      <c r="D2" s="24"/>
      <c r="E2" s="24"/>
      <c r="F2" s="24"/>
      <c r="G2" s="24"/>
      <c r="H2" s="24"/>
      <c r="I2" s="24"/>
      <c r="J2" s="24"/>
      <c r="K2" s="24"/>
      <c r="L2" s="24"/>
      <c r="M2" s="24"/>
      <c r="N2" s="24"/>
      <c r="O2" s="24"/>
      <c r="P2" s="24"/>
    </row>
    <row r="3" spans="1:16" ht="16.5" customHeight="1" x14ac:dyDescent="0.2">
      <c r="A3" s="24"/>
      <c r="B3" s="24"/>
      <c r="C3" s="24"/>
      <c r="D3" s="24"/>
      <c r="E3" s="24"/>
      <c r="F3" s="24"/>
      <c r="G3" s="24"/>
      <c r="H3" s="24"/>
      <c r="I3" s="24"/>
      <c r="J3" s="24"/>
      <c r="K3" s="24"/>
      <c r="L3" s="24"/>
      <c r="M3" s="24"/>
      <c r="N3" s="24"/>
      <c r="O3" s="24"/>
      <c r="P3" s="24"/>
    </row>
    <row r="4" spans="1:16" ht="16.5" customHeight="1" x14ac:dyDescent="0.2">
      <c r="A4" s="24"/>
      <c r="B4" s="24"/>
      <c r="C4" s="24"/>
      <c r="D4" s="24"/>
      <c r="E4" s="24"/>
      <c r="F4" s="24"/>
      <c r="G4" s="24"/>
      <c r="H4" s="24"/>
      <c r="I4" s="24"/>
      <c r="J4" s="24"/>
      <c r="K4" s="24"/>
      <c r="L4" s="24"/>
      <c r="M4" s="24"/>
      <c r="N4" s="24"/>
      <c r="O4" s="24"/>
      <c r="P4" s="24"/>
    </row>
    <row r="5" spans="1:16" ht="16.5" customHeight="1" x14ac:dyDescent="0.2">
      <c r="A5" s="24"/>
      <c r="B5" s="24"/>
      <c r="C5" s="24"/>
      <c r="D5" s="24"/>
      <c r="E5" s="24"/>
      <c r="F5" s="24"/>
      <c r="G5" s="24"/>
      <c r="H5" s="24"/>
      <c r="I5" s="24"/>
      <c r="J5" s="24"/>
      <c r="K5" s="24"/>
      <c r="L5" s="24"/>
      <c r="M5" s="24"/>
      <c r="N5" s="24"/>
      <c r="O5" s="24"/>
      <c r="P5" s="24"/>
    </row>
    <row r="6" spans="1:16" ht="16.5" customHeight="1" x14ac:dyDescent="0.2">
      <c r="A6" s="24"/>
      <c r="B6" s="24"/>
      <c r="C6" s="24"/>
      <c r="D6" s="24"/>
      <c r="E6" s="24"/>
      <c r="F6" s="24"/>
      <c r="G6" s="24"/>
      <c r="H6" s="24"/>
      <c r="I6" s="24"/>
      <c r="J6" s="24"/>
      <c r="K6" s="24"/>
      <c r="L6" s="24"/>
      <c r="M6" s="24"/>
      <c r="N6" s="24"/>
      <c r="O6" s="24"/>
      <c r="P6" s="24"/>
    </row>
    <row r="7" spans="1:16" ht="16.5" customHeight="1" x14ac:dyDescent="0.2">
      <c r="A7" s="24"/>
      <c r="B7" s="24"/>
      <c r="C7" s="24"/>
      <c r="D7" s="24"/>
      <c r="E7" s="24"/>
      <c r="F7" s="24"/>
      <c r="G7" s="24"/>
      <c r="H7" s="24"/>
      <c r="I7" s="24"/>
      <c r="J7" s="24"/>
      <c r="K7" s="24"/>
      <c r="L7" s="24"/>
      <c r="M7" s="24"/>
      <c r="N7" s="24"/>
      <c r="O7" s="24"/>
      <c r="P7" s="24"/>
    </row>
    <row r="8" spans="1:16" ht="16.5" customHeight="1" x14ac:dyDescent="0.2">
      <c r="A8" s="24"/>
      <c r="B8" s="24"/>
      <c r="C8" s="24"/>
      <c r="D8" s="24"/>
      <c r="E8" s="24"/>
      <c r="F8" s="24"/>
      <c r="G8" s="24"/>
      <c r="H8" s="24"/>
      <c r="I8" s="24"/>
      <c r="J8" s="24"/>
      <c r="K8" s="24"/>
      <c r="L8" s="24"/>
      <c r="M8" s="24"/>
      <c r="N8" s="24"/>
      <c r="O8" s="24"/>
      <c r="P8" s="24"/>
    </row>
    <row r="9" spans="1:16" ht="16.5" customHeight="1" x14ac:dyDescent="0.2">
      <c r="A9" s="24"/>
      <c r="B9" s="24"/>
      <c r="C9" s="24"/>
      <c r="D9" s="24"/>
      <c r="E9" s="24"/>
      <c r="F9" s="24"/>
      <c r="G9" s="24"/>
      <c r="H9" s="24"/>
      <c r="I9" s="24"/>
      <c r="J9" s="24"/>
      <c r="K9" s="24"/>
      <c r="L9" s="24"/>
      <c r="M9" s="24"/>
      <c r="N9" s="24"/>
      <c r="O9" s="24"/>
      <c r="P9" s="24"/>
    </row>
    <row r="10" spans="1:16" ht="16.5" customHeight="1" x14ac:dyDescent="0.2">
      <c r="A10" s="24"/>
      <c r="B10" s="24"/>
      <c r="C10" s="24"/>
      <c r="D10" s="24"/>
      <c r="E10" s="24"/>
      <c r="F10" s="24"/>
      <c r="G10" s="24"/>
      <c r="H10" s="24"/>
      <c r="I10" s="24"/>
      <c r="J10" s="24"/>
      <c r="K10" s="24"/>
      <c r="L10" s="24"/>
      <c r="M10" s="24"/>
      <c r="N10" s="24"/>
      <c r="O10" s="24"/>
      <c r="P10" s="24"/>
    </row>
    <row r="11" spans="1:16" ht="16.5" customHeight="1" x14ac:dyDescent="0.2">
      <c r="A11" s="24"/>
      <c r="B11" s="24"/>
      <c r="C11" s="24"/>
      <c r="D11" s="24"/>
      <c r="E11" s="24"/>
      <c r="F11" s="24"/>
      <c r="G11" s="24"/>
      <c r="H11" s="24"/>
      <c r="I11" s="24"/>
      <c r="J11" s="24"/>
      <c r="K11" s="24"/>
      <c r="L11" s="24"/>
      <c r="M11" s="24"/>
      <c r="N11" s="24"/>
      <c r="O11" s="24"/>
      <c r="P11" s="24"/>
    </row>
    <row r="12" spans="1:16" ht="16.5" customHeight="1" x14ac:dyDescent="0.2">
      <c r="A12" s="24"/>
      <c r="B12" s="24"/>
      <c r="C12" s="24"/>
      <c r="D12" s="24"/>
      <c r="E12" s="24"/>
      <c r="F12" s="24"/>
      <c r="G12" s="24"/>
      <c r="H12" s="24"/>
      <c r="I12" s="24"/>
      <c r="J12" s="24"/>
      <c r="K12" s="24"/>
      <c r="L12" s="24"/>
      <c r="M12" s="24"/>
      <c r="N12" s="24"/>
      <c r="O12" s="24"/>
      <c r="P12" s="24"/>
    </row>
    <row r="13" spans="1:16" ht="16.5" customHeight="1" x14ac:dyDescent="0.2">
      <c r="A13" s="24"/>
      <c r="B13" s="24"/>
      <c r="C13" s="24"/>
      <c r="D13" s="24"/>
      <c r="E13" s="24"/>
      <c r="F13" s="24"/>
      <c r="G13" s="24"/>
      <c r="H13" s="24"/>
      <c r="I13" s="24"/>
      <c r="J13" s="24"/>
      <c r="K13" s="24"/>
      <c r="L13" s="24"/>
      <c r="M13" s="24"/>
      <c r="N13" s="24"/>
      <c r="O13" s="24"/>
      <c r="P13" s="24"/>
    </row>
    <row r="14" spans="1:16" ht="16.5" customHeight="1" x14ac:dyDescent="0.2">
      <c r="A14" s="24"/>
      <c r="B14" s="24"/>
      <c r="C14" s="24"/>
      <c r="D14" s="24"/>
      <c r="E14" s="24"/>
      <c r="F14" s="24"/>
      <c r="G14" s="24"/>
      <c r="H14" s="24"/>
      <c r="I14" s="24"/>
      <c r="J14" s="24"/>
      <c r="K14" s="24"/>
      <c r="L14" s="24"/>
      <c r="M14" s="24"/>
      <c r="N14" s="24"/>
      <c r="O14" s="24"/>
      <c r="P14" s="24"/>
    </row>
    <row r="15" spans="1:16" ht="16.5" customHeight="1" x14ac:dyDescent="0.2">
      <c r="A15" s="24"/>
      <c r="B15" s="24"/>
      <c r="C15" s="24"/>
      <c r="D15" s="24"/>
      <c r="E15" s="24"/>
      <c r="F15" s="24"/>
      <c r="G15" s="24"/>
      <c r="H15" s="24"/>
      <c r="I15" s="24"/>
      <c r="J15" s="24"/>
      <c r="K15" s="24"/>
      <c r="L15" s="24"/>
      <c r="M15" s="24"/>
      <c r="N15" s="24"/>
      <c r="O15" s="24"/>
      <c r="P15" s="24"/>
    </row>
    <row r="16" spans="1:16" ht="16.5" customHeight="1" x14ac:dyDescent="0.2">
      <c r="A16" s="24"/>
      <c r="B16" s="24"/>
      <c r="C16" s="24"/>
      <c r="D16" s="24"/>
      <c r="E16" s="24"/>
      <c r="F16" s="24"/>
      <c r="G16" s="24"/>
      <c r="H16" s="24"/>
      <c r="I16" s="24"/>
      <c r="J16" s="24"/>
      <c r="K16" s="24"/>
      <c r="L16" s="24"/>
      <c r="M16" s="24"/>
      <c r="N16" s="24"/>
      <c r="O16" s="24"/>
      <c r="P16" s="24"/>
    </row>
    <row r="17" spans="1:16" ht="16.5" customHeight="1" x14ac:dyDescent="0.2">
      <c r="A17" s="24"/>
      <c r="B17" s="24"/>
      <c r="C17" s="24"/>
      <c r="D17" s="24"/>
      <c r="E17" s="24"/>
      <c r="F17" s="24"/>
      <c r="G17" s="24"/>
      <c r="H17" s="24"/>
      <c r="I17" s="24"/>
      <c r="J17" s="24"/>
      <c r="K17" s="24"/>
      <c r="L17" s="24"/>
      <c r="M17" s="24"/>
      <c r="N17" s="24"/>
      <c r="O17" s="24"/>
      <c r="P17" s="24"/>
    </row>
    <row r="18" spans="1:16" ht="16.5" customHeight="1" x14ac:dyDescent="0.2">
      <c r="A18" s="24"/>
      <c r="B18" s="24"/>
      <c r="C18" s="24"/>
      <c r="D18" s="24"/>
      <c r="E18" s="24"/>
      <c r="F18" s="24"/>
      <c r="G18" s="24"/>
      <c r="H18" s="24"/>
      <c r="I18" s="24"/>
      <c r="J18" s="24"/>
      <c r="K18" s="24"/>
      <c r="L18" s="24"/>
      <c r="M18" s="24"/>
      <c r="N18" s="24"/>
      <c r="O18" s="24"/>
      <c r="P18" s="24"/>
    </row>
    <row r="19" spans="1:16" ht="16.5" customHeight="1" x14ac:dyDescent="0.2">
      <c r="A19" s="24"/>
      <c r="B19" s="24"/>
      <c r="C19" s="24"/>
      <c r="D19" s="24"/>
      <c r="E19" s="24"/>
      <c r="F19" s="24"/>
      <c r="G19" s="24"/>
      <c r="H19" s="24"/>
      <c r="I19" s="24"/>
      <c r="J19" s="24"/>
      <c r="K19" s="24"/>
      <c r="L19" s="24"/>
      <c r="M19" s="24"/>
      <c r="N19" s="24"/>
      <c r="O19" s="24"/>
      <c r="P19" s="24"/>
    </row>
    <row r="20" spans="1:16" ht="16.5" customHeight="1" x14ac:dyDescent="0.2">
      <c r="A20" s="24"/>
      <c r="B20" s="24"/>
      <c r="C20" s="24"/>
      <c r="D20" s="24"/>
      <c r="E20" s="24"/>
      <c r="F20" s="24"/>
      <c r="G20" s="24"/>
      <c r="H20" s="24"/>
      <c r="I20" s="24"/>
      <c r="J20" s="24"/>
      <c r="K20" s="24"/>
      <c r="L20" s="24"/>
      <c r="M20" s="24"/>
      <c r="N20" s="24"/>
      <c r="O20" s="24"/>
      <c r="P20" s="24"/>
    </row>
    <row r="21" spans="1:16" ht="16.5" customHeight="1" x14ac:dyDescent="0.2">
      <c r="A21" s="24"/>
      <c r="B21" s="24"/>
      <c r="C21" s="24"/>
      <c r="D21" s="24"/>
      <c r="E21" s="24"/>
      <c r="F21" s="24"/>
      <c r="G21" s="24"/>
      <c r="H21" s="24"/>
      <c r="I21" s="24"/>
      <c r="J21" s="24"/>
      <c r="K21" s="24"/>
      <c r="L21" s="24"/>
      <c r="M21" s="24"/>
      <c r="N21" s="24"/>
      <c r="O21" s="24"/>
      <c r="P21" s="24"/>
    </row>
    <row r="22" spans="1:16" ht="16.5" customHeight="1" x14ac:dyDescent="0.2">
      <c r="A22" s="24"/>
      <c r="B22" s="24"/>
      <c r="C22" s="24"/>
      <c r="D22" s="24"/>
      <c r="E22" s="24"/>
      <c r="F22" s="24"/>
      <c r="G22" s="24"/>
      <c r="H22" s="24"/>
      <c r="I22" s="24"/>
      <c r="J22" s="24"/>
      <c r="K22" s="24"/>
      <c r="L22" s="24"/>
      <c r="M22" s="24"/>
      <c r="N22" s="24"/>
      <c r="O22" s="24"/>
      <c r="P22" s="24"/>
    </row>
    <row r="23" spans="1:16" ht="16.5" customHeight="1" x14ac:dyDescent="0.2">
      <c r="A23" s="24"/>
      <c r="B23" s="24"/>
      <c r="C23" s="24"/>
      <c r="D23" s="24"/>
      <c r="E23" s="24"/>
      <c r="F23" s="24"/>
      <c r="G23" s="24"/>
      <c r="H23" s="24"/>
      <c r="I23" s="24"/>
      <c r="J23" s="24"/>
      <c r="K23" s="24"/>
      <c r="L23" s="24"/>
      <c r="M23" s="24"/>
      <c r="N23" s="24"/>
      <c r="O23" s="24"/>
      <c r="P23" s="24"/>
    </row>
    <row r="24" spans="1:16" ht="16.5" customHeight="1" x14ac:dyDescent="0.2">
      <c r="A24" s="24"/>
      <c r="B24" s="24"/>
      <c r="C24" s="24"/>
      <c r="D24" s="24"/>
      <c r="E24" s="24"/>
      <c r="F24" s="24"/>
      <c r="G24" s="24"/>
      <c r="H24" s="24"/>
      <c r="I24" s="24"/>
      <c r="J24" s="24"/>
      <c r="K24" s="24"/>
      <c r="L24" s="24"/>
      <c r="M24" s="24"/>
      <c r="N24" s="24"/>
      <c r="O24" s="24"/>
      <c r="P24" s="24"/>
    </row>
    <row r="25" spans="1:16" ht="16.5" customHeight="1" x14ac:dyDescent="0.2">
      <c r="A25" s="24"/>
      <c r="B25" s="24"/>
      <c r="C25" s="24"/>
      <c r="D25" s="24"/>
      <c r="E25" s="24"/>
      <c r="F25" s="24"/>
      <c r="G25" s="24"/>
      <c r="H25" s="24"/>
      <c r="I25" s="24"/>
      <c r="J25" s="24"/>
      <c r="K25" s="24"/>
      <c r="L25" s="24"/>
      <c r="M25" s="24"/>
      <c r="N25" s="24"/>
      <c r="O25" s="24"/>
      <c r="P25" s="24"/>
    </row>
    <row r="26" spans="1:16" ht="16.5" customHeight="1" x14ac:dyDescent="0.2">
      <c r="A26" s="24"/>
      <c r="B26" s="24"/>
      <c r="C26" s="24"/>
      <c r="D26" s="24"/>
      <c r="E26" s="24"/>
      <c r="F26" s="24"/>
      <c r="G26" s="24"/>
      <c r="H26" s="24"/>
      <c r="I26" s="24"/>
      <c r="J26" s="24"/>
      <c r="K26" s="24"/>
      <c r="L26" s="24"/>
      <c r="M26" s="24"/>
      <c r="N26" s="24"/>
      <c r="O26" s="24"/>
      <c r="P26" s="24"/>
    </row>
    <row r="27" spans="1:16" ht="16.5" customHeight="1" x14ac:dyDescent="0.2">
      <c r="A27" s="24"/>
      <c r="B27" s="24"/>
      <c r="C27" s="24"/>
      <c r="D27" s="24"/>
      <c r="E27" s="24"/>
      <c r="F27" s="24"/>
      <c r="G27" s="24"/>
      <c r="H27" s="24"/>
      <c r="I27" s="24"/>
      <c r="J27" s="24"/>
      <c r="K27" s="24"/>
      <c r="L27" s="24"/>
      <c r="M27" s="24"/>
      <c r="N27" s="24"/>
      <c r="O27" s="24"/>
      <c r="P27" s="24"/>
    </row>
    <row r="28" spans="1:16" ht="16.5" customHeight="1" x14ac:dyDescent="0.2">
      <c r="A28" s="24"/>
      <c r="B28" s="24"/>
      <c r="C28" s="24"/>
      <c r="D28" s="24"/>
      <c r="E28" s="24"/>
      <c r="F28" s="24"/>
      <c r="G28" s="24"/>
      <c r="H28" s="24"/>
      <c r="I28" s="24"/>
      <c r="J28" s="24"/>
      <c r="K28" s="24"/>
      <c r="L28" s="24"/>
      <c r="M28" s="24"/>
      <c r="N28" s="24"/>
      <c r="O28" s="24"/>
      <c r="P28" s="24"/>
    </row>
    <row r="29" spans="1:16" ht="16.5" customHeight="1" x14ac:dyDescent="0.2">
      <c r="A29" s="24"/>
      <c r="B29" s="24"/>
      <c r="C29" s="24"/>
      <c r="D29" s="24"/>
      <c r="E29" s="24"/>
      <c r="F29" s="24"/>
      <c r="G29" s="24"/>
      <c r="H29" s="24"/>
      <c r="I29" s="24"/>
      <c r="J29" s="24"/>
      <c r="K29" s="24"/>
      <c r="L29" s="24"/>
      <c r="M29" s="24"/>
      <c r="N29" s="24"/>
      <c r="O29" s="24"/>
      <c r="P29" s="24"/>
    </row>
    <row r="30" spans="1:16" ht="16.5" customHeight="1" x14ac:dyDescent="0.2">
      <c r="A30" s="24"/>
      <c r="B30" s="24"/>
      <c r="C30" s="24"/>
      <c r="D30" s="24"/>
      <c r="E30" s="24"/>
      <c r="F30" s="24"/>
      <c r="G30" s="24"/>
      <c r="H30" s="24"/>
      <c r="I30" s="24"/>
      <c r="J30" s="24"/>
      <c r="K30" s="24"/>
      <c r="L30" s="24"/>
      <c r="M30" s="24"/>
      <c r="N30" s="24"/>
      <c r="O30" s="24"/>
      <c r="P30" s="24"/>
    </row>
    <row r="31" spans="1:16" ht="16.5" customHeight="1" x14ac:dyDescent="0.2">
      <c r="A31" s="24"/>
      <c r="B31" s="24"/>
      <c r="C31" s="24"/>
      <c r="D31" s="24"/>
      <c r="E31" s="24"/>
      <c r="F31" s="24"/>
      <c r="G31" s="24"/>
      <c r="H31" s="24"/>
      <c r="I31" s="24"/>
      <c r="J31" s="24"/>
      <c r="K31" s="24"/>
      <c r="L31" s="24"/>
      <c r="M31" s="24"/>
      <c r="N31" s="24"/>
      <c r="O31" s="24"/>
      <c r="P31" s="24"/>
    </row>
    <row r="32" spans="1:16" ht="31.5" customHeight="1" thickBot="1" x14ac:dyDescent="0.25">
      <c r="A32" s="24"/>
      <c r="B32" s="24"/>
      <c r="C32" s="24"/>
      <c r="D32" s="24"/>
      <c r="E32" s="24"/>
      <c r="F32" s="24"/>
      <c r="G32" s="24"/>
      <c r="H32" s="24"/>
      <c r="I32" s="24"/>
      <c r="J32" s="26" t="s">
        <v>0</v>
      </c>
      <c r="K32" s="24"/>
      <c r="L32" s="24"/>
      <c r="M32" s="24"/>
      <c r="N32" s="24"/>
      <c r="O32" s="24"/>
      <c r="P32" s="24"/>
    </row>
    <row r="33" spans="1:16" ht="39" customHeight="1" thickBot="1" x14ac:dyDescent="0.25">
      <c r="A33" s="24"/>
      <c r="B33" s="27" t="s">
        <v>6</v>
      </c>
      <c r="C33" s="28"/>
      <c r="D33" s="28"/>
      <c r="E33" s="29" t="s">
        <v>2</v>
      </c>
      <c r="F33" s="30" t="s">
        <v>526</v>
      </c>
      <c r="G33" s="31" t="s">
        <v>527</v>
      </c>
      <c r="H33" s="31" t="s">
        <v>528</v>
      </c>
      <c r="I33" s="31" t="s">
        <v>529</v>
      </c>
      <c r="J33" s="32" t="s">
        <v>530</v>
      </c>
      <c r="K33" s="24"/>
      <c r="L33" s="24"/>
      <c r="M33" s="24"/>
      <c r="N33" s="24"/>
      <c r="O33" s="24"/>
      <c r="P33" s="24"/>
    </row>
    <row r="34" spans="1:16" ht="39" customHeight="1" x14ac:dyDescent="0.2">
      <c r="A34" s="24"/>
      <c r="B34" s="33"/>
      <c r="C34" s="1121" t="s">
        <v>532</v>
      </c>
      <c r="D34" s="1121"/>
      <c r="E34" s="1122"/>
      <c r="F34" s="34">
        <v>5.22</v>
      </c>
      <c r="G34" s="35">
        <v>3.45</v>
      </c>
      <c r="H34" s="35">
        <v>4.01</v>
      </c>
      <c r="I34" s="35">
        <v>4.29</v>
      </c>
      <c r="J34" s="36">
        <v>3.98</v>
      </c>
      <c r="K34" s="24"/>
      <c r="L34" s="24"/>
      <c r="M34" s="24"/>
      <c r="N34" s="24"/>
      <c r="O34" s="24"/>
      <c r="P34" s="24"/>
    </row>
    <row r="35" spans="1:16" ht="39" customHeight="1" x14ac:dyDescent="0.2">
      <c r="A35" s="24"/>
      <c r="B35" s="37"/>
      <c r="C35" s="1115" t="s">
        <v>533</v>
      </c>
      <c r="D35" s="1116"/>
      <c r="E35" s="1117"/>
      <c r="F35" s="38">
        <v>2.89</v>
      </c>
      <c r="G35" s="39">
        <v>2.8</v>
      </c>
      <c r="H35" s="39">
        <v>3.07</v>
      </c>
      <c r="I35" s="39">
        <v>3.37</v>
      </c>
      <c r="J35" s="40">
        <v>3.76</v>
      </c>
      <c r="K35" s="24"/>
      <c r="L35" s="24"/>
      <c r="M35" s="24"/>
      <c r="N35" s="24"/>
      <c r="O35" s="24"/>
      <c r="P35" s="24"/>
    </row>
    <row r="36" spans="1:16" ht="39" customHeight="1" x14ac:dyDescent="0.2">
      <c r="A36" s="24"/>
      <c r="B36" s="37"/>
      <c r="C36" s="1115" t="s">
        <v>534</v>
      </c>
      <c r="D36" s="1116"/>
      <c r="E36" s="1117"/>
      <c r="F36" s="38">
        <v>0.9</v>
      </c>
      <c r="G36" s="39">
        <v>1.05</v>
      </c>
      <c r="H36" s="39">
        <v>1.04</v>
      </c>
      <c r="I36" s="39">
        <v>1.04</v>
      </c>
      <c r="J36" s="40">
        <v>1.07</v>
      </c>
      <c r="K36" s="24"/>
      <c r="L36" s="24"/>
      <c r="M36" s="24"/>
      <c r="N36" s="24"/>
      <c r="O36" s="24"/>
      <c r="P36" s="24"/>
    </row>
    <row r="37" spans="1:16" ht="39" customHeight="1" x14ac:dyDescent="0.2">
      <c r="A37" s="24"/>
      <c r="B37" s="37"/>
      <c r="C37" s="1115" t="s">
        <v>535</v>
      </c>
      <c r="D37" s="1116"/>
      <c r="E37" s="1117"/>
      <c r="F37" s="38">
        <v>0.8</v>
      </c>
      <c r="G37" s="39">
        <v>0.84</v>
      </c>
      <c r="H37" s="39">
        <v>0.95</v>
      </c>
      <c r="I37" s="39">
        <v>1.1100000000000001</v>
      </c>
      <c r="J37" s="40">
        <v>0.89</v>
      </c>
      <c r="K37" s="24"/>
      <c r="L37" s="24"/>
      <c r="M37" s="24"/>
      <c r="N37" s="24"/>
      <c r="O37" s="24"/>
      <c r="P37" s="24"/>
    </row>
    <row r="38" spans="1:16" ht="39" customHeight="1" x14ac:dyDescent="0.2">
      <c r="A38" s="24"/>
      <c r="B38" s="37"/>
      <c r="C38" s="1115" t="s">
        <v>536</v>
      </c>
      <c r="D38" s="1116"/>
      <c r="E38" s="1117"/>
      <c r="F38" s="38">
        <v>1.61</v>
      </c>
      <c r="G38" s="39">
        <v>1.45</v>
      </c>
      <c r="H38" s="39">
        <v>1.37</v>
      </c>
      <c r="I38" s="39">
        <v>1.1399999999999999</v>
      </c>
      <c r="J38" s="40">
        <v>0.87</v>
      </c>
      <c r="K38" s="24"/>
      <c r="L38" s="24"/>
      <c r="M38" s="24"/>
      <c r="N38" s="24"/>
      <c r="O38" s="24"/>
      <c r="P38" s="24"/>
    </row>
    <row r="39" spans="1:16" ht="39" customHeight="1" x14ac:dyDescent="0.2">
      <c r="A39" s="24"/>
      <c r="B39" s="37"/>
      <c r="C39" s="1115" t="s">
        <v>537</v>
      </c>
      <c r="D39" s="1116"/>
      <c r="E39" s="1117"/>
      <c r="F39" s="38">
        <v>0.23</v>
      </c>
      <c r="G39" s="39">
        <v>0.52</v>
      </c>
      <c r="H39" s="39">
        <v>0.43</v>
      </c>
      <c r="I39" s="39">
        <v>0.35</v>
      </c>
      <c r="J39" s="40">
        <v>0.38</v>
      </c>
      <c r="K39" s="24"/>
      <c r="L39" s="24"/>
      <c r="M39" s="24"/>
      <c r="N39" s="24"/>
      <c r="O39" s="24"/>
      <c r="P39" s="24"/>
    </row>
    <row r="40" spans="1:16" ht="39" customHeight="1" x14ac:dyDescent="0.2">
      <c r="A40" s="24"/>
      <c r="B40" s="37"/>
      <c r="C40" s="1115" t="s">
        <v>538</v>
      </c>
      <c r="D40" s="1116"/>
      <c r="E40" s="1117"/>
      <c r="F40" s="38">
        <v>0.5</v>
      </c>
      <c r="G40" s="39">
        <v>0.5</v>
      </c>
      <c r="H40" s="39">
        <v>0.5</v>
      </c>
      <c r="I40" s="39">
        <v>0.25</v>
      </c>
      <c r="J40" s="40">
        <v>0.27</v>
      </c>
      <c r="K40" s="24"/>
      <c r="L40" s="24"/>
      <c r="M40" s="24"/>
      <c r="N40" s="24"/>
      <c r="O40" s="24"/>
      <c r="P40" s="24"/>
    </row>
    <row r="41" spans="1:16" ht="39" customHeight="1" x14ac:dyDescent="0.2">
      <c r="A41" s="24"/>
      <c r="B41" s="37"/>
      <c r="C41" s="1115" t="s">
        <v>539</v>
      </c>
      <c r="D41" s="1116"/>
      <c r="E41" s="1117"/>
      <c r="F41" s="38">
        <v>0.02</v>
      </c>
      <c r="G41" s="39">
        <v>0.03</v>
      </c>
      <c r="H41" s="39">
        <v>0.03</v>
      </c>
      <c r="I41" s="39">
        <v>0.01</v>
      </c>
      <c r="J41" s="40">
        <v>0.02</v>
      </c>
      <c r="K41" s="24"/>
      <c r="L41" s="24"/>
      <c r="M41" s="24"/>
      <c r="N41" s="24"/>
      <c r="O41" s="24"/>
      <c r="P41" s="24"/>
    </row>
    <row r="42" spans="1:16" ht="39" customHeight="1" x14ac:dyDescent="0.2">
      <c r="A42" s="24"/>
      <c r="B42" s="41"/>
      <c r="C42" s="1115" t="s">
        <v>540</v>
      </c>
      <c r="D42" s="1116"/>
      <c r="E42" s="1117"/>
      <c r="F42" s="38" t="s">
        <v>485</v>
      </c>
      <c r="G42" s="39" t="s">
        <v>485</v>
      </c>
      <c r="H42" s="39" t="s">
        <v>485</v>
      </c>
      <c r="I42" s="39" t="s">
        <v>485</v>
      </c>
      <c r="J42" s="40" t="s">
        <v>485</v>
      </c>
      <c r="K42" s="24"/>
      <c r="L42" s="24"/>
      <c r="M42" s="24"/>
      <c r="N42" s="24"/>
      <c r="O42" s="24"/>
      <c r="P42" s="24"/>
    </row>
    <row r="43" spans="1:16" ht="39" customHeight="1" thickBot="1" x14ac:dyDescent="0.25">
      <c r="A43" s="24"/>
      <c r="B43" s="42"/>
      <c r="C43" s="1118" t="s">
        <v>541</v>
      </c>
      <c r="D43" s="1119"/>
      <c r="E43" s="1120"/>
      <c r="F43" s="43">
        <v>0</v>
      </c>
      <c r="G43" s="44">
        <v>0</v>
      </c>
      <c r="H43" s="44">
        <v>0</v>
      </c>
      <c r="I43" s="44">
        <v>0</v>
      </c>
      <c r="J43" s="45">
        <v>0</v>
      </c>
      <c r="K43" s="24"/>
      <c r="L43" s="24"/>
      <c r="M43" s="24"/>
      <c r="N43" s="24"/>
      <c r="O43" s="24"/>
      <c r="P43" s="24"/>
    </row>
    <row r="44" spans="1:16" ht="39" customHeight="1" x14ac:dyDescent="0.2">
      <c r="A44" s="24"/>
      <c r="B44" s="46"/>
      <c r="C44" s="47"/>
      <c r="D44" s="48"/>
      <c r="E44" s="48"/>
      <c r="F44" s="49"/>
      <c r="G44" s="49"/>
      <c r="H44" s="49"/>
      <c r="I44" s="49"/>
      <c r="J44" s="49"/>
      <c r="K44" s="24"/>
      <c r="L44" s="24"/>
      <c r="M44" s="24"/>
      <c r="N44" s="24"/>
      <c r="O44" s="24"/>
      <c r="P44" s="24"/>
    </row>
    <row r="45" spans="1:16" ht="18" customHeight="1" x14ac:dyDescent="0.2">
      <c r="A45" s="24"/>
      <c r="B45" s="24"/>
      <c r="C45" s="24"/>
      <c r="D45" s="24"/>
      <c r="E45" s="24"/>
      <c r="F45" s="24"/>
      <c r="G45" s="24"/>
      <c r="H45" s="24"/>
      <c r="I45" s="24"/>
      <c r="J45" s="24"/>
      <c r="K45" s="24"/>
      <c r="L45" s="24"/>
      <c r="M45" s="24"/>
      <c r="N45" s="24"/>
      <c r="O45" s="24"/>
      <c r="P45" s="24"/>
    </row>
  </sheetData>
  <sheetProtection algorithmName="SHA-512" hashValue="jQA3zDPrpMm+NETGNSSUnTFWhCUgKmqRUvkZOs4Yy8gCBWGM0yth+cuCLIvwpXD6+hq/cUzoA/KhtzQ74gti1A==" saltValue="nlPjyNU0keqFa+/Z2/vA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16384" width="0" style="51" hidden="1"/>
  </cols>
  <sheetData>
    <row r="1" spans="1:21" ht="13.5" customHeight="1" x14ac:dyDescent="0.2">
      <c r="A1" s="50"/>
      <c r="B1" s="50"/>
      <c r="C1" s="50"/>
      <c r="D1" s="50"/>
      <c r="E1" s="50"/>
      <c r="F1" s="50"/>
      <c r="G1" s="50"/>
      <c r="H1" s="50"/>
      <c r="I1" s="50"/>
      <c r="J1" s="50"/>
      <c r="K1" s="50"/>
      <c r="L1" s="50"/>
      <c r="M1" s="50"/>
      <c r="N1" s="50"/>
      <c r="O1" s="50"/>
      <c r="P1" s="50"/>
      <c r="Q1" s="50"/>
      <c r="R1" s="50"/>
      <c r="S1" s="50"/>
      <c r="T1" s="50"/>
      <c r="U1" s="50"/>
    </row>
    <row r="2" spans="1:21" ht="13.5" customHeight="1" x14ac:dyDescent="0.2">
      <c r="A2" s="50"/>
      <c r="B2" s="50"/>
      <c r="C2" s="50"/>
      <c r="D2" s="50"/>
      <c r="E2" s="50"/>
      <c r="F2" s="50"/>
      <c r="G2" s="50"/>
      <c r="H2" s="50"/>
      <c r="I2" s="50"/>
      <c r="J2" s="50"/>
      <c r="K2" s="50"/>
      <c r="L2" s="50"/>
      <c r="M2" s="50"/>
      <c r="N2" s="50"/>
      <c r="O2" s="50"/>
      <c r="P2" s="50"/>
      <c r="Q2" s="50"/>
      <c r="R2" s="50"/>
      <c r="S2" s="50"/>
      <c r="T2" s="50"/>
      <c r="U2" s="50"/>
    </row>
    <row r="3" spans="1:21" ht="13.5" customHeight="1" x14ac:dyDescent="0.2">
      <c r="A3" s="50"/>
      <c r="B3" s="50"/>
      <c r="C3" s="50"/>
      <c r="D3" s="50"/>
      <c r="E3" s="50"/>
      <c r="F3" s="50"/>
      <c r="G3" s="50"/>
      <c r="H3" s="50"/>
      <c r="I3" s="50"/>
      <c r="J3" s="50"/>
      <c r="K3" s="50"/>
      <c r="L3" s="50"/>
      <c r="M3" s="50"/>
      <c r="N3" s="50"/>
      <c r="O3" s="50"/>
      <c r="P3" s="50"/>
      <c r="Q3" s="50"/>
      <c r="R3" s="50"/>
      <c r="S3" s="50"/>
      <c r="T3" s="50"/>
      <c r="U3" s="50"/>
    </row>
    <row r="4" spans="1:21" ht="13.5" customHeight="1" x14ac:dyDescent="0.2">
      <c r="A4" s="50"/>
      <c r="B4" s="50"/>
      <c r="C4" s="50"/>
      <c r="D4" s="50"/>
      <c r="E4" s="50"/>
      <c r="F4" s="50"/>
      <c r="G4" s="50"/>
      <c r="H4" s="50"/>
      <c r="I4" s="50"/>
      <c r="J4" s="50"/>
      <c r="K4" s="50"/>
      <c r="L4" s="50"/>
      <c r="M4" s="50"/>
      <c r="N4" s="50"/>
      <c r="O4" s="50"/>
      <c r="P4" s="50"/>
      <c r="Q4" s="50"/>
      <c r="R4" s="50"/>
      <c r="S4" s="50"/>
      <c r="T4" s="50"/>
      <c r="U4" s="50"/>
    </row>
    <row r="5" spans="1:21" ht="13.5" customHeight="1" x14ac:dyDescent="0.2">
      <c r="A5" s="50"/>
      <c r="B5" s="50"/>
      <c r="C5" s="50"/>
      <c r="D5" s="50"/>
      <c r="E5" s="50"/>
      <c r="F5" s="50"/>
      <c r="G5" s="50"/>
      <c r="H5" s="50"/>
      <c r="I5" s="50"/>
      <c r="J5" s="50"/>
      <c r="K5" s="50"/>
      <c r="L5" s="50"/>
      <c r="M5" s="50"/>
      <c r="N5" s="50"/>
      <c r="O5" s="50"/>
      <c r="P5" s="50"/>
      <c r="Q5" s="50"/>
      <c r="R5" s="50"/>
      <c r="S5" s="50"/>
      <c r="T5" s="50"/>
      <c r="U5" s="50"/>
    </row>
    <row r="6" spans="1:21" ht="13.5" customHeight="1" x14ac:dyDescent="0.2">
      <c r="A6" s="50"/>
      <c r="B6" s="50"/>
      <c r="C6" s="50"/>
      <c r="D6" s="50"/>
      <c r="E6" s="50"/>
      <c r="F6" s="50"/>
      <c r="G6" s="50"/>
      <c r="H6" s="50"/>
      <c r="I6" s="50"/>
      <c r="J6" s="50"/>
      <c r="K6" s="50"/>
      <c r="L6" s="50"/>
      <c r="M6" s="50"/>
      <c r="N6" s="50"/>
      <c r="O6" s="50"/>
      <c r="P6" s="50"/>
      <c r="Q6" s="50"/>
      <c r="R6" s="50"/>
      <c r="S6" s="50"/>
      <c r="T6" s="50"/>
      <c r="U6" s="50"/>
    </row>
    <row r="7" spans="1:21" ht="13.5" customHeight="1" x14ac:dyDescent="0.2">
      <c r="A7" s="50"/>
      <c r="B7" s="50"/>
      <c r="C7" s="50"/>
      <c r="D7" s="50"/>
      <c r="E7" s="50"/>
      <c r="F7" s="50"/>
      <c r="G7" s="50"/>
      <c r="H7" s="50"/>
      <c r="I7" s="50"/>
      <c r="J7" s="50"/>
      <c r="K7" s="50"/>
      <c r="L7" s="50"/>
      <c r="M7" s="50"/>
      <c r="N7" s="50"/>
      <c r="O7" s="50"/>
      <c r="P7" s="50"/>
      <c r="Q7" s="50"/>
      <c r="R7" s="50"/>
      <c r="S7" s="50"/>
      <c r="T7" s="50"/>
      <c r="U7" s="50"/>
    </row>
    <row r="8" spans="1:21" ht="13.5" customHeight="1" x14ac:dyDescent="0.2">
      <c r="A8" s="50"/>
      <c r="B8" s="50"/>
      <c r="C8" s="50"/>
      <c r="D8" s="50"/>
      <c r="E8" s="50"/>
      <c r="F8" s="50"/>
      <c r="G8" s="50"/>
      <c r="H8" s="50"/>
      <c r="I8" s="50"/>
      <c r="J8" s="50"/>
      <c r="K8" s="50"/>
      <c r="L8" s="50"/>
      <c r="M8" s="50"/>
      <c r="N8" s="50"/>
      <c r="O8" s="50"/>
      <c r="P8" s="50"/>
      <c r="Q8" s="50"/>
      <c r="R8" s="50"/>
      <c r="S8" s="50"/>
      <c r="T8" s="50"/>
      <c r="U8" s="50"/>
    </row>
    <row r="9" spans="1:21" ht="13.5" customHeight="1" x14ac:dyDescent="0.2">
      <c r="A9" s="50"/>
      <c r="B9" s="50"/>
      <c r="C9" s="50"/>
      <c r="D9" s="50"/>
      <c r="E9" s="50"/>
      <c r="F9" s="50"/>
      <c r="G9" s="50"/>
      <c r="H9" s="50"/>
      <c r="I9" s="50"/>
      <c r="J9" s="50"/>
      <c r="K9" s="50"/>
      <c r="L9" s="50"/>
      <c r="M9" s="50"/>
      <c r="N9" s="50"/>
      <c r="O9" s="50"/>
      <c r="P9" s="50"/>
      <c r="Q9" s="50"/>
      <c r="R9" s="50"/>
      <c r="S9" s="50"/>
      <c r="T9" s="50"/>
      <c r="U9" s="50"/>
    </row>
    <row r="10" spans="1:21" ht="13.5" customHeight="1" x14ac:dyDescent="0.2">
      <c r="A10" s="50"/>
      <c r="B10" s="50"/>
      <c r="C10" s="50"/>
      <c r="D10" s="50"/>
      <c r="E10" s="50"/>
      <c r="F10" s="50"/>
      <c r="G10" s="50"/>
      <c r="H10" s="50"/>
      <c r="I10" s="50"/>
      <c r="J10" s="50"/>
      <c r="K10" s="50"/>
      <c r="L10" s="50"/>
      <c r="M10" s="50"/>
      <c r="N10" s="50"/>
      <c r="O10" s="50"/>
      <c r="P10" s="50"/>
      <c r="Q10" s="50"/>
      <c r="R10" s="50"/>
      <c r="S10" s="50"/>
      <c r="T10" s="50"/>
      <c r="U10" s="50"/>
    </row>
    <row r="11" spans="1:21" ht="13.5" customHeight="1" x14ac:dyDescent="0.2">
      <c r="A11" s="50"/>
      <c r="B11" s="50"/>
      <c r="C11" s="50"/>
      <c r="D11" s="50"/>
      <c r="E11" s="50"/>
      <c r="F11" s="50"/>
      <c r="G11" s="50"/>
      <c r="H11" s="50"/>
      <c r="I11" s="50"/>
      <c r="J11" s="50"/>
      <c r="K11" s="50"/>
      <c r="L11" s="50"/>
      <c r="M11" s="50"/>
      <c r="N11" s="50"/>
      <c r="O11" s="50"/>
      <c r="P11" s="50"/>
      <c r="Q11" s="50"/>
      <c r="R11" s="50"/>
      <c r="S11" s="50"/>
      <c r="T11" s="50"/>
      <c r="U11" s="50"/>
    </row>
    <row r="12" spans="1:21" ht="13.5" customHeight="1" x14ac:dyDescent="0.2">
      <c r="A12" s="50"/>
      <c r="B12" s="50"/>
      <c r="C12" s="50"/>
      <c r="D12" s="50"/>
      <c r="E12" s="50"/>
      <c r="F12" s="50"/>
      <c r="G12" s="50"/>
      <c r="H12" s="50"/>
      <c r="I12" s="50"/>
      <c r="J12" s="50"/>
      <c r="K12" s="50"/>
      <c r="L12" s="50"/>
      <c r="M12" s="50"/>
      <c r="N12" s="50"/>
      <c r="O12" s="50"/>
      <c r="P12" s="50"/>
      <c r="Q12" s="50"/>
      <c r="R12" s="50"/>
      <c r="S12" s="50"/>
      <c r="T12" s="50"/>
      <c r="U12" s="50"/>
    </row>
    <row r="13" spans="1:21" ht="13.5" customHeight="1" x14ac:dyDescent="0.2">
      <c r="A13" s="50"/>
      <c r="B13" s="50"/>
      <c r="C13" s="50"/>
      <c r="D13" s="50"/>
      <c r="E13" s="50"/>
      <c r="F13" s="50"/>
      <c r="G13" s="50"/>
      <c r="H13" s="50"/>
      <c r="I13" s="50"/>
      <c r="J13" s="50"/>
      <c r="K13" s="50"/>
      <c r="L13" s="50"/>
      <c r="M13" s="50"/>
      <c r="N13" s="50"/>
      <c r="O13" s="50"/>
      <c r="P13" s="50"/>
      <c r="Q13" s="50"/>
      <c r="R13" s="50"/>
      <c r="S13" s="50"/>
      <c r="T13" s="50"/>
      <c r="U13" s="50"/>
    </row>
    <row r="14" spans="1:21" ht="13.5" customHeight="1" x14ac:dyDescent="0.2">
      <c r="A14" s="50"/>
      <c r="B14" s="50"/>
      <c r="C14" s="50"/>
      <c r="D14" s="50"/>
      <c r="E14" s="50"/>
      <c r="F14" s="50"/>
      <c r="G14" s="50"/>
      <c r="H14" s="50"/>
      <c r="I14" s="50"/>
      <c r="J14" s="50"/>
      <c r="K14" s="50"/>
      <c r="L14" s="50"/>
      <c r="M14" s="50"/>
      <c r="N14" s="50"/>
      <c r="O14" s="50"/>
      <c r="P14" s="50"/>
      <c r="Q14" s="50"/>
      <c r="R14" s="50"/>
      <c r="S14" s="50"/>
      <c r="T14" s="50"/>
      <c r="U14" s="50"/>
    </row>
    <row r="15" spans="1:21" ht="13.5" customHeight="1" x14ac:dyDescent="0.2">
      <c r="A15" s="50"/>
      <c r="B15" s="50"/>
      <c r="C15" s="50"/>
      <c r="D15" s="50"/>
      <c r="E15" s="50"/>
      <c r="F15" s="50"/>
      <c r="G15" s="50"/>
      <c r="H15" s="50"/>
      <c r="I15" s="50"/>
      <c r="J15" s="50"/>
      <c r="K15" s="50"/>
      <c r="L15" s="50"/>
      <c r="M15" s="50"/>
      <c r="N15" s="50"/>
      <c r="O15" s="50"/>
      <c r="P15" s="50"/>
      <c r="Q15" s="50"/>
      <c r="R15" s="50"/>
      <c r="S15" s="50"/>
      <c r="T15" s="50"/>
      <c r="U15" s="50"/>
    </row>
    <row r="16" spans="1:21" ht="13.5" customHeight="1" x14ac:dyDescent="0.2">
      <c r="A16" s="50"/>
      <c r="B16" s="50"/>
      <c r="C16" s="50"/>
      <c r="D16" s="50"/>
      <c r="E16" s="50"/>
      <c r="F16" s="50"/>
      <c r="G16" s="50"/>
      <c r="H16" s="50"/>
      <c r="I16" s="50"/>
      <c r="J16" s="50"/>
      <c r="K16" s="50"/>
      <c r="L16" s="50"/>
      <c r="M16" s="50"/>
      <c r="N16" s="50"/>
      <c r="O16" s="50"/>
      <c r="P16" s="50"/>
      <c r="Q16" s="50"/>
      <c r="R16" s="50"/>
      <c r="S16" s="50"/>
      <c r="T16" s="50"/>
      <c r="U16" s="50"/>
    </row>
    <row r="17" spans="1:21" ht="13.5" customHeight="1" x14ac:dyDescent="0.2">
      <c r="A17" s="50"/>
      <c r="B17" s="50"/>
      <c r="C17" s="50"/>
      <c r="D17" s="50"/>
      <c r="E17" s="50"/>
      <c r="F17" s="50"/>
      <c r="G17" s="50"/>
      <c r="H17" s="50"/>
      <c r="I17" s="50"/>
      <c r="J17" s="50"/>
      <c r="K17" s="50"/>
      <c r="L17" s="50"/>
      <c r="M17" s="50"/>
      <c r="N17" s="50"/>
      <c r="O17" s="50"/>
      <c r="P17" s="50"/>
      <c r="Q17" s="50"/>
      <c r="R17" s="50"/>
      <c r="S17" s="50"/>
      <c r="T17" s="50"/>
      <c r="U17" s="50"/>
    </row>
    <row r="18" spans="1:21" ht="13.5" customHeight="1" x14ac:dyDescent="0.2">
      <c r="A18" s="50"/>
      <c r="B18" s="50"/>
      <c r="C18" s="50"/>
      <c r="D18" s="50"/>
      <c r="E18" s="50"/>
      <c r="F18" s="50"/>
      <c r="G18" s="50"/>
      <c r="H18" s="50"/>
      <c r="I18" s="50"/>
      <c r="J18" s="50"/>
      <c r="K18" s="50"/>
      <c r="L18" s="50"/>
      <c r="M18" s="50"/>
      <c r="N18" s="50"/>
      <c r="O18" s="50"/>
      <c r="P18" s="50"/>
      <c r="Q18" s="50"/>
      <c r="R18" s="50"/>
      <c r="S18" s="50"/>
      <c r="T18" s="50"/>
      <c r="U18" s="50"/>
    </row>
    <row r="19" spans="1:21" ht="13.5" customHeight="1" x14ac:dyDescent="0.2">
      <c r="A19" s="50"/>
      <c r="B19" s="50"/>
      <c r="C19" s="50"/>
      <c r="D19" s="50"/>
      <c r="E19" s="50"/>
      <c r="F19" s="50"/>
      <c r="G19" s="50"/>
      <c r="H19" s="50"/>
      <c r="I19" s="50"/>
      <c r="J19" s="50"/>
      <c r="K19" s="50"/>
      <c r="L19" s="50"/>
      <c r="M19" s="50"/>
      <c r="N19" s="50"/>
      <c r="O19" s="50"/>
      <c r="P19" s="50"/>
      <c r="Q19" s="50"/>
      <c r="R19" s="50"/>
      <c r="S19" s="50"/>
      <c r="T19" s="50"/>
      <c r="U19" s="50"/>
    </row>
    <row r="20" spans="1:21" ht="13.5" customHeight="1" x14ac:dyDescent="0.2">
      <c r="A20" s="50"/>
      <c r="B20" s="50"/>
      <c r="C20" s="50"/>
      <c r="D20" s="50"/>
      <c r="E20" s="50"/>
      <c r="F20" s="50"/>
      <c r="G20" s="50"/>
      <c r="H20" s="50"/>
      <c r="I20" s="50"/>
      <c r="J20" s="50"/>
      <c r="K20" s="50"/>
      <c r="L20" s="50"/>
      <c r="M20" s="50"/>
      <c r="N20" s="50"/>
      <c r="O20" s="50"/>
      <c r="P20" s="50"/>
      <c r="Q20" s="50"/>
      <c r="R20" s="50"/>
      <c r="S20" s="50"/>
      <c r="T20" s="50"/>
      <c r="U20" s="50"/>
    </row>
    <row r="21" spans="1:21" ht="13.5" customHeight="1" x14ac:dyDescent="0.2">
      <c r="A21" s="50"/>
      <c r="B21" s="50"/>
      <c r="C21" s="50"/>
      <c r="D21" s="50"/>
      <c r="E21" s="50"/>
      <c r="F21" s="50"/>
      <c r="G21" s="50"/>
      <c r="H21" s="50"/>
      <c r="I21" s="50"/>
      <c r="J21" s="50"/>
      <c r="K21" s="50"/>
      <c r="L21" s="50"/>
      <c r="M21" s="50"/>
      <c r="N21" s="50"/>
      <c r="O21" s="50"/>
      <c r="P21" s="50"/>
      <c r="Q21" s="50"/>
      <c r="R21" s="50"/>
      <c r="S21" s="50"/>
      <c r="T21" s="50"/>
      <c r="U21" s="50"/>
    </row>
    <row r="22" spans="1:21" ht="13.5" customHeight="1" x14ac:dyDescent="0.2">
      <c r="A22" s="50"/>
      <c r="B22" s="50"/>
      <c r="C22" s="50"/>
      <c r="D22" s="50"/>
      <c r="E22" s="50"/>
      <c r="F22" s="50"/>
      <c r="G22" s="50"/>
      <c r="H22" s="50"/>
      <c r="I22" s="50"/>
      <c r="J22" s="50"/>
      <c r="K22" s="50"/>
      <c r="L22" s="50"/>
      <c r="M22" s="50"/>
      <c r="N22" s="50"/>
      <c r="O22" s="50"/>
      <c r="P22" s="50"/>
      <c r="Q22" s="50"/>
      <c r="R22" s="50"/>
      <c r="S22" s="50"/>
      <c r="T22" s="50"/>
      <c r="U22" s="50"/>
    </row>
    <row r="23" spans="1:21" ht="13.5" customHeight="1" x14ac:dyDescent="0.2">
      <c r="A23" s="50"/>
      <c r="B23" s="50"/>
      <c r="C23" s="50"/>
      <c r="D23" s="50"/>
      <c r="E23" s="50"/>
      <c r="F23" s="50"/>
      <c r="G23" s="50"/>
      <c r="H23" s="50"/>
      <c r="I23" s="50"/>
      <c r="J23" s="50"/>
      <c r="K23" s="50"/>
      <c r="L23" s="50"/>
      <c r="M23" s="50"/>
      <c r="N23" s="50"/>
      <c r="O23" s="50"/>
      <c r="P23" s="50"/>
      <c r="Q23" s="50"/>
      <c r="R23" s="50"/>
      <c r="S23" s="50"/>
      <c r="T23" s="50"/>
      <c r="U23" s="50"/>
    </row>
    <row r="24" spans="1:21" ht="13.5" customHeight="1" x14ac:dyDescent="0.2">
      <c r="A24" s="50"/>
      <c r="B24" s="50"/>
      <c r="C24" s="50"/>
      <c r="D24" s="50"/>
      <c r="E24" s="50"/>
      <c r="F24" s="50"/>
      <c r="G24" s="50"/>
      <c r="H24" s="50"/>
      <c r="I24" s="50"/>
      <c r="J24" s="50"/>
      <c r="K24" s="50"/>
      <c r="L24" s="50"/>
      <c r="M24" s="50"/>
      <c r="N24" s="50"/>
      <c r="O24" s="50"/>
      <c r="P24" s="50"/>
      <c r="Q24" s="50"/>
      <c r="R24" s="50"/>
      <c r="S24" s="50"/>
      <c r="T24" s="50"/>
      <c r="U24" s="50"/>
    </row>
    <row r="25" spans="1:21" ht="13.5" customHeight="1" x14ac:dyDescent="0.2">
      <c r="A25" s="50"/>
      <c r="B25" s="50"/>
      <c r="C25" s="50"/>
      <c r="D25" s="50"/>
      <c r="E25" s="50"/>
      <c r="F25" s="50"/>
      <c r="G25" s="50"/>
      <c r="H25" s="50"/>
      <c r="I25" s="50"/>
      <c r="J25" s="50"/>
      <c r="K25" s="50"/>
      <c r="L25" s="50"/>
      <c r="M25" s="50"/>
      <c r="N25" s="50"/>
      <c r="O25" s="50"/>
      <c r="P25" s="50"/>
      <c r="Q25" s="50"/>
      <c r="R25" s="50"/>
      <c r="S25" s="50"/>
      <c r="T25" s="50"/>
      <c r="U25" s="50"/>
    </row>
    <row r="26" spans="1:21" ht="13.5" customHeight="1" x14ac:dyDescent="0.2">
      <c r="A26" s="50"/>
      <c r="B26" s="50"/>
      <c r="C26" s="50"/>
      <c r="D26" s="50"/>
      <c r="E26" s="50"/>
      <c r="F26" s="50"/>
      <c r="G26" s="50"/>
      <c r="H26" s="50"/>
      <c r="I26" s="50"/>
      <c r="J26" s="50"/>
      <c r="K26" s="50"/>
      <c r="L26" s="50"/>
      <c r="M26" s="50"/>
      <c r="N26" s="50"/>
      <c r="O26" s="50"/>
      <c r="P26" s="50"/>
      <c r="Q26" s="50"/>
      <c r="R26" s="50"/>
      <c r="S26" s="50"/>
      <c r="T26" s="50"/>
      <c r="U26" s="50"/>
    </row>
    <row r="27" spans="1:21" ht="13.5" customHeight="1" x14ac:dyDescent="0.2">
      <c r="A27" s="50"/>
      <c r="B27" s="50"/>
      <c r="C27" s="50"/>
      <c r="D27" s="50"/>
      <c r="E27" s="50"/>
      <c r="F27" s="50"/>
      <c r="G27" s="50"/>
      <c r="H27" s="50"/>
      <c r="I27" s="50"/>
      <c r="J27" s="50"/>
      <c r="K27" s="50"/>
      <c r="L27" s="50"/>
      <c r="M27" s="50"/>
      <c r="N27" s="50"/>
      <c r="O27" s="50"/>
      <c r="P27" s="50"/>
      <c r="Q27" s="50"/>
      <c r="R27" s="50"/>
      <c r="S27" s="50"/>
      <c r="T27" s="50"/>
      <c r="U27" s="50"/>
    </row>
    <row r="28" spans="1:21" ht="13.5" customHeight="1" x14ac:dyDescent="0.2">
      <c r="A28" s="50"/>
      <c r="B28" s="50"/>
      <c r="C28" s="50"/>
      <c r="D28" s="50"/>
      <c r="E28" s="50"/>
      <c r="F28" s="50"/>
      <c r="G28" s="50"/>
      <c r="H28" s="50"/>
      <c r="I28" s="50"/>
      <c r="J28" s="50"/>
      <c r="K28" s="50"/>
      <c r="L28" s="50"/>
      <c r="M28" s="50"/>
      <c r="N28" s="50"/>
      <c r="O28" s="50"/>
      <c r="P28" s="50"/>
      <c r="Q28" s="50"/>
      <c r="R28" s="50"/>
      <c r="S28" s="50"/>
      <c r="T28" s="50"/>
      <c r="U28" s="50"/>
    </row>
    <row r="29" spans="1:21" ht="13.5" customHeight="1" x14ac:dyDescent="0.2">
      <c r="A29" s="50"/>
      <c r="B29" s="50"/>
      <c r="C29" s="50"/>
      <c r="D29" s="50"/>
      <c r="E29" s="50"/>
      <c r="F29" s="50"/>
      <c r="G29" s="50"/>
      <c r="H29" s="50"/>
      <c r="I29" s="50"/>
      <c r="J29" s="50"/>
      <c r="K29" s="50"/>
      <c r="L29" s="50"/>
      <c r="M29" s="50"/>
      <c r="N29" s="50"/>
      <c r="O29" s="50"/>
      <c r="P29" s="50"/>
      <c r="Q29" s="50"/>
      <c r="R29" s="50"/>
      <c r="S29" s="50"/>
      <c r="T29" s="50"/>
      <c r="U29" s="50"/>
    </row>
    <row r="30" spans="1:21" ht="13.5" customHeight="1" x14ac:dyDescent="0.2">
      <c r="A30" s="50"/>
      <c r="B30" s="50"/>
      <c r="C30" s="50"/>
      <c r="D30" s="50"/>
      <c r="E30" s="50"/>
      <c r="F30" s="50"/>
      <c r="G30" s="50"/>
      <c r="H30" s="50"/>
      <c r="I30" s="50"/>
      <c r="J30" s="50"/>
      <c r="K30" s="50"/>
      <c r="L30" s="50"/>
      <c r="M30" s="50"/>
      <c r="N30" s="50"/>
      <c r="O30" s="50"/>
      <c r="P30" s="50"/>
      <c r="Q30" s="50"/>
      <c r="R30" s="50"/>
      <c r="S30" s="50"/>
      <c r="T30" s="50"/>
      <c r="U30" s="50"/>
    </row>
    <row r="31" spans="1:21" ht="13.5" customHeight="1" x14ac:dyDescent="0.2">
      <c r="A31" s="50"/>
      <c r="B31" s="50"/>
      <c r="C31" s="50"/>
      <c r="D31" s="50"/>
      <c r="E31" s="50"/>
      <c r="F31" s="50"/>
      <c r="G31" s="50"/>
      <c r="H31" s="50"/>
      <c r="I31" s="50"/>
      <c r="J31" s="50"/>
      <c r="K31" s="50"/>
      <c r="L31" s="50"/>
      <c r="M31" s="50"/>
      <c r="N31" s="50"/>
      <c r="O31" s="50"/>
      <c r="P31" s="50"/>
      <c r="Q31" s="50"/>
      <c r="R31" s="50"/>
      <c r="S31" s="50"/>
      <c r="T31" s="50"/>
      <c r="U31" s="50"/>
    </row>
    <row r="32" spans="1:21" ht="13.5" customHeight="1" x14ac:dyDescent="0.2">
      <c r="A32" s="50"/>
      <c r="B32" s="50"/>
      <c r="C32" s="50"/>
      <c r="D32" s="50"/>
      <c r="E32" s="50"/>
      <c r="F32" s="50"/>
      <c r="G32" s="50"/>
      <c r="H32" s="50"/>
      <c r="I32" s="50"/>
      <c r="J32" s="50"/>
      <c r="K32" s="50"/>
      <c r="L32" s="50"/>
      <c r="M32" s="50"/>
      <c r="N32" s="50"/>
      <c r="O32" s="50"/>
      <c r="P32" s="50"/>
      <c r="Q32" s="50"/>
      <c r="R32" s="50"/>
      <c r="S32" s="50"/>
      <c r="T32" s="50"/>
      <c r="U32" s="50"/>
    </row>
    <row r="33" spans="1:21" ht="13.5" customHeight="1" x14ac:dyDescent="0.2">
      <c r="A33" s="50"/>
      <c r="B33" s="50"/>
      <c r="C33" s="50"/>
      <c r="D33" s="50"/>
      <c r="E33" s="50"/>
      <c r="F33" s="50"/>
      <c r="G33" s="50"/>
      <c r="H33" s="50"/>
      <c r="I33" s="50"/>
      <c r="J33" s="50"/>
      <c r="K33" s="50"/>
      <c r="L33" s="50"/>
      <c r="M33" s="50"/>
      <c r="N33" s="50"/>
      <c r="O33" s="50"/>
      <c r="P33" s="50"/>
      <c r="Q33" s="50"/>
      <c r="R33" s="50"/>
      <c r="S33" s="50"/>
      <c r="T33" s="50"/>
      <c r="U33" s="50"/>
    </row>
    <row r="34" spans="1:21" ht="13.5" customHeight="1" x14ac:dyDescent="0.2">
      <c r="A34" s="50"/>
      <c r="B34" s="50"/>
      <c r="C34" s="50"/>
      <c r="D34" s="50"/>
      <c r="E34" s="50"/>
      <c r="F34" s="50"/>
      <c r="G34" s="50"/>
      <c r="H34" s="50"/>
      <c r="I34" s="50"/>
      <c r="J34" s="50"/>
      <c r="K34" s="50"/>
      <c r="L34" s="50"/>
      <c r="M34" s="50"/>
      <c r="N34" s="50"/>
      <c r="O34" s="50"/>
      <c r="P34" s="50"/>
      <c r="Q34" s="50"/>
      <c r="R34" s="50"/>
      <c r="S34" s="50"/>
      <c r="T34" s="50"/>
      <c r="U34" s="50"/>
    </row>
    <row r="35" spans="1:21" ht="13.5" customHeight="1" x14ac:dyDescent="0.2">
      <c r="A35" s="50"/>
      <c r="B35" s="50"/>
      <c r="C35" s="50"/>
      <c r="D35" s="50"/>
      <c r="E35" s="50"/>
      <c r="F35" s="50"/>
      <c r="G35" s="50"/>
      <c r="H35" s="50"/>
      <c r="I35" s="50"/>
      <c r="J35" s="50"/>
      <c r="K35" s="50"/>
      <c r="L35" s="50"/>
      <c r="M35" s="50"/>
      <c r="N35" s="50"/>
      <c r="O35" s="50"/>
      <c r="P35" s="50"/>
      <c r="Q35" s="50"/>
      <c r="R35" s="50"/>
      <c r="S35" s="50"/>
      <c r="T35" s="50"/>
      <c r="U35" s="50"/>
    </row>
    <row r="36" spans="1:21" ht="13.5" customHeight="1" x14ac:dyDescent="0.2">
      <c r="A36" s="50"/>
      <c r="B36" s="50"/>
      <c r="C36" s="50"/>
      <c r="D36" s="50"/>
      <c r="E36" s="50"/>
      <c r="F36" s="50"/>
      <c r="G36" s="50"/>
      <c r="H36" s="50"/>
      <c r="I36" s="50"/>
      <c r="J36" s="50"/>
      <c r="K36" s="50"/>
      <c r="L36" s="50"/>
      <c r="M36" s="50"/>
      <c r="N36" s="50"/>
      <c r="O36" s="50"/>
      <c r="P36" s="50"/>
      <c r="Q36" s="50"/>
      <c r="R36" s="50"/>
      <c r="S36" s="50"/>
      <c r="T36" s="50"/>
      <c r="U36" s="50"/>
    </row>
    <row r="37" spans="1:21" ht="13.5" customHeight="1" x14ac:dyDescent="0.2">
      <c r="A37" s="50"/>
      <c r="B37" s="50"/>
      <c r="C37" s="50"/>
      <c r="D37" s="50"/>
      <c r="E37" s="50"/>
      <c r="F37" s="50"/>
      <c r="G37" s="50"/>
      <c r="H37" s="50"/>
      <c r="I37" s="50"/>
      <c r="J37" s="50"/>
      <c r="K37" s="50"/>
      <c r="L37" s="50"/>
      <c r="M37" s="50"/>
      <c r="N37" s="50"/>
      <c r="O37" s="50"/>
      <c r="P37" s="50"/>
      <c r="Q37" s="50"/>
      <c r="R37" s="50"/>
      <c r="S37" s="50"/>
      <c r="T37" s="50"/>
      <c r="U37" s="50"/>
    </row>
    <row r="38" spans="1:21" ht="13.5" customHeight="1" x14ac:dyDescent="0.2">
      <c r="A38" s="50"/>
      <c r="B38" s="50"/>
      <c r="C38" s="50"/>
      <c r="D38" s="50"/>
      <c r="E38" s="50"/>
      <c r="F38" s="50"/>
      <c r="G38" s="50"/>
      <c r="H38" s="50"/>
      <c r="I38" s="50"/>
      <c r="J38" s="50"/>
      <c r="K38" s="50"/>
      <c r="L38" s="50"/>
      <c r="M38" s="50"/>
      <c r="N38" s="50"/>
      <c r="O38" s="50"/>
      <c r="P38" s="50"/>
      <c r="Q38" s="50"/>
      <c r="R38" s="50"/>
      <c r="S38" s="50"/>
      <c r="T38" s="50"/>
      <c r="U38" s="50"/>
    </row>
    <row r="39" spans="1:21" ht="13.5" customHeight="1" x14ac:dyDescent="0.2">
      <c r="A39" s="50"/>
      <c r="B39" s="50"/>
      <c r="C39" s="50"/>
      <c r="D39" s="50"/>
      <c r="E39" s="50"/>
      <c r="F39" s="50"/>
      <c r="G39" s="50"/>
      <c r="H39" s="50"/>
      <c r="I39" s="50"/>
      <c r="J39" s="50"/>
      <c r="K39" s="50"/>
      <c r="L39" s="50"/>
      <c r="M39" s="50"/>
      <c r="N39" s="50"/>
      <c r="O39" s="50"/>
      <c r="P39" s="50"/>
      <c r="Q39" s="50"/>
      <c r="R39" s="50"/>
      <c r="S39" s="50"/>
      <c r="T39" s="50"/>
      <c r="U39" s="50"/>
    </row>
    <row r="40" spans="1:21" ht="13.5" customHeight="1" x14ac:dyDescent="0.2">
      <c r="A40" s="50"/>
      <c r="B40" s="50"/>
      <c r="C40" s="50"/>
      <c r="D40" s="50"/>
      <c r="E40" s="50"/>
      <c r="F40" s="50"/>
      <c r="G40" s="50"/>
      <c r="H40" s="50"/>
      <c r="I40" s="50"/>
      <c r="J40" s="50"/>
      <c r="K40" s="50"/>
      <c r="L40" s="50"/>
      <c r="M40" s="50"/>
      <c r="N40" s="50"/>
      <c r="O40" s="50"/>
      <c r="P40" s="50"/>
      <c r="Q40" s="50"/>
      <c r="R40" s="50"/>
      <c r="S40" s="50"/>
      <c r="T40" s="50"/>
      <c r="U40" s="50"/>
    </row>
    <row r="41" spans="1:21" ht="13.5" customHeight="1" x14ac:dyDescent="0.2">
      <c r="A41" s="50"/>
      <c r="B41" s="50"/>
      <c r="C41" s="50"/>
      <c r="D41" s="50"/>
      <c r="E41" s="50"/>
      <c r="F41" s="50"/>
      <c r="G41" s="50"/>
      <c r="H41" s="50"/>
      <c r="I41" s="50"/>
      <c r="J41" s="50"/>
      <c r="K41" s="50"/>
      <c r="L41" s="50"/>
      <c r="M41" s="50"/>
      <c r="N41" s="50"/>
      <c r="O41" s="50"/>
      <c r="P41" s="50"/>
      <c r="Q41" s="50"/>
      <c r="R41" s="50"/>
      <c r="S41" s="50"/>
      <c r="T41" s="50"/>
      <c r="U41" s="50"/>
    </row>
    <row r="42" spans="1:21" ht="13.5" customHeight="1" x14ac:dyDescent="0.2">
      <c r="A42" s="50"/>
      <c r="B42" s="50"/>
      <c r="C42" s="50"/>
      <c r="D42" s="50"/>
      <c r="E42" s="50"/>
      <c r="F42" s="50"/>
      <c r="G42" s="50"/>
      <c r="H42" s="50"/>
      <c r="I42" s="50"/>
      <c r="J42" s="50"/>
      <c r="K42" s="50"/>
      <c r="L42" s="50"/>
      <c r="M42" s="50"/>
      <c r="N42" s="50"/>
      <c r="O42" s="50"/>
      <c r="P42" s="50"/>
      <c r="Q42" s="50"/>
      <c r="R42" s="50"/>
      <c r="S42" s="50"/>
      <c r="T42" s="50"/>
      <c r="U42" s="50"/>
    </row>
    <row r="43" spans="1:21" ht="30.75" customHeight="1" thickBot="1" x14ac:dyDescent="0.25">
      <c r="A43" s="50"/>
      <c r="B43" s="50"/>
      <c r="C43" s="50"/>
      <c r="D43" s="50"/>
      <c r="E43" s="50"/>
      <c r="F43" s="50"/>
      <c r="G43" s="50"/>
      <c r="H43" s="50"/>
      <c r="I43" s="50"/>
      <c r="J43" s="50"/>
      <c r="K43" s="50"/>
      <c r="L43" s="50"/>
      <c r="M43" s="50"/>
      <c r="N43" s="50"/>
      <c r="O43" s="52" t="s">
        <v>7</v>
      </c>
      <c r="P43" s="50"/>
      <c r="Q43" s="50"/>
      <c r="R43" s="50"/>
      <c r="S43" s="50"/>
      <c r="T43" s="50"/>
      <c r="U43" s="50"/>
    </row>
    <row r="44" spans="1:21" ht="30.75" customHeight="1" thickBot="1" x14ac:dyDescent="0.25">
      <c r="A44" s="50"/>
      <c r="B44" s="53" t="s">
        <v>8</v>
      </c>
      <c r="C44" s="54"/>
      <c r="D44" s="54"/>
      <c r="E44" s="55"/>
      <c r="F44" s="55"/>
      <c r="G44" s="55"/>
      <c r="H44" s="55"/>
      <c r="I44" s="55"/>
      <c r="J44" s="56" t="s">
        <v>2</v>
      </c>
      <c r="K44" s="57" t="s">
        <v>526</v>
      </c>
      <c r="L44" s="58" t="s">
        <v>527</v>
      </c>
      <c r="M44" s="58" t="s">
        <v>528</v>
      </c>
      <c r="N44" s="58" t="s">
        <v>529</v>
      </c>
      <c r="O44" s="59" t="s">
        <v>530</v>
      </c>
      <c r="P44" s="50"/>
      <c r="Q44" s="50"/>
      <c r="R44" s="50"/>
      <c r="S44" s="50"/>
      <c r="T44" s="50"/>
      <c r="U44" s="50"/>
    </row>
    <row r="45" spans="1:21" ht="30.75" customHeight="1" x14ac:dyDescent="0.2">
      <c r="A45" s="50"/>
      <c r="B45" s="1131" t="s">
        <v>9</v>
      </c>
      <c r="C45" s="1132"/>
      <c r="D45" s="60"/>
      <c r="E45" s="1137" t="s">
        <v>10</v>
      </c>
      <c r="F45" s="1137"/>
      <c r="G45" s="1137"/>
      <c r="H45" s="1137"/>
      <c r="I45" s="1137"/>
      <c r="J45" s="1138"/>
      <c r="K45" s="61">
        <v>120465</v>
      </c>
      <c r="L45" s="62">
        <v>120112</v>
      </c>
      <c r="M45" s="62">
        <v>123666</v>
      </c>
      <c r="N45" s="62">
        <v>120349</v>
      </c>
      <c r="O45" s="63">
        <v>115153</v>
      </c>
      <c r="P45" s="50"/>
      <c r="Q45" s="50"/>
      <c r="R45" s="50"/>
      <c r="S45" s="50"/>
      <c r="T45" s="50"/>
      <c r="U45" s="50"/>
    </row>
    <row r="46" spans="1:21" ht="30.75" customHeight="1" x14ac:dyDescent="0.2">
      <c r="A46" s="50"/>
      <c r="B46" s="1133"/>
      <c r="C46" s="1134"/>
      <c r="D46" s="64"/>
      <c r="E46" s="1125" t="s">
        <v>11</v>
      </c>
      <c r="F46" s="1125"/>
      <c r="G46" s="1125"/>
      <c r="H46" s="1125"/>
      <c r="I46" s="1125"/>
      <c r="J46" s="1126"/>
      <c r="K46" s="65">
        <v>4401</v>
      </c>
      <c r="L46" s="66" t="s">
        <v>485</v>
      </c>
      <c r="M46" s="66" t="s">
        <v>485</v>
      </c>
      <c r="N46" s="66" t="s">
        <v>485</v>
      </c>
      <c r="O46" s="67" t="s">
        <v>485</v>
      </c>
      <c r="P46" s="50"/>
      <c r="Q46" s="50"/>
      <c r="R46" s="50"/>
      <c r="S46" s="50"/>
      <c r="T46" s="50"/>
      <c r="U46" s="50"/>
    </row>
    <row r="47" spans="1:21" ht="30.75" customHeight="1" x14ac:dyDescent="0.2">
      <c r="A47" s="50"/>
      <c r="B47" s="1133"/>
      <c r="C47" s="1134"/>
      <c r="D47" s="64"/>
      <c r="E47" s="1125" t="s">
        <v>12</v>
      </c>
      <c r="F47" s="1125"/>
      <c r="G47" s="1125"/>
      <c r="H47" s="1125"/>
      <c r="I47" s="1125"/>
      <c r="J47" s="1126"/>
      <c r="K47" s="65">
        <v>138264</v>
      </c>
      <c r="L47" s="66">
        <v>146863</v>
      </c>
      <c r="M47" s="66">
        <v>155282</v>
      </c>
      <c r="N47" s="66">
        <v>161049</v>
      </c>
      <c r="O47" s="67">
        <v>164965</v>
      </c>
      <c r="P47" s="50"/>
      <c r="Q47" s="50"/>
      <c r="R47" s="50"/>
      <c r="S47" s="50"/>
      <c r="T47" s="50"/>
      <c r="U47" s="50"/>
    </row>
    <row r="48" spans="1:21" ht="30.75" customHeight="1" x14ac:dyDescent="0.2">
      <c r="A48" s="50"/>
      <c r="B48" s="1133"/>
      <c r="C48" s="1134"/>
      <c r="D48" s="64"/>
      <c r="E48" s="1125" t="s">
        <v>13</v>
      </c>
      <c r="F48" s="1125"/>
      <c r="G48" s="1125"/>
      <c r="H48" s="1125"/>
      <c r="I48" s="1125"/>
      <c r="J48" s="1126"/>
      <c r="K48" s="65">
        <v>3717</v>
      </c>
      <c r="L48" s="66">
        <v>4578</v>
      </c>
      <c r="M48" s="66">
        <v>4438</v>
      </c>
      <c r="N48" s="66">
        <v>4509</v>
      </c>
      <c r="O48" s="67">
        <v>5333</v>
      </c>
      <c r="P48" s="50"/>
      <c r="Q48" s="50"/>
      <c r="R48" s="50"/>
      <c r="S48" s="50"/>
      <c r="T48" s="50"/>
      <c r="U48" s="50"/>
    </row>
    <row r="49" spans="1:21" ht="30.75" customHeight="1" x14ac:dyDescent="0.2">
      <c r="A49" s="50"/>
      <c r="B49" s="1133"/>
      <c r="C49" s="1134"/>
      <c r="D49" s="64"/>
      <c r="E49" s="1125" t="s">
        <v>14</v>
      </c>
      <c r="F49" s="1125"/>
      <c r="G49" s="1125"/>
      <c r="H49" s="1125"/>
      <c r="I49" s="1125"/>
      <c r="J49" s="1126"/>
      <c r="K49" s="65" t="s">
        <v>485</v>
      </c>
      <c r="L49" s="66" t="s">
        <v>485</v>
      </c>
      <c r="M49" s="66" t="s">
        <v>485</v>
      </c>
      <c r="N49" s="66" t="s">
        <v>485</v>
      </c>
      <c r="O49" s="67" t="s">
        <v>485</v>
      </c>
      <c r="P49" s="50"/>
      <c r="Q49" s="50"/>
      <c r="R49" s="50"/>
      <c r="S49" s="50"/>
      <c r="T49" s="50"/>
      <c r="U49" s="50"/>
    </row>
    <row r="50" spans="1:21" ht="30.75" customHeight="1" x14ac:dyDescent="0.2">
      <c r="A50" s="50"/>
      <c r="B50" s="1133"/>
      <c r="C50" s="1134"/>
      <c r="D50" s="64"/>
      <c r="E50" s="1125" t="s">
        <v>15</v>
      </c>
      <c r="F50" s="1125"/>
      <c r="G50" s="1125"/>
      <c r="H50" s="1125"/>
      <c r="I50" s="1125"/>
      <c r="J50" s="1126"/>
      <c r="K50" s="65">
        <v>5237</v>
      </c>
      <c r="L50" s="66">
        <v>4510</v>
      </c>
      <c r="M50" s="66">
        <v>2846</v>
      </c>
      <c r="N50" s="66">
        <v>2250</v>
      </c>
      <c r="O50" s="67">
        <v>1842</v>
      </c>
      <c r="P50" s="50"/>
      <c r="Q50" s="50"/>
      <c r="R50" s="50"/>
      <c r="S50" s="50"/>
      <c r="T50" s="50"/>
      <c r="U50" s="50"/>
    </row>
    <row r="51" spans="1:21" ht="30.75" customHeight="1" x14ac:dyDescent="0.2">
      <c r="A51" s="50"/>
      <c r="B51" s="1135"/>
      <c r="C51" s="1136"/>
      <c r="D51" s="68"/>
      <c r="E51" s="1125" t="s">
        <v>16</v>
      </c>
      <c r="F51" s="1125"/>
      <c r="G51" s="1125"/>
      <c r="H51" s="1125"/>
      <c r="I51" s="1125"/>
      <c r="J51" s="1126"/>
      <c r="K51" s="65">
        <v>1</v>
      </c>
      <c r="L51" s="66">
        <v>4</v>
      </c>
      <c r="M51" s="66">
        <v>6</v>
      </c>
      <c r="N51" s="66" t="s">
        <v>485</v>
      </c>
      <c r="O51" s="67" t="s">
        <v>485</v>
      </c>
      <c r="P51" s="50"/>
      <c r="Q51" s="50"/>
      <c r="R51" s="50"/>
      <c r="S51" s="50"/>
      <c r="T51" s="50"/>
      <c r="U51" s="50"/>
    </row>
    <row r="52" spans="1:21" ht="30.75" customHeight="1" x14ac:dyDescent="0.2">
      <c r="A52" s="50"/>
      <c r="B52" s="1123" t="s">
        <v>17</v>
      </c>
      <c r="C52" s="1124"/>
      <c r="D52" s="68"/>
      <c r="E52" s="1125" t="s">
        <v>18</v>
      </c>
      <c r="F52" s="1125"/>
      <c r="G52" s="1125"/>
      <c r="H52" s="1125"/>
      <c r="I52" s="1125"/>
      <c r="J52" s="1126"/>
      <c r="K52" s="65">
        <v>149399</v>
      </c>
      <c r="L52" s="66">
        <v>156478</v>
      </c>
      <c r="M52" s="66">
        <v>164330</v>
      </c>
      <c r="N52" s="66">
        <v>166152</v>
      </c>
      <c r="O52" s="67">
        <v>170461</v>
      </c>
      <c r="P52" s="50"/>
      <c r="Q52" s="50"/>
      <c r="R52" s="50"/>
      <c r="S52" s="50"/>
      <c r="T52" s="50"/>
      <c r="U52" s="50"/>
    </row>
    <row r="53" spans="1:21" ht="30.75" customHeight="1" thickBot="1" x14ac:dyDescent="0.25">
      <c r="A53" s="50"/>
      <c r="B53" s="1127" t="s">
        <v>19</v>
      </c>
      <c r="C53" s="1128"/>
      <c r="D53" s="69"/>
      <c r="E53" s="1129" t="s">
        <v>20</v>
      </c>
      <c r="F53" s="1129"/>
      <c r="G53" s="1129"/>
      <c r="H53" s="1129"/>
      <c r="I53" s="1129"/>
      <c r="J53" s="1130"/>
      <c r="K53" s="70">
        <v>122686</v>
      </c>
      <c r="L53" s="71">
        <v>119589</v>
      </c>
      <c r="M53" s="71">
        <v>121908</v>
      </c>
      <c r="N53" s="71">
        <v>122005</v>
      </c>
      <c r="O53" s="72">
        <v>116832</v>
      </c>
      <c r="P53" s="50"/>
      <c r="Q53" s="50"/>
      <c r="R53" s="50"/>
      <c r="S53" s="50"/>
      <c r="T53" s="50"/>
      <c r="U53" s="50"/>
    </row>
    <row r="54" spans="1:21" ht="24" customHeight="1" x14ac:dyDescent="0.2">
      <c r="A54" s="50"/>
      <c r="B54" s="73"/>
      <c r="C54" s="50"/>
      <c r="D54" s="50"/>
      <c r="E54" s="50"/>
      <c r="F54" s="50"/>
      <c r="G54" s="50"/>
      <c r="H54" s="50"/>
      <c r="I54" s="50"/>
      <c r="J54" s="50"/>
      <c r="K54" s="50"/>
      <c r="L54" s="50"/>
      <c r="M54" s="50"/>
      <c r="N54" s="50"/>
      <c r="O54" s="50"/>
      <c r="P54" s="50"/>
      <c r="Q54" s="50"/>
      <c r="R54" s="50"/>
      <c r="S54" s="50"/>
      <c r="T54" s="50"/>
      <c r="U54" s="50"/>
    </row>
    <row r="55" spans="1:21" ht="24" customHeight="1" x14ac:dyDescent="0.2">
      <c r="A55" s="50"/>
      <c r="B55" s="73"/>
      <c r="C55" s="50"/>
      <c r="D55" s="50"/>
      <c r="E55" s="50"/>
      <c r="F55" s="50"/>
      <c r="G55" s="50"/>
      <c r="H55" s="50"/>
      <c r="I55" s="50"/>
      <c r="J55" s="50"/>
      <c r="K55" s="50"/>
      <c r="L55" s="50"/>
      <c r="M55" s="50"/>
      <c r="N55" s="50"/>
      <c r="O55" s="50"/>
      <c r="P55" s="50"/>
      <c r="Q55" s="50"/>
      <c r="R55" s="50"/>
      <c r="S55" s="50"/>
      <c r="T55" s="50"/>
      <c r="U55" s="50"/>
    </row>
  </sheetData>
  <sheetProtection algorithmName="SHA-512" hashValue="n4BB1GPNxrc/47TmFv8JAadi3rytZWhObkTHMnRRZknu+tsi2iTaYyKXoEbYh/95PHdbqm55wh+Niys2OhI53A==" saltValue="6MSED3JvSwRx2gMLiTtO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74" customWidth="1"/>
    <col min="2" max="3" width="12.6640625" style="74" customWidth="1"/>
    <col min="4" max="4" width="11.6640625" style="74" customWidth="1"/>
    <col min="5" max="8" width="10.33203125" style="74" customWidth="1"/>
    <col min="9" max="13" width="16.33203125" style="74" customWidth="1"/>
    <col min="14" max="19" width="12.6640625" style="74" customWidth="1"/>
    <col min="20" max="16384" width="0" style="7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5" t="s">
        <v>7</v>
      </c>
    </row>
    <row r="40" spans="2:13" ht="27.75" customHeight="1" thickBot="1" x14ac:dyDescent="0.25">
      <c r="B40" s="76" t="s">
        <v>8</v>
      </c>
      <c r="C40" s="77"/>
      <c r="D40" s="77"/>
      <c r="E40" s="78"/>
      <c r="F40" s="78"/>
      <c r="G40" s="78"/>
      <c r="H40" s="79" t="s">
        <v>2</v>
      </c>
      <c r="I40" s="380" t="s">
        <v>526</v>
      </c>
      <c r="J40" s="381" t="s">
        <v>527</v>
      </c>
      <c r="K40" s="381" t="s">
        <v>528</v>
      </c>
      <c r="L40" s="381" t="s">
        <v>529</v>
      </c>
      <c r="M40" s="382" t="s">
        <v>530</v>
      </c>
    </row>
    <row r="41" spans="2:13" ht="27.75" customHeight="1" x14ac:dyDescent="0.2">
      <c r="B41" s="1151" t="s">
        <v>21</v>
      </c>
      <c r="C41" s="1152"/>
      <c r="D41" s="80"/>
      <c r="E41" s="1153" t="s">
        <v>22</v>
      </c>
      <c r="F41" s="1153"/>
      <c r="G41" s="1153"/>
      <c r="H41" s="1154"/>
      <c r="I41" s="383">
        <v>4296522</v>
      </c>
      <c r="J41" s="384">
        <v>4474747</v>
      </c>
      <c r="K41" s="384">
        <v>4541613</v>
      </c>
      <c r="L41" s="384">
        <v>4587756</v>
      </c>
      <c r="M41" s="385">
        <v>4650429</v>
      </c>
    </row>
    <row r="42" spans="2:13" ht="27.75" customHeight="1" x14ac:dyDescent="0.2">
      <c r="B42" s="1141"/>
      <c r="C42" s="1142"/>
      <c r="D42" s="81"/>
      <c r="E42" s="1145" t="s">
        <v>23</v>
      </c>
      <c r="F42" s="1145"/>
      <c r="G42" s="1145"/>
      <c r="H42" s="1146"/>
      <c r="I42" s="386">
        <v>14849</v>
      </c>
      <c r="J42" s="387">
        <v>12554</v>
      </c>
      <c r="K42" s="387">
        <v>11320</v>
      </c>
      <c r="L42" s="387">
        <v>10091</v>
      </c>
      <c r="M42" s="388">
        <v>9118</v>
      </c>
    </row>
    <row r="43" spans="2:13" ht="27.75" customHeight="1" x14ac:dyDescent="0.2">
      <c r="B43" s="1141"/>
      <c r="C43" s="1142"/>
      <c r="D43" s="81"/>
      <c r="E43" s="1145" t="s">
        <v>24</v>
      </c>
      <c r="F43" s="1145"/>
      <c r="G43" s="1145"/>
      <c r="H43" s="1146"/>
      <c r="I43" s="386">
        <v>61436</v>
      </c>
      <c r="J43" s="387">
        <v>67250</v>
      </c>
      <c r="K43" s="387">
        <v>71395</v>
      </c>
      <c r="L43" s="387">
        <v>86612</v>
      </c>
      <c r="M43" s="388">
        <v>83834</v>
      </c>
    </row>
    <row r="44" spans="2:13" ht="27.75" customHeight="1" x14ac:dyDescent="0.2">
      <c r="B44" s="1141"/>
      <c r="C44" s="1142"/>
      <c r="D44" s="81"/>
      <c r="E44" s="1145" t="s">
        <v>25</v>
      </c>
      <c r="F44" s="1145"/>
      <c r="G44" s="1145"/>
      <c r="H44" s="1146"/>
      <c r="I44" s="386" t="s">
        <v>485</v>
      </c>
      <c r="J44" s="387" t="s">
        <v>485</v>
      </c>
      <c r="K44" s="387" t="s">
        <v>485</v>
      </c>
      <c r="L44" s="387" t="s">
        <v>485</v>
      </c>
      <c r="M44" s="388" t="s">
        <v>485</v>
      </c>
    </row>
    <row r="45" spans="2:13" ht="27.75" customHeight="1" x14ac:dyDescent="0.2">
      <c r="B45" s="1141"/>
      <c r="C45" s="1142"/>
      <c r="D45" s="81"/>
      <c r="E45" s="1145" t="s">
        <v>26</v>
      </c>
      <c r="F45" s="1145"/>
      <c r="G45" s="1145"/>
      <c r="H45" s="1146"/>
      <c r="I45" s="386">
        <v>527923</v>
      </c>
      <c r="J45" s="387">
        <v>477860</v>
      </c>
      <c r="K45" s="387">
        <v>456092</v>
      </c>
      <c r="L45" s="387">
        <v>437619</v>
      </c>
      <c r="M45" s="388">
        <v>376631</v>
      </c>
    </row>
    <row r="46" spans="2:13" ht="27.75" customHeight="1" x14ac:dyDescent="0.2">
      <c r="B46" s="1141"/>
      <c r="C46" s="1142"/>
      <c r="D46" s="82"/>
      <c r="E46" s="1155" t="s">
        <v>27</v>
      </c>
      <c r="F46" s="1155"/>
      <c r="G46" s="1155"/>
      <c r="H46" s="1156"/>
      <c r="I46" s="386">
        <v>45717</v>
      </c>
      <c r="J46" s="387">
        <v>14506</v>
      </c>
      <c r="K46" s="387">
        <v>13975</v>
      </c>
      <c r="L46" s="387">
        <v>14526</v>
      </c>
      <c r="M46" s="388">
        <v>14583</v>
      </c>
    </row>
    <row r="47" spans="2:13" ht="27.75" customHeight="1" x14ac:dyDescent="0.2">
      <c r="B47" s="1141"/>
      <c r="C47" s="1142"/>
      <c r="D47" s="83"/>
      <c r="E47" s="1157" t="s">
        <v>28</v>
      </c>
      <c r="F47" s="1158"/>
      <c r="G47" s="1158"/>
      <c r="H47" s="1159"/>
      <c r="I47" s="386" t="s">
        <v>485</v>
      </c>
      <c r="J47" s="387" t="s">
        <v>485</v>
      </c>
      <c r="K47" s="387" t="s">
        <v>485</v>
      </c>
      <c r="L47" s="387" t="s">
        <v>485</v>
      </c>
      <c r="M47" s="388" t="s">
        <v>485</v>
      </c>
    </row>
    <row r="48" spans="2:13" ht="27.75" customHeight="1" x14ac:dyDescent="0.2">
      <c r="B48" s="1141"/>
      <c r="C48" s="1142"/>
      <c r="D48" s="81"/>
      <c r="E48" s="1145" t="s">
        <v>29</v>
      </c>
      <c r="F48" s="1145"/>
      <c r="G48" s="1145"/>
      <c r="H48" s="1146"/>
      <c r="I48" s="386" t="s">
        <v>485</v>
      </c>
      <c r="J48" s="387" t="s">
        <v>485</v>
      </c>
      <c r="K48" s="387" t="s">
        <v>485</v>
      </c>
      <c r="L48" s="387" t="s">
        <v>485</v>
      </c>
      <c r="M48" s="388" t="s">
        <v>485</v>
      </c>
    </row>
    <row r="49" spans="2:13" ht="27.75" customHeight="1" x14ac:dyDescent="0.2">
      <c r="B49" s="1143"/>
      <c r="C49" s="1144"/>
      <c r="D49" s="81"/>
      <c r="E49" s="1145" t="s">
        <v>30</v>
      </c>
      <c r="F49" s="1145"/>
      <c r="G49" s="1145"/>
      <c r="H49" s="1146"/>
      <c r="I49" s="386" t="s">
        <v>485</v>
      </c>
      <c r="J49" s="387" t="s">
        <v>485</v>
      </c>
      <c r="K49" s="387" t="s">
        <v>485</v>
      </c>
      <c r="L49" s="387" t="s">
        <v>485</v>
      </c>
      <c r="M49" s="388" t="s">
        <v>485</v>
      </c>
    </row>
    <row r="50" spans="2:13" ht="27.75" customHeight="1" x14ac:dyDescent="0.2">
      <c r="B50" s="1139" t="s">
        <v>31</v>
      </c>
      <c r="C50" s="1140"/>
      <c r="D50" s="84"/>
      <c r="E50" s="1145" t="s">
        <v>32</v>
      </c>
      <c r="F50" s="1145"/>
      <c r="G50" s="1145"/>
      <c r="H50" s="1146"/>
      <c r="I50" s="386">
        <v>736123</v>
      </c>
      <c r="J50" s="387">
        <v>806380</v>
      </c>
      <c r="K50" s="387">
        <v>858566</v>
      </c>
      <c r="L50" s="387">
        <v>876499</v>
      </c>
      <c r="M50" s="388">
        <v>906329</v>
      </c>
    </row>
    <row r="51" spans="2:13" ht="27.75" customHeight="1" x14ac:dyDescent="0.2">
      <c r="B51" s="1141"/>
      <c r="C51" s="1142"/>
      <c r="D51" s="81"/>
      <c r="E51" s="1145" t="s">
        <v>33</v>
      </c>
      <c r="F51" s="1145"/>
      <c r="G51" s="1145"/>
      <c r="H51" s="1146"/>
      <c r="I51" s="386">
        <v>65235</v>
      </c>
      <c r="J51" s="387">
        <v>58011</v>
      </c>
      <c r="K51" s="387">
        <v>58943</v>
      </c>
      <c r="L51" s="387">
        <v>56112</v>
      </c>
      <c r="M51" s="388">
        <v>48698</v>
      </c>
    </row>
    <row r="52" spans="2:13" ht="27.75" customHeight="1" x14ac:dyDescent="0.2">
      <c r="B52" s="1143"/>
      <c r="C52" s="1144"/>
      <c r="D52" s="81"/>
      <c r="E52" s="1145" t="s">
        <v>34</v>
      </c>
      <c r="F52" s="1145"/>
      <c r="G52" s="1145"/>
      <c r="H52" s="1146"/>
      <c r="I52" s="386">
        <v>2040548</v>
      </c>
      <c r="J52" s="387">
        <v>2143904</v>
      </c>
      <c r="K52" s="387">
        <v>2189679</v>
      </c>
      <c r="L52" s="387">
        <v>2213372</v>
      </c>
      <c r="M52" s="388">
        <v>2240082</v>
      </c>
    </row>
    <row r="53" spans="2:13" ht="27.75" customHeight="1" thickBot="1" x14ac:dyDescent="0.25">
      <c r="B53" s="1147" t="s">
        <v>35</v>
      </c>
      <c r="C53" s="1148"/>
      <c r="D53" s="85"/>
      <c r="E53" s="1149" t="s">
        <v>36</v>
      </c>
      <c r="F53" s="1149"/>
      <c r="G53" s="1149"/>
      <c r="H53" s="1150"/>
      <c r="I53" s="389">
        <v>2104542</v>
      </c>
      <c r="J53" s="390">
        <v>2038622</v>
      </c>
      <c r="K53" s="390">
        <v>1987207</v>
      </c>
      <c r="L53" s="390">
        <v>1990620</v>
      </c>
      <c r="M53" s="391">
        <v>1939488</v>
      </c>
    </row>
    <row r="54" spans="2:13" ht="27.75" customHeight="1" x14ac:dyDescent="0.2">
      <c r="B54" s="86"/>
      <c r="C54" s="86"/>
      <c r="D54" s="86"/>
      <c r="E54" s="87"/>
      <c r="F54" s="87"/>
      <c r="G54" s="87"/>
      <c r="H54" s="87"/>
      <c r="I54" s="88"/>
      <c r="J54" s="88"/>
      <c r="K54" s="88"/>
      <c r="L54" s="88"/>
      <c r="M54" s="88"/>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u43516j6kpOfFT3vZWhzuEV57/8PCc1AUa3iSvnJAhEx6IEEuPaIhnWRBR2qwN/ePt+jHuppkPMlSrA22ht4w==" saltValue="q7TuQnI44fBX/oof23eI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5" customWidth="1"/>
    <col min="2" max="2" width="16.33203125" style="15" customWidth="1"/>
    <col min="3" max="5" width="26.21875" style="15" customWidth="1"/>
    <col min="6" max="8" width="24.21875" style="15" customWidth="1"/>
    <col min="9" max="14" width="26" style="15" customWidth="1"/>
    <col min="15" max="15" width="6.109375" style="15" customWidth="1"/>
    <col min="16" max="16" width="9" style="15" hidden="1" customWidth="1"/>
    <col min="17" max="20" width="0" style="15" hidden="1" customWidth="1"/>
    <col min="21" max="21" width="9" style="15" hidden="1" customWidth="1"/>
    <col min="22" max="22" width="0" style="15" hidden="1" customWidth="1"/>
    <col min="23" max="23" width="9" style="15" hidden="1" customWidth="1"/>
    <col min="24" max="16384" width="0" style="1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6"/>
      <c r="C53" s="16"/>
      <c r="D53" s="16"/>
      <c r="E53" s="16"/>
      <c r="F53" s="16"/>
      <c r="G53" s="16"/>
      <c r="H53" s="89" t="s">
        <v>37</v>
      </c>
    </row>
    <row r="54" spans="2:8" ht="29.25" customHeight="1" thickBot="1" x14ac:dyDescent="0.3">
      <c r="B54" s="90" t="s">
        <v>1</v>
      </c>
      <c r="C54" s="91"/>
      <c r="D54" s="91"/>
      <c r="E54" s="92" t="s">
        <v>2</v>
      </c>
      <c r="F54" s="93" t="s">
        <v>528</v>
      </c>
      <c r="G54" s="93" t="s">
        <v>529</v>
      </c>
      <c r="H54" s="94" t="s">
        <v>530</v>
      </c>
    </row>
    <row r="55" spans="2:8" ht="52.5" customHeight="1" x14ac:dyDescent="0.2">
      <c r="B55" s="95"/>
      <c r="C55" s="1168" t="s">
        <v>38</v>
      </c>
      <c r="D55" s="1168"/>
      <c r="E55" s="1169"/>
      <c r="F55" s="96">
        <v>12066</v>
      </c>
      <c r="G55" s="96">
        <v>12119</v>
      </c>
      <c r="H55" s="97">
        <v>12169</v>
      </c>
    </row>
    <row r="56" spans="2:8" ht="52.5" customHeight="1" x14ac:dyDescent="0.2">
      <c r="B56" s="98"/>
      <c r="C56" s="1170" t="s">
        <v>39</v>
      </c>
      <c r="D56" s="1170"/>
      <c r="E56" s="1171"/>
      <c r="F56" s="99">
        <v>69242</v>
      </c>
      <c r="G56" s="99">
        <v>56305</v>
      </c>
      <c r="H56" s="100">
        <v>50225</v>
      </c>
    </row>
    <row r="57" spans="2:8" ht="53.25" customHeight="1" x14ac:dyDescent="0.2">
      <c r="B57" s="98"/>
      <c r="C57" s="1172" t="s">
        <v>40</v>
      </c>
      <c r="D57" s="1172"/>
      <c r="E57" s="1173"/>
      <c r="F57" s="101">
        <v>92879</v>
      </c>
      <c r="G57" s="101">
        <v>100973</v>
      </c>
      <c r="H57" s="102">
        <v>106809</v>
      </c>
    </row>
    <row r="58" spans="2:8" ht="45.75" customHeight="1" x14ac:dyDescent="0.2">
      <c r="B58" s="103"/>
      <c r="C58" s="1160" t="s">
        <v>571</v>
      </c>
      <c r="D58" s="1161"/>
      <c r="E58" s="1162"/>
      <c r="F58" s="104">
        <v>15366</v>
      </c>
      <c r="G58" s="104">
        <v>15555</v>
      </c>
      <c r="H58" s="105">
        <v>15690</v>
      </c>
    </row>
    <row r="59" spans="2:8" ht="45.75" customHeight="1" x14ac:dyDescent="0.2">
      <c r="B59" s="103"/>
      <c r="C59" s="1160" t="s">
        <v>572</v>
      </c>
      <c r="D59" s="1161"/>
      <c r="E59" s="1162"/>
      <c r="F59" s="104">
        <v>1201</v>
      </c>
      <c r="G59" s="104">
        <v>3611</v>
      </c>
      <c r="H59" s="105">
        <v>14946</v>
      </c>
    </row>
    <row r="60" spans="2:8" ht="45.75" customHeight="1" x14ac:dyDescent="0.2">
      <c r="B60" s="103"/>
      <c r="C60" s="1160" t="s">
        <v>573</v>
      </c>
      <c r="D60" s="1161"/>
      <c r="E60" s="1162"/>
      <c r="F60" s="104">
        <v>5313</v>
      </c>
      <c r="G60" s="104">
        <v>13125</v>
      </c>
      <c r="H60" s="105">
        <v>14341</v>
      </c>
    </row>
    <row r="61" spans="2:8" ht="45.75" customHeight="1" x14ac:dyDescent="0.2">
      <c r="B61" s="103"/>
      <c r="C61" s="1160" t="s">
        <v>574</v>
      </c>
      <c r="D61" s="1161"/>
      <c r="E61" s="1162"/>
      <c r="F61" s="104">
        <v>9913</v>
      </c>
      <c r="G61" s="104">
        <v>9957</v>
      </c>
      <c r="H61" s="105">
        <v>9998</v>
      </c>
    </row>
    <row r="62" spans="2:8" ht="45.75" customHeight="1" thickBot="1" x14ac:dyDescent="0.25">
      <c r="B62" s="106"/>
      <c r="C62" s="1163" t="s">
        <v>575</v>
      </c>
      <c r="D62" s="1164"/>
      <c r="E62" s="1165"/>
      <c r="F62" s="107">
        <v>10275</v>
      </c>
      <c r="G62" s="107">
        <v>9907</v>
      </c>
      <c r="H62" s="108">
        <v>9793</v>
      </c>
    </row>
    <row r="63" spans="2:8" ht="52.5" customHeight="1" thickBot="1" x14ac:dyDescent="0.25">
      <c r="B63" s="109"/>
      <c r="C63" s="1166" t="s">
        <v>41</v>
      </c>
      <c r="D63" s="1166"/>
      <c r="E63" s="1167"/>
      <c r="F63" s="110">
        <v>174187</v>
      </c>
      <c r="G63" s="110">
        <v>169396</v>
      </c>
      <c r="H63" s="111">
        <v>169202</v>
      </c>
    </row>
    <row r="64" spans="2:8" ht="15" customHeight="1" x14ac:dyDescent="0.2"/>
    <row r="65" ht="0" hidden="1" customHeight="1" x14ac:dyDescent="0.2"/>
    <row r="66" ht="0" hidden="1" customHeight="1" x14ac:dyDescent="0.2"/>
  </sheetData>
  <sheetProtection algorithmName="SHA-512" hashValue="fKlBiwFW6GMD2Q4O9hadWKnnHf1nsjw26oQBZLT161b4P4aH17N5i4NpC6C/a/MjO56raP7fECsj0ZiWbyfrfQ==" saltValue="ZLiq3FuFRw3REfnLqLLyj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0" customHeight="1" zeroHeight="1" x14ac:dyDescent="0.2"/>
  <cols>
    <col min="1" max="1" width="6.33203125" style="1174" customWidth="1"/>
    <col min="2" max="107" width="2.44140625" style="1174" customWidth="1"/>
    <col min="108" max="108" width="6.109375" style="1176" customWidth="1"/>
    <col min="109" max="109" width="5.88671875" style="1175" customWidth="1"/>
    <col min="110" max="110" width="19.109375" style="1174" hidden="1"/>
    <col min="111" max="115" width="12.6640625" style="1174" hidden="1"/>
    <col min="116" max="349" width="8.6640625" style="1174" hidden="1"/>
    <col min="350" max="355" width="14.88671875" style="1174" hidden="1"/>
    <col min="356" max="357" width="15.88671875" style="1174" hidden="1"/>
    <col min="358" max="363" width="16.109375" style="1174" hidden="1"/>
    <col min="364" max="364" width="6.109375" style="1174" hidden="1"/>
    <col min="365" max="365" width="3" style="1174" hidden="1"/>
    <col min="366" max="605" width="8.6640625" style="1174" hidden="1"/>
    <col min="606" max="611" width="14.88671875" style="1174" hidden="1"/>
    <col min="612" max="613" width="15.88671875" style="1174" hidden="1"/>
    <col min="614" max="619" width="16.109375" style="1174" hidden="1"/>
    <col min="620" max="620" width="6.109375" style="1174" hidden="1"/>
    <col min="621" max="621" width="3" style="1174" hidden="1"/>
    <col min="622" max="861" width="8.6640625" style="1174" hidden="1"/>
    <col min="862" max="867" width="14.88671875" style="1174" hidden="1"/>
    <col min="868" max="869" width="15.88671875" style="1174" hidden="1"/>
    <col min="870" max="875" width="16.109375" style="1174" hidden="1"/>
    <col min="876" max="876" width="6.109375" style="1174" hidden="1"/>
    <col min="877" max="877" width="3" style="1174" hidden="1"/>
    <col min="878" max="1117" width="8.6640625" style="1174" hidden="1"/>
    <col min="1118" max="1123" width="14.88671875" style="1174" hidden="1"/>
    <col min="1124" max="1125" width="15.88671875" style="1174" hidden="1"/>
    <col min="1126" max="1131" width="16.109375" style="1174" hidden="1"/>
    <col min="1132" max="1132" width="6.109375" style="1174" hidden="1"/>
    <col min="1133" max="1133" width="3" style="1174" hidden="1"/>
    <col min="1134" max="1373" width="8.6640625" style="1174" hidden="1"/>
    <col min="1374" max="1379" width="14.88671875" style="1174" hidden="1"/>
    <col min="1380" max="1381" width="15.88671875" style="1174" hidden="1"/>
    <col min="1382" max="1387" width="16.109375" style="1174" hidden="1"/>
    <col min="1388" max="1388" width="6.109375" style="1174" hidden="1"/>
    <col min="1389" max="1389" width="3" style="1174" hidden="1"/>
    <col min="1390" max="1629" width="8.6640625" style="1174" hidden="1"/>
    <col min="1630" max="1635" width="14.88671875" style="1174" hidden="1"/>
    <col min="1636" max="1637" width="15.88671875" style="1174" hidden="1"/>
    <col min="1638" max="1643" width="16.109375" style="1174" hidden="1"/>
    <col min="1644" max="1644" width="6.109375" style="1174" hidden="1"/>
    <col min="1645" max="1645" width="3" style="1174" hidden="1"/>
    <col min="1646" max="1885" width="8.6640625" style="1174" hidden="1"/>
    <col min="1886" max="1891" width="14.88671875" style="1174" hidden="1"/>
    <col min="1892" max="1893" width="15.88671875" style="1174" hidden="1"/>
    <col min="1894" max="1899" width="16.109375" style="1174" hidden="1"/>
    <col min="1900" max="1900" width="6.109375" style="1174" hidden="1"/>
    <col min="1901" max="1901" width="3" style="1174" hidden="1"/>
    <col min="1902" max="2141" width="8.6640625" style="1174" hidden="1"/>
    <col min="2142" max="2147" width="14.88671875" style="1174" hidden="1"/>
    <col min="2148" max="2149" width="15.88671875" style="1174" hidden="1"/>
    <col min="2150" max="2155" width="16.109375" style="1174" hidden="1"/>
    <col min="2156" max="2156" width="6.109375" style="1174" hidden="1"/>
    <col min="2157" max="2157" width="3" style="1174" hidden="1"/>
    <col min="2158" max="2397" width="8.6640625" style="1174" hidden="1"/>
    <col min="2398" max="2403" width="14.88671875" style="1174" hidden="1"/>
    <col min="2404" max="2405" width="15.88671875" style="1174" hidden="1"/>
    <col min="2406" max="2411" width="16.109375" style="1174" hidden="1"/>
    <col min="2412" max="2412" width="6.109375" style="1174" hidden="1"/>
    <col min="2413" max="2413" width="3" style="1174" hidden="1"/>
    <col min="2414" max="2653" width="8.6640625" style="1174" hidden="1"/>
    <col min="2654" max="2659" width="14.88671875" style="1174" hidden="1"/>
    <col min="2660" max="2661" width="15.88671875" style="1174" hidden="1"/>
    <col min="2662" max="2667" width="16.109375" style="1174" hidden="1"/>
    <col min="2668" max="2668" width="6.109375" style="1174" hidden="1"/>
    <col min="2669" max="2669" width="3" style="1174" hidden="1"/>
    <col min="2670" max="2909" width="8.6640625" style="1174" hidden="1"/>
    <col min="2910" max="2915" width="14.88671875" style="1174" hidden="1"/>
    <col min="2916" max="2917" width="15.88671875" style="1174" hidden="1"/>
    <col min="2918" max="2923" width="16.109375" style="1174" hidden="1"/>
    <col min="2924" max="2924" width="6.109375" style="1174" hidden="1"/>
    <col min="2925" max="2925" width="3" style="1174" hidden="1"/>
    <col min="2926" max="3165" width="8.6640625" style="1174" hidden="1"/>
    <col min="3166" max="3171" width="14.88671875" style="1174" hidden="1"/>
    <col min="3172" max="3173" width="15.88671875" style="1174" hidden="1"/>
    <col min="3174" max="3179" width="16.109375" style="1174" hidden="1"/>
    <col min="3180" max="3180" width="6.109375" style="1174" hidden="1"/>
    <col min="3181" max="3181" width="3" style="1174" hidden="1"/>
    <col min="3182" max="3421" width="8.6640625" style="1174" hidden="1"/>
    <col min="3422" max="3427" width="14.88671875" style="1174" hidden="1"/>
    <col min="3428" max="3429" width="15.88671875" style="1174" hidden="1"/>
    <col min="3430" max="3435" width="16.109375" style="1174" hidden="1"/>
    <col min="3436" max="3436" width="6.109375" style="1174" hidden="1"/>
    <col min="3437" max="3437" width="3" style="1174" hidden="1"/>
    <col min="3438" max="3677" width="8.6640625" style="1174" hidden="1"/>
    <col min="3678" max="3683" width="14.88671875" style="1174" hidden="1"/>
    <col min="3684" max="3685" width="15.88671875" style="1174" hidden="1"/>
    <col min="3686" max="3691" width="16.109375" style="1174" hidden="1"/>
    <col min="3692" max="3692" width="6.109375" style="1174" hidden="1"/>
    <col min="3693" max="3693" width="3" style="1174" hidden="1"/>
    <col min="3694" max="3933" width="8.6640625" style="1174" hidden="1"/>
    <col min="3934" max="3939" width="14.88671875" style="1174" hidden="1"/>
    <col min="3940" max="3941" width="15.88671875" style="1174" hidden="1"/>
    <col min="3942" max="3947" width="16.109375" style="1174" hidden="1"/>
    <col min="3948" max="3948" width="6.109375" style="1174" hidden="1"/>
    <col min="3949" max="3949" width="3" style="1174" hidden="1"/>
    <col min="3950" max="4189" width="8.6640625" style="1174" hidden="1"/>
    <col min="4190" max="4195" width="14.88671875" style="1174" hidden="1"/>
    <col min="4196" max="4197" width="15.88671875" style="1174" hidden="1"/>
    <col min="4198" max="4203" width="16.109375" style="1174" hidden="1"/>
    <col min="4204" max="4204" width="6.109375" style="1174" hidden="1"/>
    <col min="4205" max="4205" width="3" style="1174" hidden="1"/>
    <col min="4206" max="4445" width="8.6640625" style="1174" hidden="1"/>
    <col min="4446" max="4451" width="14.88671875" style="1174" hidden="1"/>
    <col min="4452" max="4453" width="15.88671875" style="1174" hidden="1"/>
    <col min="4454" max="4459" width="16.109375" style="1174" hidden="1"/>
    <col min="4460" max="4460" width="6.109375" style="1174" hidden="1"/>
    <col min="4461" max="4461" width="3" style="1174" hidden="1"/>
    <col min="4462" max="4701" width="8.6640625" style="1174" hidden="1"/>
    <col min="4702" max="4707" width="14.88671875" style="1174" hidden="1"/>
    <col min="4708" max="4709" width="15.88671875" style="1174" hidden="1"/>
    <col min="4710" max="4715" width="16.109375" style="1174" hidden="1"/>
    <col min="4716" max="4716" width="6.109375" style="1174" hidden="1"/>
    <col min="4717" max="4717" width="3" style="1174" hidden="1"/>
    <col min="4718" max="4957" width="8.6640625" style="1174" hidden="1"/>
    <col min="4958" max="4963" width="14.88671875" style="1174" hidden="1"/>
    <col min="4964" max="4965" width="15.88671875" style="1174" hidden="1"/>
    <col min="4966" max="4971" width="16.109375" style="1174" hidden="1"/>
    <col min="4972" max="4972" width="6.109375" style="1174" hidden="1"/>
    <col min="4973" max="4973" width="3" style="1174" hidden="1"/>
    <col min="4974" max="5213" width="8.6640625" style="1174" hidden="1"/>
    <col min="5214" max="5219" width="14.88671875" style="1174" hidden="1"/>
    <col min="5220" max="5221" width="15.88671875" style="1174" hidden="1"/>
    <col min="5222" max="5227" width="16.109375" style="1174" hidden="1"/>
    <col min="5228" max="5228" width="6.109375" style="1174" hidden="1"/>
    <col min="5229" max="5229" width="3" style="1174" hidden="1"/>
    <col min="5230" max="5469" width="8.6640625" style="1174" hidden="1"/>
    <col min="5470" max="5475" width="14.88671875" style="1174" hidden="1"/>
    <col min="5476" max="5477" width="15.88671875" style="1174" hidden="1"/>
    <col min="5478" max="5483" width="16.109375" style="1174" hidden="1"/>
    <col min="5484" max="5484" width="6.109375" style="1174" hidden="1"/>
    <col min="5485" max="5485" width="3" style="1174" hidden="1"/>
    <col min="5486" max="5725" width="8.6640625" style="1174" hidden="1"/>
    <col min="5726" max="5731" width="14.88671875" style="1174" hidden="1"/>
    <col min="5732" max="5733" width="15.88671875" style="1174" hidden="1"/>
    <col min="5734" max="5739" width="16.109375" style="1174" hidden="1"/>
    <col min="5740" max="5740" width="6.109375" style="1174" hidden="1"/>
    <col min="5741" max="5741" width="3" style="1174" hidden="1"/>
    <col min="5742" max="5981" width="8.6640625" style="1174" hidden="1"/>
    <col min="5982" max="5987" width="14.88671875" style="1174" hidden="1"/>
    <col min="5988" max="5989" width="15.88671875" style="1174" hidden="1"/>
    <col min="5990" max="5995" width="16.109375" style="1174" hidden="1"/>
    <col min="5996" max="5996" width="6.109375" style="1174" hidden="1"/>
    <col min="5997" max="5997" width="3" style="1174" hidden="1"/>
    <col min="5998" max="6237" width="8.6640625" style="1174" hidden="1"/>
    <col min="6238" max="6243" width="14.88671875" style="1174" hidden="1"/>
    <col min="6244" max="6245" width="15.88671875" style="1174" hidden="1"/>
    <col min="6246" max="6251" width="16.109375" style="1174" hidden="1"/>
    <col min="6252" max="6252" width="6.109375" style="1174" hidden="1"/>
    <col min="6253" max="6253" width="3" style="1174" hidden="1"/>
    <col min="6254" max="6493" width="8.6640625" style="1174" hidden="1"/>
    <col min="6494" max="6499" width="14.88671875" style="1174" hidden="1"/>
    <col min="6500" max="6501" width="15.88671875" style="1174" hidden="1"/>
    <col min="6502" max="6507" width="16.109375" style="1174" hidden="1"/>
    <col min="6508" max="6508" width="6.109375" style="1174" hidden="1"/>
    <col min="6509" max="6509" width="3" style="1174" hidden="1"/>
    <col min="6510" max="6749" width="8.6640625" style="1174" hidden="1"/>
    <col min="6750" max="6755" width="14.88671875" style="1174" hidden="1"/>
    <col min="6756" max="6757" width="15.88671875" style="1174" hidden="1"/>
    <col min="6758" max="6763" width="16.109375" style="1174" hidden="1"/>
    <col min="6764" max="6764" width="6.109375" style="1174" hidden="1"/>
    <col min="6765" max="6765" width="3" style="1174" hidden="1"/>
    <col min="6766" max="7005" width="8.6640625" style="1174" hidden="1"/>
    <col min="7006" max="7011" width="14.88671875" style="1174" hidden="1"/>
    <col min="7012" max="7013" width="15.88671875" style="1174" hidden="1"/>
    <col min="7014" max="7019" width="16.109375" style="1174" hidden="1"/>
    <col min="7020" max="7020" width="6.109375" style="1174" hidden="1"/>
    <col min="7021" max="7021" width="3" style="1174" hidden="1"/>
    <col min="7022" max="7261" width="8.6640625" style="1174" hidden="1"/>
    <col min="7262" max="7267" width="14.88671875" style="1174" hidden="1"/>
    <col min="7268" max="7269" width="15.88671875" style="1174" hidden="1"/>
    <col min="7270" max="7275" width="16.109375" style="1174" hidden="1"/>
    <col min="7276" max="7276" width="6.109375" style="1174" hidden="1"/>
    <col min="7277" max="7277" width="3" style="1174" hidden="1"/>
    <col min="7278" max="7517" width="8.6640625" style="1174" hidden="1"/>
    <col min="7518" max="7523" width="14.88671875" style="1174" hidden="1"/>
    <col min="7524" max="7525" width="15.88671875" style="1174" hidden="1"/>
    <col min="7526" max="7531" width="16.109375" style="1174" hidden="1"/>
    <col min="7532" max="7532" width="6.109375" style="1174" hidden="1"/>
    <col min="7533" max="7533" width="3" style="1174" hidden="1"/>
    <col min="7534" max="7773" width="8.6640625" style="1174" hidden="1"/>
    <col min="7774" max="7779" width="14.88671875" style="1174" hidden="1"/>
    <col min="7780" max="7781" width="15.88671875" style="1174" hidden="1"/>
    <col min="7782" max="7787" width="16.109375" style="1174" hidden="1"/>
    <col min="7788" max="7788" width="6.109375" style="1174" hidden="1"/>
    <col min="7789" max="7789" width="3" style="1174" hidden="1"/>
    <col min="7790" max="8029" width="8.6640625" style="1174" hidden="1"/>
    <col min="8030" max="8035" width="14.88671875" style="1174" hidden="1"/>
    <col min="8036" max="8037" width="15.88671875" style="1174" hidden="1"/>
    <col min="8038" max="8043" width="16.109375" style="1174" hidden="1"/>
    <col min="8044" max="8044" width="6.109375" style="1174" hidden="1"/>
    <col min="8045" max="8045" width="3" style="1174" hidden="1"/>
    <col min="8046" max="8285" width="8.6640625" style="1174" hidden="1"/>
    <col min="8286" max="8291" width="14.88671875" style="1174" hidden="1"/>
    <col min="8292" max="8293" width="15.88671875" style="1174" hidden="1"/>
    <col min="8294" max="8299" width="16.109375" style="1174" hidden="1"/>
    <col min="8300" max="8300" width="6.109375" style="1174" hidden="1"/>
    <col min="8301" max="8301" width="3" style="1174" hidden="1"/>
    <col min="8302" max="8541" width="8.6640625" style="1174" hidden="1"/>
    <col min="8542" max="8547" width="14.88671875" style="1174" hidden="1"/>
    <col min="8548" max="8549" width="15.88671875" style="1174" hidden="1"/>
    <col min="8550" max="8555" width="16.109375" style="1174" hidden="1"/>
    <col min="8556" max="8556" width="6.109375" style="1174" hidden="1"/>
    <col min="8557" max="8557" width="3" style="1174" hidden="1"/>
    <col min="8558" max="8797" width="8.6640625" style="1174" hidden="1"/>
    <col min="8798" max="8803" width="14.88671875" style="1174" hidden="1"/>
    <col min="8804" max="8805" width="15.88671875" style="1174" hidden="1"/>
    <col min="8806" max="8811" width="16.109375" style="1174" hidden="1"/>
    <col min="8812" max="8812" width="6.109375" style="1174" hidden="1"/>
    <col min="8813" max="8813" width="3" style="1174" hidden="1"/>
    <col min="8814" max="9053" width="8.6640625" style="1174" hidden="1"/>
    <col min="9054" max="9059" width="14.88671875" style="1174" hidden="1"/>
    <col min="9060" max="9061" width="15.88671875" style="1174" hidden="1"/>
    <col min="9062" max="9067" width="16.109375" style="1174" hidden="1"/>
    <col min="9068" max="9068" width="6.109375" style="1174" hidden="1"/>
    <col min="9069" max="9069" width="3" style="1174" hidden="1"/>
    <col min="9070" max="9309" width="8.6640625" style="1174" hidden="1"/>
    <col min="9310" max="9315" width="14.88671875" style="1174" hidden="1"/>
    <col min="9316" max="9317" width="15.88671875" style="1174" hidden="1"/>
    <col min="9318" max="9323" width="16.109375" style="1174" hidden="1"/>
    <col min="9324" max="9324" width="6.109375" style="1174" hidden="1"/>
    <col min="9325" max="9325" width="3" style="1174" hidden="1"/>
    <col min="9326" max="9565" width="8.6640625" style="1174" hidden="1"/>
    <col min="9566" max="9571" width="14.88671875" style="1174" hidden="1"/>
    <col min="9572" max="9573" width="15.88671875" style="1174" hidden="1"/>
    <col min="9574" max="9579" width="16.109375" style="1174" hidden="1"/>
    <col min="9580" max="9580" width="6.109375" style="1174" hidden="1"/>
    <col min="9581" max="9581" width="3" style="1174" hidden="1"/>
    <col min="9582" max="9821" width="8.6640625" style="1174" hidden="1"/>
    <col min="9822" max="9827" width="14.88671875" style="1174" hidden="1"/>
    <col min="9828" max="9829" width="15.88671875" style="1174" hidden="1"/>
    <col min="9830" max="9835" width="16.109375" style="1174" hidden="1"/>
    <col min="9836" max="9836" width="6.109375" style="1174" hidden="1"/>
    <col min="9837" max="9837" width="3" style="1174" hidden="1"/>
    <col min="9838" max="10077" width="8.6640625" style="1174" hidden="1"/>
    <col min="10078" max="10083" width="14.88671875" style="1174" hidden="1"/>
    <col min="10084" max="10085" width="15.88671875" style="1174" hidden="1"/>
    <col min="10086" max="10091" width="16.109375" style="1174" hidden="1"/>
    <col min="10092" max="10092" width="6.109375" style="1174" hidden="1"/>
    <col min="10093" max="10093" width="3" style="1174" hidden="1"/>
    <col min="10094" max="10333" width="8.6640625" style="1174" hidden="1"/>
    <col min="10334" max="10339" width="14.88671875" style="1174" hidden="1"/>
    <col min="10340" max="10341" width="15.88671875" style="1174" hidden="1"/>
    <col min="10342" max="10347" width="16.109375" style="1174" hidden="1"/>
    <col min="10348" max="10348" width="6.109375" style="1174" hidden="1"/>
    <col min="10349" max="10349" width="3" style="1174" hidden="1"/>
    <col min="10350" max="10589" width="8.6640625" style="1174" hidden="1"/>
    <col min="10590" max="10595" width="14.88671875" style="1174" hidden="1"/>
    <col min="10596" max="10597" width="15.88671875" style="1174" hidden="1"/>
    <col min="10598" max="10603" width="16.109375" style="1174" hidden="1"/>
    <col min="10604" max="10604" width="6.109375" style="1174" hidden="1"/>
    <col min="10605" max="10605" width="3" style="1174" hidden="1"/>
    <col min="10606" max="10845" width="8.6640625" style="1174" hidden="1"/>
    <col min="10846" max="10851" width="14.88671875" style="1174" hidden="1"/>
    <col min="10852" max="10853" width="15.88671875" style="1174" hidden="1"/>
    <col min="10854" max="10859" width="16.109375" style="1174" hidden="1"/>
    <col min="10860" max="10860" width="6.109375" style="1174" hidden="1"/>
    <col min="10861" max="10861" width="3" style="1174" hidden="1"/>
    <col min="10862" max="11101" width="8.6640625" style="1174" hidden="1"/>
    <col min="11102" max="11107" width="14.88671875" style="1174" hidden="1"/>
    <col min="11108" max="11109" width="15.88671875" style="1174" hidden="1"/>
    <col min="11110" max="11115" width="16.109375" style="1174" hidden="1"/>
    <col min="11116" max="11116" width="6.109375" style="1174" hidden="1"/>
    <col min="11117" max="11117" width="3" style="1174" hidden="1"/>
    <col min="11118" max="11357" width="8.6640625" style="1174" hidden="1"/>
    <col min="11358" max="11363" width="14.88671875" style="1174" hidden="1"/>
    <col min="11364" max="11365" width="15.88671875" style="1174" hidden="1"/>
    <col min="11366" max="11371" width="16.109375" style="1174" hidden="1"/>
    <col min="11372" max="11372" width="6.109375" style="1174" hidden="1"/>
    <col min="11373" max="11373" width="3" style="1174" hidden="1"/>
    <col min="11374" max="11613" width="8.6640625" style="1174" hidden="1"/>
    <col min="11614" max="11619" width="14.88671875" style="1174" hidden="1"/>
    <col min="11620" max="11621" width="15.88671875" style="1174" hidden="1"/>
    <col min="11622" max="11627" width="16.109375" style="1174" hidden="1"/>
    <col min="11628" max="11628" width="6.109375" style="1174" hidden="1"/>
    <col min="11629" max="11629" width="3" style="1174" hidden="1"/>
    <col min="11630" max="11869" width="8.6640625" style="1174" hidden="1"/>
    <col min="11870" max="11875" width="14.88671875" style="1174" hidden="1"/>
    <col min="11876" max="11877" width="15.88671875" style="1174" hidden="1"/>
    <col min="11878" max="11883" width="16.109375" style="1174" hidden="1"/>
    <col min="11884" max="11884" width="6.109375" style="1174" hidden="1"/>
    <col min="11885" max="11885" width="3" style="1174" hidden="1"/>
    <col min="11886" max="12125" width="8.6640625" style="1174" hidden="1"/>
    <col min="12126" max="12131" width="14.88671875" style="1174" hidden="1"/>
    <col min="12132" max="12133" width="15.88671875" style="1174" hidden="1"/>
    <col min="12134" max="12139" width="16.109375" style="1174" hidden="1"/>
    <col min="12140" max="12140" width="6.109375" style="1174" hidden="1"/>
    <col min="12141" max="12141" width="3" style="1174" hidden="1"/>
    <col min="12142" max="12381" width="8.6640625" style="1174" hidden="1"/>
    <col min="12382" max="12387" width="14.88671875" style="1174" hidden="1"/>
    <col min="12388" max="12389" width="15.88671875" style="1174" hidden="1"/>
    <col min="12390" max="12395" width="16.109375" style="1174" hidden="1"/>
    <col min="12396" max="12396" width="6.109375" style="1174" hidden="1"/>
    <col min="12397" max="12397" width="3" style="1174" hidden="1"/>
    <col min="12398" max="12637" width="8.6640625" style="1174" hidden="1"/>
    <col min="12638" max="12643" width="14.88671875" style="1174" hidden="1"/>
    <col min="12644" max="12645" width="15.88671875" style="1174" hidden="1"/>
    <col min="12646" max="12651" width="16.109375" style="1174" hidden="1"/>
    <col min="12652" max="12652" width="6.109375" style="1174" hidden="1"/>
    <col min="12653" max="12653" width="3" style="1174" hidden="1"/>
    <col min="12654" max="12893" width="8.6640625" style="1174" hidden="1"/>
    <col min="12894" max="12899" width="14.88671875" style="1174" hidden="1"/>
    <col min="12900" max="12901" width="15.88671875" style="1174" hidden="1"/>
    <col min="12902" max="12907" width="16.109375" style="1174" hidden="1"/>
    <col min="12908" max="12908" width="6.109375" style="1174" hidden="1"/>
    <col min="12909" max="12909" width="3" style="1174" hidden="1"/>
    <col min="12910" max="13149" width="8.6640625" style="1174" hidden="1"/>
    <col min="13150" max="13155" width="14.88671875" style="1174" hidden="1"/>
    <col min="13156" max="13157" width="15.88671875" style="1174" hidden="1"/>
    <col min="13158" max="13163" width="16.109375" style="1174" hidden="1"/>
    <col min="13164" max="13164" width="6.109375" style="1174" hidden="1"/>
    <col min="13165" max="13165" width="3" style="1174" hidden="1"/>
    <col min="13166" max="13405" width="8.6640625" style="1174" hidden="1"/>
    <col min="13406" max="13411" width="14.88671875" style="1174" hidden="1"/>
    <col min="13412" max="13413" width="15.88671875" style="1174" hidden="1"/>
    <col min="13414" max="13419" width="16.109375" style="1174" hidden="1"/>
    <col min="13420" max="13420" width="6.109375" style="1174" hidden="1"/>
    <col min="13421" max="13421" width="3" style="1174" hidden="1"/>
    <col min="13422" max="13661" width="8.6640625" style="1174" hidden="1"/>
    <col min="13662" max="13667" width="14.88671875" style="1174" hidden="1"/>
    <col min="13668" max="13669" width="15.88671875" style="1174" hidden="1"/>
    <col min="13670" max="13675" width="16.109375" style="1174" hidden="1"/>
    <col min="13676" max="13676" width="6.109375" style="1174" hidden="1"/>
    <col min="13677" max="13677" width="3" style="1174" hidden="1"/>
    <col min="13678" max="13917" width="8.6640625" style="1174" hidden="1"/>
    <col min="13918" max="13923" width="14.88671875" style="1174" hidden="1"/>
    <col min="13924" max="13925" width="15.88671875" style="1174" hidden="1"/>
    <col min="13926" max="13931" width="16.109375" style="1174" hidden="1"/>
    <col min="13932" max="13932" width="6.109375" style="1174" hidden="1"/>
    <col min="13933" max="13933" width="3" style="1174" hidden="1"/>
    <col min="13934" max="14173" width="8.6640625" style="1174" hidden="1"/>
    <col min="14174" max="14179" width="14.88671875" style="1174" hidden="1"/>
    <col min="14180" max="14181" width="15.88671875" style="1174" hidden="1"/>
    <col min="14182" max="14187" width="16.109375" style="1174" hidden="1"/>
    <col min="14188" max="14188" width="6.109375" style="1174" hidden="1"/>
    <col min="14189" max="14189" width="3" style="1174" hidden="1"/>
    <col min="14190" max="14429" width="8.6640625" style="1174" hidden="1"/>
    <col min="14430" max="14435" width="14.88671875" style="1174" hidden="1"/>
    <col min="14436" max="14437" width="15.88671875" style="1174" hidden="1"/>
    <col min="14438" max="14443" width="16.109375" style="1174" hidden="1"/>
    <col min="14444" max="14444" width="6.109375" style="1174" hidden="1"/>
    <col min="14445" max="14445" width="3" style="1174" hidden="1"/>
    <col min="14446" max="14685" width="8.6640625" style="1174" hidden="1"/>
    <col min="14686" max="14691" width="14.88671875" style="1174" hidden="1"/>
    <col min="14692" max="14693" width="15.88671875" style="1174" hidden="1"/>
    <col min="14694" max="14699" width="16.109375" style="1174" hidden="1"/>
    <col min="14700" max="14700" width="6.109375" style="1174" hidden="1"/>
    <col min="14701" max="14701" width="3" style="1174" hidden="1"/>
    <col min="14702" max="14941" width="8.6640625" style="1174" hidden="1"/>
    <col min="14942" max="14947" width="14.88671875" style="1174" hidden="1"/>
    <col min="14948" max="14949" width="15.88671875" style="1174" hidden="1"/>
    <col min="14950" max="14955" width="16.109375" style="1174" hidden="1"/>
    <col min="14956" max="14956" width="6.109375" style="1174" hidden="1"/>
    <col min="14957" max="14957" width="3" style="1174" hidden="1"/>
    <col min="14958" max="15197" width="8.6640625" style="1174" hidden="1"/>
    <col min="15198" max="15203" width="14.88671875" style="1174" hidden="1"/>
    <col min="15204" max="15205" width="15.88671875" style="1174" hidden="1"/>
    <col min="15206" max="15211" width="16.109375" style="1174" hidden="1"/>
    <col min="15212" max="15212" width="6.109375" style="1174" hidden="1"/>
    <col min="15213" max="15213" width="3" style="1174" hidden="1"/>
    <col min="15214" max="15453" width="8.6640625" style="1174" hidden="1"/>
    <col min="15454" max="15459" width="14.88671875" style="1174" hidden="1"/>
    <col min="15460" max="15461" width="15.88671875" style="1174" hidden="1"/>
    <col min="15462" max="15467" width="16.109375" style="1174" hidden="1"/>
    <col min="15468" max="15468" width="6.109375" style="1174" hidden="1"/>
    <col min="15469" max="15469" width="3" style="1174" hidden="1"/>
    <col min="15470" max="15709" width="8.6640625" style="1174" hidden="1"/>
    <col min="15710" max="15715" width="14.88671875" style="1174" hidden="1"/>
    <col min="15716" max="15717" width="15.88671875" style="1174" hidden="1"/>
    <col min="15718" max="15723" width="16.109375" style="1174" hidden="1"/>
    <col min="15724" max="15724" width="6.109375" style="1174" hidden="1"/>
    <col min="15725" max="15725" width="3" style="1174" hidden="1"/>
    <col min="15726" max="15965" width="8.6640625" style="1174" hidden="1"/>
    <col min="15966" max="15971" width="14.88671875" style="1174" hidden="1"/>
    <col min="15972" max="15973" width="15.88671875" style="1174" hidden="1"/>
    <col min="15974" max="15979" width="16.109375" style="1174" hidden="1"/>
    <col min="15980" max="15980" width="6.109375" style="1174" hidden="1"/>
    <col min="15981" max="15981" width="3" style="1174" hidden="1"/>
    <col min="15982" max="16221" width="8.6640625" style="1174" hidden="1"/>
    <col min="16222" max="16227" width="14.88671875" style="1174" hidden="1"/>
    <col min="16228" max="16229" width="15.88671875" style="1174" hidden="1"/>
    <col min="16230" max="16235" width="16.109375" style="1174" hidden="1"/>
    <col min="16236" max="16236" width="6.109375" style="1174" hidden="1"/>
    <col min="16237" max="16237" width="3" style="1174" hidden="1"/>
    <col min="16238" max="16384" width="8.6640625" style="1174" hidden="1"/>
  </cols>
  <sheetData>
    <row r="1" spans="1:143" ht="42.75" customHeight="1" x14ac:dyDescent="0.2">
      <c r="A1" s="1234"/>
      <c r="B1" s="1233"/>
      <c r="DD1" s="1174"/>
      <c r="DE1" s="1174"/>
    </row>
    <row r="2" spans="1:143" ht="25.5" customHeight="1" x14ac:dyDescent="0.2">
      <c r="A2" s="1232"/>
      <c r="C2" s="1232"/>
      <c r="O2" s="1232"/>
      <c r="P2" s="1232"/>
      <c r="Q2" s="1232"/>
      <c r="R2" s="1232"/>
      <c r="S2" s="1232"/>
      <c r="T2" s="1232"/>
      <c r="U2" s="1232"/>
      <c r="V2" s="1232"/>
      <c r="W2" s="1232"/>
      <c r="X2" s="1232"/>
      <c r="Y2" s="1232"/>
      <c r="Z2" s="1232"/>
      <c r="AA2" s="1232"/>
      <c r="AB2" s="1232"/>
      <c r="AC2" s="1232"/>
      <c r="AD2" s="1232"/>
      <c r="AE2" s="1232"/>
      <c r="AF2" s="1232"/>
      <c r="AG2" s="1232"/>
      <c r="AH2" s="1232"/>
      <c r="AI2" s="1232"/>
      <c r="AU2" s="1232"/>
      <c r="BG2" s="1232"/>
      <c r="BS2" s="1232"/>
      <c r="CE2" s="1232"/>
      <c r="CQ2" s="1232"/>
      <c r="DD2" s="1174"/>
      <c r="DE2" s="1174"/>
    </row>
    <row r="3" spans="1:143" ht="25.5" customHeight="1" x14ac:dyDescent="0.2">
      <c r="A3" s="1232"/>
      <c r="C3" s="1232"/>
      <c r="O3" s="1232"/>
      <c r="P3" s="1232"/>
      <c r="Q3" s="1232"/>
      <c r="R3" s="1232"/>
      <c r="S3" s="1232"/>
      <c r="T3" s="1232"/>
      <c r="U3" s="1232"/>
      <c r="V3" s="1232"/>
      <c r="W3" s="1232"/>
      <c r="X3" s="1232"/>
      <c r="Y3" s="1232"/>
      <c r="Z3" s="1232"/>
      <c r="AA3" s="1232"/>
      <c r="AB3" s="1232"/>
      <c r="AC3" s="1232"/>
      <c r="AD3" s="1232"/>
      <c r="AE3" s="1232"/>
      <c r="AF3" s="1232"/>
      <c r="AG3" s="1232"/>
      <c r="AH3" s="1232"/>
      <c r="AI3" s="1232"/>
      <c r="AU3" s="1232"/>
      <c r="BG3" s="1232"/>
      <c r="BS3" s="1232"/>
      <c r="CE3" s="1232"/>
      <c r="CQ3" s="1232"/>
      <c r="DD3" s="1174"/>
      <c r="DE3" s="1174"/>
    </row>
    <row r="4" spans="1:143" s="275" customFormat="1" ht="13.2" x14ac:dyDescent="0.2">
      <c r="A4" s="1232"/>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c r="DF4" s="276"/>
      <c r="DG4" s="276"/>
      <c r="DH4" s="276"/>
      <c r="DI4" s="276"/>
      <c r="DJ4" s="276"/>
      <c r="DK4" s="276"/>
      <c r="DL4" s="276"/>
      <c r="DM4" s="276"/>
      <c r="DN4" s="276"/>
      <c r="DO4" s="276"/>
      <c r="DP4" s="276"/>
      <c r="DQ4" s="276"/>
      <c r="DR4" s="276"/>
      <c r="DS4" s="276"/>
      <c r="DT4" s="276"/>
      <c r="DU4" s="276"/>
      <c r="DV4" s="276"/>
      <c r="DW4" s="276"/>
    </row>
    <row r="5" spans="1:143" s="275" customFormat="1" ht="13.2" x14ac:dyDescent="0.2">
      <c r="A5" s="1232"/>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2"/>
      <c r="AO5" s="1232"/>
      <c r="AP5" s="1232"/>
      <c r="AQ5" s="1232"/>
      <c r="AR5" s="1232"/>
      <c r="AS5" s="1232"/>
      <c r="AT5" s="1232"/>
      <c r="AU5" s="1232"/>
      <c r="AV5" s="1232"/>
      <c r="AW5" s="1232"/>
      <c r="AX5" s="1232"/>
      <c r="AY5" s="1232"/>
      <c r="AZ5" s="1232"/>
      <c r="BA5" s="1232"/>
      <c r="BB5" s="1232"/>
      <c r="BC5" s="1232"/>
      <c r="BD5" s="1232"/>
      <c r="BE5" s="1232"/>
      <c r="BF5" s="1232"/>
      <c r="BG5" s="1232"/>
      <c r="BH5" s="1232"/>
      <c r="BI5" s="1232"/>
      <c r="BJ5" s="1232"/>
      <c r="BK5" s="1232"/>
      <c r="BL5" s="1232"/>
      <c r="BM5" s="1232"/>
      <c r="BN5" s="1232"/>
      <c r="BO5" s="1232"/>
      <c r="BP5" s="1232"/>
      <c r="BQ5" s="1232"/>
      <c r="BR5" s="1232"/>
      <c r="BS5" s="1232"/>
      <c r="BT5" s="1232"/>
      <c r="BU5" s="1232"/>
      <c r="BV5" s="1232"/>
      <c r="BW5" s="1232"/>
      <c r="BX5" s="1232"/>
      <c r="BY5" s="1232"/>
      <c r="BZ5" s="1232"/>
      <c r="CA5" s="1232"/>
      <c r="CB5" s="1232"/>
      <c r="CC5" s="1232"/>
      <c r="CD5" s="1232"/>
      <c r="CE5" s="1232"/>
      <c r="CF5" s="1232"/>
      <c r="CG5" s="1232"/>
      <c r="CH5" s="1232"/>
      <c r="CI5" s="1232"/>
      <c r="CJ5" s="1232"/>
      <c r="CK5" s="1232"/>
      <c r="CL5" s="1232"/>
      <c r="CM5" s="1232"/>
      <c r="CN5" s="1232"/>
      <c r="CO5" s="1232"/>
      <c r="CP5" s="1232"/>
      <c r="CQ5" s="1232"/>
      <c r="CR5" s="1232"/>
      <c r="CS5" s="1232"/>
      <c r="CT5" s="1232"/>
      <c r="CU5" s="1232"/>
      <c r="CV5" s="1232"/>
      <c r="CW5" s="1232"/>
      <c r="CX5" s="1232"/>
      <c r="CY5" s="1232"/>
      <c r="CZ5" s="1232"/>
      <c r="DA5" s="1232"/>
      <c r="DB5" s="1232"/>
      <c r="DC5" s="1232"/>
      <c r="DD5" s="1232"/>
      <c r="DE5" s="1232"/>
      <c r="DF5" s="276"/>
      <c r="DG5" s="276"/>
      <c r="DH5" s="276"/>
      <c r="DI5" s="276"/>
      <c r="DJ5" s="276"/>
      <c r="DK5" s="276"/>
      <c r="DL5" s="276"/>
      <c r="DM5" s="276"/>
      <c r="DN5" s="276"/>
      <c r="DO5" s="276"/>
      <c r="DP5" s="276"/>
      <c r="DQ5" s="276"/>
      <c r="DR5" s="276"/>
      <c r="DS5" s="276"/>
      <c r="DT5" s="276"/>
      <c r="DU5" s="276"/>
      <c r="DV5" s="276"/>
      <c r="DW5" s="276"/>
    </row>
    <row r="6" spans="1:143" s="275" customFormat="1" ht="13.2" x14ac:dyDescent="0.2">
      <c r="A6" s="1232"/>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2"/>
      <c r="AV6" s="1232"/>
      <c r="AW6" s="1232"/>
      <c r="AX6" s="1232"/>
      <c r="AY6" s="1232"/>
      <c r="AZ6" s="1232"/>
      <c r="BA6" s="1232"/>
      <c r="BB6" s="1232"/>
      <c r="BC6" s="1232"/>
      <c r="BD6" s="1232"/>
      <c r="BE6" s="1232"/>
      <c r="BF6" s="1232"/>
      <c r="BG6" s="1232"/>
      <c r="BH6" s="1232"/>
      <c r="BI6" s="1232"/>
      <c r="BJ6" s="1232"/>
      <c r="BK6" s="1232"/>
      <c r="BL6" s="1232"/>
      <c r="BM6" s="1232"/>
      <c r="BN6" s="1232"/>
      <c r="BO6" s="1232"/>
      <c r="BP6" s="1232"/>
      <c r="BQ6" s="1232"/>
      <c r="BR6" s="1232"/>
      <c r="BS6" s="1232"/>
      <c r="BT6" s="1232"/>
      <c r="BU6" s="1232"/>
      <c r="BV6" s="1232"/>
      <c r="BW6" s="1232"/>
      <c r="BX6" s="1232"/>
      <c r="BY6" s="1232"/>
      <c r="BZ6" s="1232"/>
      <c r="CA6" s="1232"/>
      <c r="CB6" s="1232"/>
      <c r="CC6" s="1232"/>
      <c r="CD6" s="1232"/>
      <c r="CE6" s="1232"/>
      <c r="CF6" s="1232"/>
      <c r="CG6" s="1232"/>
      <c r="CH6" s="1232"/>
      <c r="CI6" s="1232"/>
      <c r="CJ6" s="1232"/>
      <c r="CK6" s="1232"/>
      <c r="CL6" s="1232"/>
      <c r="CM6" s="1232"/>
      <c r="CN6" s="1232"/>
      <c r="CO6" s="1232"/>
      <c r="CP6" s="1232"/>
      <c r="CQ6" s="1232"/>
      <c r="CR6" s="1232"/>
      <c r="CS6" s="1232"/>
      <c r="CT6" s="1232"/>
      <c r="CU6" s="1232"/>
      <c r="CV6" s="1232"/>
      <c r="CW6" s="1232"/>
      <c r="CX6" s="1232"/>
      <c r="CY6" s="1232"/>
      <c r="CZ6" s="1232"/>
      <c r="DA6" s="1232"/>
      <c r="DB6" s="1232"/>
      <c r="DC6" s="1232"/>
      <c r="DD6" s="1232"/>
      <c r="DE6" s="1232"/>
      <c r="DF6" s="276"/>
      <c r="DG6" s="276"/>
      <c r="DH6" s="276"/>
      <c r="DI6" s="276"/>
      <c r="DJ6" s="276"/>
      <c r="DK6" s="276"/>
      <c r="DL6" s="276"/>
      <c r="DM6" s="276"/>
      <c r="DN6" s="276"/>
      <c r="DO6" s="276"/>
      <c r="DP6" s="276"/>
      <c r="DQ6" s="276"/>
      <c r="DR6" s="276"/>
      <c r="DS6" s="276"/>
      <c r="DT6" s="276"/>
      <c r="DU6" s="276"/>
      <c r="DV6" s="276"/>
      <c r="DW6" s="276"/>
    </row>
    <row r="7" spans="1:143" s="275" customFormat="1" ht="13.2" x14ac:dyDescent="0.2">
      <c r="A7" s="1232"/>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c r="BQ7" s="1232"/>
      <c r="BR7" s="1232"/>
      <c r="BS7" s="1232"/>
      <c r="BT7" s="1232"/>
      <c r="BU7" s="1232"/>
      <c r="BV7" s="1232"/>
      <c r="BW7" s="1232"/>
      <c r="BX7" s="1232"/>
      <c r="BY7" s="1232"/>
      <c r="BZ7" s="1232"/>
      <c r="CA7" s="1232"/>
      <c r="CB7" s="1232"/>
      <c r="CC7" s="1232"/>
      <c r="CD7" s="1232"/>
      <c r="CE7" s="1232"/>
      <c r="CF7" s="1232"/>
      <c r="CG7" s="1232"/>
      <c r="CH7" s="1232"/>
      <c r="CI7" s="1232"/>
      <c r="CJ7" s="1232"/>
      <c r="CK7" s="1232"/>
      <c r="CL7" s="1232"/>
      <c r="CM7" s="1232"/>
      <c r="CN7" s="1232"/>
      <c r="CO7" s="1232"/>
      <c r="CP7" s="1232"/>
      <c r="CQ7" s="1232"/>
      <c r="CR7" s="1232"/>
      <c r="CS7" s="1232"/>
      <c r="CT7" s="1232"/>
      <c r="CU7" s="1232"/>
      <c r="CV7" s="1232"/>
      <c r="CW7" s="1232"/>
      <c r="CX7" s="1232"/>
      <c r="CY7" s="1232"/>
      <c r="CZ7" s="1232"/>
      <c r="DA7" s="1232"/>
      <c r="DB7" s="1232"/>
      <c r="DC7" s="1232"/>
      <c r="DD7" s="1232"/>
      <c r="DE7" s="1232"/>
      <c r="DF7" s="276"/>
      <c r="DG7" s="276"/>
      <c r="DH7" s="276"/>
      <c r="DI7" s="276"/>
      <c r="DJ7" s="276"/>
      <c r="DK7" s="276"/>
      <c r="DL7" s="276"/>
      <c r="DM7" s="276"/>
      <c r="DN7" s="276"/>
      <c r="DO7" s="276"/>
      <c r="DP7" s="276"/>
      <c r="DQ7" s="276"/>
      <c r="DR7" s="276"/>
      <c r="DS7" s="276"/>
      <c r="DT7" s="276"/>
      <c r="DU7" s="276"/>
      <c r="DV7" s="276"/>
      <c r="DW7" s="276"/>
    </row>
    <row r="8" spans="1:143" s="275" customFormat="1" ht="13.2" x14ac:dyDescent="0.2">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1232"/>
      <c r="BG8" s="1232"/>
      <c r="BH8" s="1232"/>
      <c r="BI8" s="1232"/>
      <c r="BJ8" s="1232"/>
      <c r="BK8" s="1232"/>
      <c r="BL8" s="1232"/>
      <c r="BM8" s="1232"/>
      <c r="BN8" s="1232"/>
      <c r="BO8" s="1232"/>
      <c r="BP8" s="1232"/>
      <c r="BQ8" s="1232"/>
      <c r="BR8" s="1232"/>
      <c r="BS8" s="1232"/>
      <c r="BT8" s="1232"/>
      <c r="BU8" s="1232"/>
      <c r="BV8" s="1232"/>
      <c r="BW8" s="1232"/>
      <c r="BX8" s="1232"/>
      <c r="BY8" s="1232"/>
      <c r="BZ8" s="1232"/>
      <c r="CA8" s="1232"/>
      <c r="CB8" s="1232"/>
      <c r="CC8" s="1232"/>
      <c r="CD8" s="1232"/>
      <c r="CE8" s="1232"/>
      <c r="CF8" s="1232"/>
      <c r="CG8" s="1232"/>
      <c r="CH8" s="1232"/>
      <c r="CI8" s="1232"/>
      <c r="CJ8" s="1232"/>
      <c r="CK8" s="1232"/>
      <c r="CL8" s="1232"/>
      <c r="CM8" s="1232"/>
      <c r="CN8" s="1232"/>
      <c r="CO8" s="1232"/>
      <c r="CP8" s="1232"/>
      <c r="CQ8" s="1232"/>
      <c r="CR8" s="1232"/>
      <c r="CS8" s="1232"/>
      <c r="CT8" s="1232"/>
      <c r="CU8" s="1232"/>
      <c r="CV8" s="1232"/>
      <c r="CW8" s="1232"/>
      <c r="CX8" s="1232"/>
      <c r="CY8" s="1232"/>
      <c r="CZ8" s="1232"/>
      <c r="DA8" s="1232"/>
      <c r="DB8" s="1232"/>
      <c r="DC8" s="1232"/>
      <c r="DD8" s="1232"/>
      <c r="DE8" s="1232"/>
      <c r="DF8" s="276"/>
      <c r="DG8" s="276"/>
      <c r="DH8" s="276"/>
      <c r="DI8" s="276"/>
      <c r="DJ8" s="276"/>
      <c r="DK8" s="276"/>
      <c r="DL8" s="276"/>
      <c r="DM8" s="276"/>
      <c r="DN8" s="276"/>
      <c r="DO8" s="276"/>
      <c r="DP8" s="276"/>
      <c r="DQ8" s="276"/>
      <c r="DR8" s="276"/>
      <c r="DS8" s="276"/>
      <c r="DT8" s="276"/>
      <c r="DU8" s="276"/>
      <c r="DV8" s="276"/>
      <c r="DW8" s="276"/>
    </row>
    <row r="9" spans="1:143" s="275" customFormat="1" ht="13.2" x14ac:dyDescent="0.2">
      <c r="A9" s="1232"/>
      <c r="B9" s="1232"/>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c r="DF9" s="276"/>
      <c r="DG9" s="276"/>
      <c r="DH9" s="276"/>
      <c r="DI9" s="276"/>
      <c r="DJ9" s="276"/>
      <c r="DK9" s="276"/>
      <c r="DL9" s="276"/>
      <c r="DM9" s="276"/>
      <c r="DN9" s="276"/>
      <c r="DO9" s="276"/>
      <c r="DP9" s="276"/>
      <c r="DQ9" s="276"/>
      <c r="DR9" s="276"/>
      <c r="DS9" s="276"/>
      <c r="DT9" s="276"/>
      <c r="DU9" s="276"/>
      <c r="DV9" s="276"/>
      <c r="DW9" s="276"/>
    </row>
    <row r="10" spans="1:143" s="275" customFormat="1" ht="13.2" x14ac:dyDescent="0.2">
      <c r="A10" s="123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2"/>
      <c r="BS10" s="1232"/>
      <c r="BT10" s="1232"/>
      <c r="BU10" s="1232"/>
      <c r="BV10" s="1232"/>
      <c r="BW10" s="1232"/>
      <c r="BX10" s="1232"/>
      <c r="BY10" s="1232"/>
      <c r="BZ10" s="1232"/>
      <c r="CA10" s="1232"/>
      <c r="CB10" s="1232"/>
      <c r="CC10" s="1232"/>
      <c r="CD10" s="1232"/>
      <c r="CE10" s="1232"/>
      <c r="CF10" s="1232"/>
      <c r="CG10" s="1232"/>
      <c r="CH10" s="1232"/>
      <c r="CI10" s="1232"/>
      <c r="CJ10" s="1232"/>
      <c r="CK10" s="1232"/>
      <c r="CL10" s="1232"/>
      <c r="CM10" s="1232"/>
      <c r="CN10" s="1232"/>
      <c r="CO10" s="1232"/>
      <c r="CP10" s="1232"/>
      <c r="CQ10" s="1232"/>
      <c r="CR10" s="1232"/>
      <c r="CS10" s="1232"/>
      <c r="CT10" s="1232"/>
      <c r="CU10" s="1232"/>
      <c r="CV10" s="1232"/>
      <c r="CW10" s="1232"/>
      <c r="CX10" s="1232"/>
      <c r="CY10" s="1232"/>
      <c r="CZ10" s="1232"/>
      <c r="DA10" s="1232"/>
      <c r="DB10" s="1232"/>
      <c r="DC10" s="1232"/>
      <c r="DD10" s="1232"/>
      <c r="DE10" s="1232"/>
      <c r="DF10" s="276"/>
      <c r="DG10" s="276"/>
      <c r="DH10" s="276"/>
      <c r="DI10" s="276"/>
      <c r="DJ10" s="276"/>
      <c r="DK10" s="276"/>
      <c r="DL10" s="276"/>
      <c r="DM10" s="276"/>
      <c r="DN10" s="276"/>
      <c r="DO10" s="276"/>
      <c r="DP10" s="276"/>
      <c r="DQ10" s="276"/>
      <c r="DR10" s="276"/>
      <c r="DS10" s="276"/>
      <c r="DT10" s="276"/>
      <c r="DU10" s="276"/>
      <c r="DV10" s="276"/>
      <c r="DW10" s="276"/>
      <c r="EM10" s="275" t="s">
        <v>588</v>
      </c>
    </row>
    <row r="11" spans="1:143" s="275" customFormat="1" ht="13.2" x14ac:dyDescent="0.2">
      <c r="A11" s="1232"/>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c r="BQ11" s="1232"/>
      <c r="BR11" s="1232"/>
      <c r="BS11" s="1232"/>
      <c r="BT11" s="1232"/>
      <c r="BU11" s="1232"/>
      <c r="BV11" s="1232"/>
      <c r="BW11" s="1232"/>
      <c r="BX11" s="1232"/>
      <c r="BY11" s="1232"/>
      <c r="BZ11" s="1232"/>
      <c r="CA11" s="1232"/>
      <c r="CB11" s="1232"/>
      <c r="CC11" s="1232"/>
      <c r="CD11" s="1232"/>
      <c r="CE11" s="1232"/>
      <c r="CF11" s="1232"/>
      <c r="CG11" s="1232"/>
      <c r="CH11" s="1232"/>
      <c r="CI11" s="1232"/>
      <c r="CJ11" s="1232"/>
      <c r="CK11" s="1232"/>
      <c r="CL11" s="1232"/>
      <c r="CM11" s="1232"/>
      <c r="CN11" s="1232"/>
      <c r="CO11" s="1232"/>
      <c r="CP11" s="1232"/>
      <c r="CQ11" s="1232"/>
      <c r="CR11" s="1232"/>
      <c r="CS11" s="1232"/>
      <c r="CT11" s="1232"/>
      <c r="CU11" s="1232"/>
      <c r="CV11" s="1232"/>
      <c r="CW11" s="1232"/>
      <c r="CX11" s="1232"/>
      <c r="CY11" s="1232"/>
      <c r="CZ11" s="1232"/>
      <c r="DA11" s="1232"/>
      <c r="DB11" s="1232"/>
      <c r="DC11" s="1232"/>
      <c r="DD11" s="1232"/>
      <c r="DE11" s="1232"/>
      <c r="DF11" s="276"/>
      <c r="DG11" s="276"/>
      <c r="DH11" s="276"/>
      <c r="DI11" s="276"/>
      <c r="DJ11" s="276"/>
      <c r="DK11" s="276"/>
      <c r="DL11" s="276"/>
      <c r="DM11" s="276"/>
      <c r="DN11" s="276"/>
      <c r="DO11" s="276"/>
      <c r="DP11" s="276"/>
      <c r="DQ11" s="276"/>
      <c r="DR11" s="276"/>
      <c r="DS11" s="276"/>
      <c r="DT11" s="276"/>
      <c r="DU11" s="276"/>
      <c r="DV11" s="276"/>
      <c r="DW11" s="276"/>
    </row>
    <row r="12" spans="1:143" s="275" customFormat="1" ht="13.2" x14ac:dyDescent="0.2">
      <c r="A12" s="1232"/>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c r="DF12" s="276"/>
      <c r="DG12" s="276"/>
      <c r="DH12" s="276"/>
      <c r="DI12" s="276"/>
      <c r="DJ12" s="276"/>
      <c r="DK12" s="276"/>
      <c r="DL12" s="276"/>
      <c r="DM12" s="276"/>
      <c r="DN12" s="276"/>
      <c r="DO12" s="276"/>
      <c r="DP12" s="276"/>
      <c r="DQ12" s="276"/>
      <c r="DR12" s="276"/>
      <c r="DS12" s="276"/>
      <c r="DT12" s="276"/>
      <c r="DU12" s="276"/>
      <c r="DV12" s="276"/>
      <c r="DW12" s="276"/>
      <c r="EM12" s="275" t="s">
        <v>588</v>
      </c>
    </row>
    <row r="13" spans="1:143" s="275" customFormat="1" ht="13.2" x14ac:dyDescent="0.2">
      <c r="A13" s="1232"/>
      <c r="B13" s="1232"/>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c r="DF13" s="276"/>
      <c r="DG13" s="276"/>
      <c r="DH13" s="276"/>
      <c r="DI13" s="276"/>
      <c r="DJ13" s="276"/>
      <c r="DK13" s="276"/>
      <c r="DL13" s="276"/>
      <c r="DM13" s="276"/>
      <c r="DN13" s="276"/>
      <c r="DO13" s="276"/>
      <c r="DP13" s="276"/>
      <c r="DQ13" s="276"/>
      <c r="DR13" s="276"/>
      <c r="DS13" s="276"/>
      <c r="DT13" s="276"/>
      <c r="DU13" s="276"/>
      <c r="DV13" s="276"/>
      <c r="DW13" s="276"/>
    </row>
    <row r="14" spans="1:143" s="275" customFormat="1" ht="13.2" x14ac:dyDescent="0.2">
      <c r="A14" s="1232"/>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232"/>
      <c r="BM14" s="1232"/>
      <c r="BN14" s="1232"/>
      <c r="BO14" s="1232"/>
      <c r="BP14" s="1232"/>
      <c r="BQ14" s="1232"/>
      <c r="BR14" s="1232"/>
      <c r="BS14" s="1232"/>
      <c r="BT14" s="1232"/>
      <c r="BU14" s="1232"/>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2"/>
      <c r="CY14" s="1232"/>
      <c r="CZ14" s="1232"/>
      <c r="DA14" s="1232"/>
      <c r="DB14" s="1232"/>
      <c r="DC14" s="1232"/>
      <c r="DD14" s="1232"/>
      <c r="DE14" s="1232"/>
      <c r="DF14" s="276"/>
      <c r="DG14" s="276"/>
      <c r="DH14" s="276"/>
      <c r="DI14" s="276"/>
      <c r="DJ14" s="276"/>
      <c r="DK14" s="276"/>
      <c r="DL14" s="276"/>
      <c r="DM14" s="276"/>
      <c r="DN14" s="276"/>
      <c r="DO14" s="276"/>
      <c r="DP14" s="276"/>
      <c r="DQ14" s="276"/>
      <c r="DR14" s="276"/>
      <c r="DS14" s="276"/>
      <c r="DT14" s="276"/>
      <c r="DU14" s="276"/>
      <c r="DV14" s="276"/>
      <c r="DW14" s="276"/>
    </row>
    <row r="15" spans="1:143" s="275" customFormat="1" ht="13.2" x14ac:dyDescent="0.2">
      <c r="A15" s="1174"/>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232"/>
      <c r="AZ15" s="1232"/>
      <c r="BA15" s="1232"/>
      <c r="BB15" s="1232"/>
      <c r="BC15" s="1232"/>
      <c r="BD15" s="1232"/>
      <c r="BE15" s="1232"/>
      <c r="BF15" s="1232"/>
      <c r="BG15" s="1232"/>
      <c r="BH15" s="1232"/>
      <c r="BI15" s="1232"/>
      <c r="BJ15" s="1232"/>
      <c r="BK15" s="1232"/>
      <c r="BL15" s="1232"/>
      <c r="BM15" s="1232"/>
      <c r="BN15" s="1232"/>
      <c r="BO15" s="1232"/>
      <c r="BP15" s="1232"/>
      <c r="BQ15" s="1232"/>
      <c r="BR15" s="1232"/>
      <c r="BS15" s="1232"/>
      <c r="BT15" s="1232"/>
      <c r="BU15" s="1232"/>
      <c r="BV15" s="1232"/>
      <c r="BW15" s="1232"/>
      <c r="BX15" s="1232"/>
      <c r="BY15" s="1232"/>
      <c r="BZ15" s="1232"/>
      <c r="CA15" s="1232"/>
      <c r="CB15" s="1232"/>
      <c r="CC15" s="1232"/>
      <c r="CD15" s="1232"/>
      <c r="CE15" s="1232"/>
      <c r="CF15" s="1232"/>
      <c r="CG15" s="1232"/>
      <c r="CH15" s="1232"/>
      <c r="CI15" s="1232"/>
      <c r="CJ15" s="1232"/>
      <c r="CK15" s="1232"/>
      <c r="CL15" s="1232"/>
      <c r="CM15" s="1232"/>
      <c r="CN15" s="1232"/>
      <c r="CO15" s="1232"/>
      <c r="CP15" s="1232"/>
      <c r="CQ15" s="1232"/>
      <c r="CR15" s="1232"/>
      <c r="CS15" s="1232"/>
      <c r="CT15" s="1232"/>
      <c r="CU15" s="1232"/>
      <c r="CV15" s="1232"/>
      <c r="CW15" s="1232"/>
      <c r="CX15" s="1232"/>
      <c r="CY15" s="1232"/>
      <c r="CZ15" s="1232"/>
      <c r="DA15" s="1232"/>
      <c r="DB15" s="1232"/>
      <c r="DC15" s="1232"/>
      <c r="DD15" s="1232"/>
      <c r="DE15" s="1232"/>
      <c r="DF15" s="276"/>
      <c r="DG15" s="276"/>
      <c r="DH15" s="276"/>
      <c r="DI15" s="276"/>
      <c r="DJ15" s="276"/>
      <c r="DK15" s="276"/>
      <c r="DL15" s="276"/>
      <c r="DM15" s="276"/>
      <c r="DN15" s="276"/>
      <c r="DO15" s="276"/>
      <c r="DP15" s="276"/>
      <c r="DQ15" s="276"/>
      <c r="DR15" s="276"/>
      <c r="DS15" s="276"/>
      <c r="DT15" s="276"/>
      <c r="DU15" s="276"/>
      <c r="DV15" s="276"/>
      <c r="DW15" s="276"/>
    </row>
    <row r="16" spans="1:143" s="275" customFormat="1" ht="13.2" x14ac:dyDescent="0.2">
      <c r="A16" s="1174"/>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276"/>
      <c r="DG16" s="276"/>
      <c r="DH16" s="276"/>
      <c r="DI16" s="276"/>
      <c r="DJ16" s="276"/>
      <c r="DK16" s="276"/>
      <c r="DL16" s="276"/>
      <c r="DM16" s="276"/>
      <c r="DN16" s="276"/>
      <c r="DO16" s="276"/>
      <c r="DP16" s="276"/>
      <c r="DQ16" s="276"/>
      <c r="DR16" s="276"/>
      <c r="DS16" s="276"/>
      <c r="DT16" s="276"/>
      <c r="DU16" s="276"/>
      <c r="DV16" s="276"/>
      <c r="DW16" s="276"/>
    </row>
    <row r="17" spans="1:351" s="275" customFormat="1" ht="13.2" x14ac:dyDescent="0.2">
      <c r="A17" s="1174"/>
      <c r="B17" s="1232"/>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276"/>
      <c r="DG17" s="276"/>
      <c r="DH17" s="276"/>
      <c r="DI17" s="276"/>
      <c r="DJ17" s="276"/>
      <c r="DK17" s="276"/>
      <c r="DL17" s="276"/>
      <c r="DM17" s="276"/>
      <c r="DN17" s="276"/>
      <c r="DO17" s="276"/>
      <c r="DP17" s="276"/>
      <c r="DQ17" s="276"/>
      <c r="DR17" s="276"/>
      <c r="DS17" s="276"/>
      <c r="DT17" s="276"/>
      <c r="DU17" s="276"/>
      <c r="DV17" s="276"/>
      <c r="DW17" s="276"/>
    </row>
    <row r="18" spans="1:351" s="275" customFormat="1" ht="13.2" x14ac:dyDescent="0.2">
      <c r="A18" s="1174"/>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c r="BQ18" s="1232"/>
      <c r="BR18" s="1232"/>
      <c r="BS18" s="1232"/>
      <c r="BT18" s="1232"/>
      <c r="BU18" s="1232"/>
      <c r="BV18" s="1232"/>
      <c r="BW18" s="1232"/>
      <c r="BX18" s="1232"/>
      <c r="BY18" s="1232"/>
      <c r="BZ18" s="1232"/>
      <c r="CA18" s="1232"/>
      <c r="CB18" s="1232"/>
      <c r="CC18" s="1232"/>
      <c r="CD18" s="1232"/>
      <c r="CE18" s="1232"/>
      <c r="CF18" s="1232"/>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276"/>
      <c r="DG18" s="276"/>
      <c r="DH18" s="276"/>
      <c r="DI18" s="276"/>
      <c r="DJ18" s="276"/>
      <c r="DK18" s="276"/>
      <c r="DL18" s="276"/>
      <c r="DM18" s="276"/>
      <c r="DN18" s="276"/>
      <c r="DO18" s="276"/>
      <c r="DP18" s="276"/>
      <c r="DQ18" s="276"/>
      <c r="DR18" s="276"/>
      <c r="DS18" s="276"/>
      <c r="DT18" s="276"/>
      <c r="DU18" s="276"/>
      <c r="DV18" s="276"/>
      <c r="DW18" s="276"/>
    </row>
    <row r="19" spans="1:351" ht="13.2" x14ac:dyDescent="0.2">
      <c r="DD19" s="1174"/>
      <c r="DE19" s="1174"/>
    </row>
    <row r="20" spans="1:351" ht="13.2" x14ac:dyDescent="0.2">
      <c r="DD20" s="1174"/>
      <c r="DE20" s="1174"/>
    </row>
    <row r="21" spans="1:351" ht="16.2" x14ac:dyDescent="0.2">
      <c r="B21" s="1231"/>
      <c r="C21" s="1227"/>
      <c r="D21" s="1227"/>
      <c r="E21" s="1227"/>
      <c r="F21" s="1227"/>
      <c r="G21" s="1227"/>
      <c r="H21" s="1227"/>
      <c r="I21" s="1227"/>
      <c r="J21" s="1227"/>
      <c r="K21" s="1227"/>
      <c r="L21" s="1227"/>
      <c r="M21" s="1227"/>
      <c r="N21" s="1230"/>
      <c r="O21" s="1227"/>
      <c r="P21" s="1227"/>
      <c r="Q21" s="1227"/>
      <c r="R21" s="1227"/>
      <c r="S21" s="1227"/>
      <c r="T21" s="1227"/>
      <c r="U21" s="1227"/>
      <c r="V21" s="1227"/>
      <c r="W21" s="1227"/>
      <c r="X21" s="1227"/>
      <c r="Y21" s="1227"/>
      <c r="Z21" s="1227"/>
      <c r="AA21" s="1227"/>
      <c r="AB21" s="1227"/>
      <c r="AC21" s="1227"/>
      <c r="AD21" s="1227"/>
      <c r="AE21" s="1227"/>
      <c r="AF21" s="1227"/>
      <c r="AG21" s="1227"/>
      <c r="AH21" s="1227"/>
      <c r="AI21" s="1227"/>
      <c r="AJ21" s="1227"/>
      <c r="AK21" s="1227"/>
      <c r="AL21" s="1227"/>
      <c r="AM21" s="1227"/>
      <c r="AN21" s="1227"/>
      <c r="AO21" s="1227"/>
      <c r="AP21" s="1227"/>
      <c r="AQ21" s="1227"/>
      <c r="AR21" s="1227"/>
      <c r="AS21" s="1227"/>
      <c r="AT21" s="1230"/>
      <c r="AU21" s="1227"/>
      <c r="AV21" s="1227"/>
      <c r="AW21" s="1227"/>
      <c r="AX21" s="1227"/>
      <c r="AY21" s="1227"/>
      <c r="AZ21" s="1227"/>
      <c r="BA21" s="1227"/>
      <c r="BB21" s="1227"/>
      <c r="BC21" s="1227"/>
      <c r="BD21" s="1227"/>
      <c r="BE21" s="1227"/>
      <c r="BF21" s="1230"/>
      <c r="BG21" s="1227"/>
      <c r="BH21" s="1227"/>
      <c r="BI21" s="1227"/>
      <c r="BJ21" s="1227"/>
      <c r="BK21" s="1227"/>
      <c r="BL21" s="1227"/>
      <c r="BM21" s="1227"/>
      <c r="BN21" s="1227"/>
      <c r="BO21" s="1227"/>
      <c r="BP21" s="1227"/>
      <c r="BQ21" s="1227"/>
      <c r="BR21" s="1230"/>
      <c r="BS21" s="1227"/>
      <c r="BT21" s="1227"/>
      <c r="BU21" s="1227"/>
      <c r="BV21" s="1227"/>
      <c r="BW21" s="1227"/>
      <c r="BX21" s="1227"/>
      <c r="BY21" s="1227"/>
      <c r="BZ21" s="1227"/>
      <c r="CA21" s="1227"/>
      <c r="CB21" s="1227"/>
      <c r="CC21" s="1227"/>
      <c r="CD21" s="1230"/>
      <c r="CE21" s="1227"/>
      <c r="CF21" s="1227"/>
      <c r="CG21" s="1227"/>
      <c r="CH21" s="1227"/>
      <c r="CI21" s="1227"/>
      <c r="CJ21" s="1227"/>
      <c r="CK21" s="1227"/>
      <c r="CL21" s="1227"/>
      <c r="CM21" s="1227"/>
      <c r="CN21" s="1227"/>
      <c r="CO21" s="1227"/>
      <c r="CP21" s="1230"/>
      <c r="CQ21" s="1227"/>
      <c r="CR21" s="1227"/>
      <c r="CS21" s="1227"/>
      <c r="CT21" s="1227"/>
      <c r="CU21" s="1227"/>
      <c r="CV21" s="1227"/>
      <c r="CW21" s="1227"/>
      <c r="CX21" s="1227"/>
      <c r="CY21" s="1227"/>
      <c r="CZ21" s="1227"/>
      <c r="DA21" s="1227"/>
      <c r="DB21" s="1230"/>
      <c r="DC21" s="1227"/>
      <c r="DD21" s="1226"/>
      <c r="DE21" s="1174"/>
      <c r="MM21" s="1229"/>
    </row>
    <row r="22" spans="1:351" ht="16.2" x14ac:dyDescent="0.2">
      <c r="B22" s="1175"/>
      <c r="MM22" s="1229"/>
    </row>
    <row r="23" spans="1:351" ht="13.2" x14ac:dyDescent="0.2">
      <c r="B23" s="1175"/>
    </row>
    <row r="24" spans="1:351" ht="13.2" x14ac:dyDescent="0.2">
      <c r="B24" s="1175"/>
    </row>
    <row r="25" spans="1:351" ht="13.2" x14ac:dyDescent="0.2">
      <c r="B25" s="1175"/>
    </row>
    <row r="26" spans="1:351" ht="13.2" x14ac:dyDescent="0.2">
      <c r="B26" s="1175"/>
    </row>
    <row r="27" spans="1:351" ht="13.2" x14ac:dyDescent="0.2">
      <c r="B27" s="1175"/>
    </row>
    <row r="28" spans="1:351" ht="13.2" x14ac:dyDescent="0.2">
      <c r="B28" s="1175"/>
    </row>
    <row r="29" spans="1:351" ht="13.2" x14ac:dyDescent="0.2">
      <c r="B29" s="1175"/>
    </row>
    <row r="30" spans="1:351" ht="13.2" x14ac:dyDescent="0.2">
      <c r="B30" s="1175"/>
    </row>
    <row r="31" spans="1:351" ht="13.2" x14ac:dyDescent="0.2">
      <c r="B31" s="1175"/>
    </row>
    <row r="32" spans="1:351" ht="13.2" x14ac:dyDescent="0.2">
      <c r="B32" s="1175"/>
    </row>
    <row r="33" spans="2:109" ht="13.2" x14ac:dyDescent="0.2">
      <c r="B33" s="1175"/>
    </row>
    <row r="34" spans="2:109" ht="13.2" x14ac:dyDescent="0.2">
      <c r="B34" s="1175"/>
    </row>
    <row r="35" spans="2:109" ht="13.2" x14ac:dyDescent="0.2">
      <c r="B35" s="1175"/>
    </row>
    <row r="36" spans="2:109" ht="13.2" x14ac:dyDescent="0.2">
      <c r="B36" s="1175"/>
    </row>
    <row r="37" spans="2:109" ht="13.2" x14ac:dyDescent="0.2">
      <c r="B37" s="1175"/>
    </row>
    <row r="38" spans="2:109" ht="13.2" x14ac:dyDescent="0.2">
      <c r="B38" s="1175"/>
    </row>
    <row r="39" spans="2:109" ht="13.2" x14ac:dyDescent="0.2">
      <c r="B39" s="1180"/>
      <c r="C39" s="1179"/>
      <c r="D39" s="1179"/>
      <c r="E39" s="1179"/>
      <c r="F39" s="1179"/>
      <c r="G39" s="1179"/>
      <c r="H39" s="1179"/>
      <c r="I39" s="1179"/>
      <c r="J39" s="1179"/>
      <c r="K39" s="1179"/>
      <c r="L39" s="1179"/>
      <c r="M39" s="1179"/>
      <c r="N39" s="1179"/>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c r="AS39" s="1179"/>
      <c r="AT39" s="1179"/>
      <c r="AU39" s="1179"/>
      <c r="AV39" s="1179"/>
      <c r="AW39" s="1179"/>
      <c r="AX39" s="1179"/>
      <c r="AY39" s="1179"/>
      <c r="AZ39" s="1179"/>
      <c r="BA39" s="1179"/>
      <c r="BB39" s="1179"/>
      <c r="BC39" s="1179"/>
      <c r="BD39" s="1179"/>
      <c r="BE39" s="1179"/>
      <c r="BF39" s="1179"/>
      <c r="BG39" s="1179"/>
      <c r="BH39" s="1179"/>
      <c r="BI39" s="1179"/>
      <c r="BJ39" s="1179"/>
      <c r="BK39" s="1179"/>
      <c r="BL39" s="1179"/>
      <c r="BM39" s="1179"/>
      <c r="BN39" s="1179"/>
      <c r="BO39" s="1179"/>
      <c r="BP39" s="1179"/>
      <c r="BQ39" s="1179"/>
      <c r="BR39" s="1179"/>
      <c r="BS39" s="1179"/>
      <c r="BT39" s="1179"/>
      <c r="BU39" s="1179"/>
      <c r="BV39" s="1179"/>
      <c r="BW39" s="1179"/>
      <c r="BX39" s="1179"/>
      <c r="BY39" s="1179"/>
      <c r="BZ39" s="1179"/>
      <c r="CA39" s="1179"/>
      <c r="CB39" s="1179"/>
      <c r="CC39" s="1179"/>
      <c r="CD39" s="1179"/>
      <c r="CE39" s="1179"/>
      <c r="CF39" s="1179"/>
      <c r="CG39" s="1179"/>
      <c r="CH39" s="1179"/>
      <c r="CI39" s="1179"/>
      <c r="CJ39" s="1179"/>
      <c r="CK39" s="1179"/>
      <c r="CL39" s="1179"/>
      <c r="CM39" s="1179"/>
      <c r="CN39" s="1179"/>
      <c r="CO39" s="1179"/>
      <c r="CP39" s="1179"/>
      <c r="CQ39" s="1179"/>
      <c r="CR39" s="1179"/>
      <c r="CS39" s="1179"/>
      <c r="CT39" s="1179"/>
      <c r="CU39" s="1179"/>
      <c r="CV39" s="1179"/>
      <c r="CW39" s="1179"/>
      <c r="CX39" s="1179"/>
      <c r="CY39" s="1179"/>
      <c r="CZ39" s="1179"/>
      <c r="DA39" s="1179"/>
      <c r="DB39" s="1179"/>
      <c r="DC39" s="1179"/>
      <c r="DD39" s="1178"/>
    </row>
    <row r="40" spans="2:109" ht="13.2" x14ac:dyDescent="0.2">
      <c r="B40" s="1216"/>
      <c r="DD40" s="1216"/>
      <c r="DE40" s="1174"/>
    </row>
    <row r="41" spans="2:109" ht="16.2" x14ac:dyDescent="0.2">
      <c r="B41" s="1228" t="s">
        <v>587</v>
      </c>
      <c r="C41" s="1227"/>
      <c r="D41" s="1227"/>
      <c r="E41" s="1227"/>
      <c r="F41" s="1227"/>
      <c r="G41" s="1227"/>
      <c r="H41" s="1227"/>
      <c r="I41" s="1227"/>
      <c r="J41" s="1227"/>
      <c r="K41" s="1227"/>
      <c r="L41" s="1227"/>
      <c r="M41" s="1227"/>
      <c r="N41" s="1227"/>
      <c r="O41" s="1227"/>
      <c r="P41" s="1227"/>
      <c r="Q41" s="1227"/>
      <c r="R41" s="1227"/>
      <c r="S41" s="1227"/>
      <c r="T41" s="1227"/>
      <c r="U41" s="1227"/>
      <c r="V41" s="1227"/>
      <c r="W41" s="1227"/>
      <c r="X41" s="1227"/>
      <c r="Y41" s="1227"/>
      <c r="Z41" s="1227"/>
      <c r="AA41" s="1227"/>
      <c r="AB41" s="1227"/>
      <c r="AC41" s="1227"/>
      <c r="AD41" s="1227"/>
      <c r="AE41" s="1227"/>
      <c r="AF41" s="1227"/>
      <c r="AG41" s="1227"/>
      <c r="AH41" s="1227"/>
      <c r="AI41" s="1227"/>
      <c r="AJ41" s="1227"/>
      <c r="AK41" s="1227"/>
      <c r="AL41" s="1227"/>
      <c r="AM41" s="1227"/>
      <c r="AN41" s="1227"/>
      <c r="AO41" s="1227"/>
      <c r="AP41" s="1227"/>
      <c r="AQ41" s="1227"/>
      <c r="AR41" s="1227"/>
      <c r="AS41" s="1227"/>
      <c r="AT41" s="1227"/>
      <c r="AU41" s="1227"/>
      <c r="AV41" s="1227"/>
      <c r="AW41" s="1227"/>
      <c r="AX41" s="1227"/>
      <c r="AY41" s="1227"/>
      <c r="AZ41" s="1227"/>
      <c r="BA41" s="1227"/>
      <c r="BB41" s="1227"/>
      <c r="BC41" s="1227"/>
      <c r="BD41" s="1227"/>
      <c r="BE41" s="1227"/>
      <c r="BF41" s="1227"/>
      <c r="BG41" s="1227"/>
      <c r="BH41" s="1227"/>
      <c r="BI41" s="1227"/>
      <c r="BJ41" s="1227"/>
      <c r="BK41" s="1227"/>
      <c r="BL41" s="1227"/>
      <c r="BM41" s="1227"/>
      <c r="BN41" s="1227"/>
      <c r="BO41" s="1227"/>
      <c r="BP41" s="1227"/>
      <c r="BQ41" s="1227"/>
      <c r="BR41" s="1227"/>
      <c r="BS41" s="1227"/>
      <c r="BT41" s="1227"/>
      <c r="BU41" s="1227"/>
      <c r="BV41" s="1227"/>
      <c r="BW41" s="1227"/>
      <c r="BX41" s="1227"/>
      <c r="BY41" s="1227"/>
      <c r="BZ41" s="1227"/>
      <c r="CA41" s="1227"/>
      <c r="CB41" s="1227"/>
      <c r="CC41" s="1227"/>
      <c r="CD41" s="1227"/>
      <c r="CE41" s="1227"/>
      <c r="CF41" s="1227"/>
      <c r="CG41" s="1227"/>
      <c r="CH41" s="1227"/>
      <c r="CI41" s="1227"/>
      <c r="CJ41" s="1227"/>
      <c r="CK41" s="1227"/>
      <c r="CL41" s="1227"/>
      <c r="CM41" s="1227"/>
      <c r="CN41" s="1227"/>
      <c r="CO41" s="1227"/>
      <c r="CP41" s="1227"/>
      <c r="CQ41" s="1227"/>
      <c r="CR41" s="1227"/>
      <c r="CS41" s="1227"/>
      <c r="CT41" s="1227"/>
      <c r="CU41" s="1227"/>
      <c r="CV41" s="1227"/>
      <c r="CW41" s="1227"/>
      <c r="CX41" s="1227"/>
      <c r="CY41" s="1227"/>
      <c r="CZ41" s="1227"/>
      <c r="DA41" s="1227"/>
      <c r="DB41" s="1227"/>
      <c r="DC41" s="1227"/>
      <c r="DD41" s="1226"/>
    </row>
    <row r="42" spans="2:109" ht="13.2" x14ac:dyDescent="0.2">
      <c r="B42" s="1175"/>
      <c r="G42" s="1212"/>
      <c r="I42" s="1211"/>
      <c r="J42" s="1211"/>
      <c r="K42" s="1211"/>
      <c r="AM42" s="1212"/>
      <c r="AN42" s="1212" t="s">
        <v>583</v>
      </c>
      <c r="AP42" s="1211"/>
      <c r="AQ42" s="1211"/>
      <c r="AR42" s="1211"/>
      <c r="AY42" s="1212"/>
      <c r="BA42" s="1211"/>
      <c r="BB42" s="1211"/>
      <c r="BC42" s="1211"/>
      <c r="BK42" s="1212"/>
      <c r="BM42" s="1211"/>
      <c r="BN42" s="1211"/>
      <c r="BO42" s="1211"/>
      <c r="BW42" s="1212"/>
      <c r="BY42" s="1211"/>
      <c r="BZ42" s="1211"/>
      <c r="CA42" s="1211"/>
      <c r="CI42" s="1212"/>
      <c r="CK42" s="1211"/>
      <c r="CL42" s="1211"/>
      <c r="CM42" s="1211"/>
      <c r="CU42" s="1212"/>
      <c r="CW42" s="1211"/>
      <c r="CX42" s="1211"/>
      <c r="CY42" s="1211"/>
    </row>
    <row r="43" spans="2:109" ht="13.5" customHeight="1" x14ac:dyDescent="0.2">
      <c r="B43" s="1175"/>
      <c r="AN43" s="1210" t="s">
        <v>586</v>
      </c>
      <c r="AO43" s="1209"/>
      <c r="AP43" s="1209"/>
      <c r="AQ43" s="1209"/>
      <c r="AR43" s="1209"/>
      <c r="AS43" s="1209"/>
      <c r="AT43" s="1209"/>
      <c r="AU43" s="1209"/>
      <c r="AV43" s="1209"/>
      <c r="AW43" s="1209"/>
      <c r="AX43" s="1209"/>
      <c r="AY43" s="1209"/>
      <c r="AZ43" s="1209"/>
      <c r="BA43" s="1209"/>
      <c r="BB43" s="1209"/>
      <c r="BC43" s="1209"/>
      <c r="BD43" s="1209"/>
      <c r="BE43" s="1209"/>
      <c r="BF43" s="1209"/>
      <c r="BG43" s="1209"/>
      <c r="BH43" s="1209"/>
      <c r="BI43" s="1209"/>
      <c r="BJ43" s="1209"/>
      <c r="BK43" s="1209"/>
      <c r="BL43" s="1209"/>
      <c r="BM43" s="1209"/>
      <c r="BN43" s="1209"/>
      <c r="BO43" s="1209"/>
      <c r="BP43" s="1209"/>
      <c r="BQ43" s="1209"/>
      <c r="BR43" s="1209"/>
      <c r="BS43" s="1209"/>
      <c r="BT43" s="1209"/>
      <c r="BU43" s="1209"/>
      <c r="BV43" s="1209"/>
      <c r="BW43" s="1209"/>
      <c r="BX43" s="1209"/>
      <c r="BY43" s="1209"/>
      <c r="BZ43" s="1209"/>
      <c r="CA43" s="1209"/>
      <c r="CB43" s="1209"/>
      <c r="CC43" s="1209"/>
      <c r="CD43" s="1209"/>
      <c r="CE43" s="1209"/>
      <c r="CF43" s="1209"/>
      <c r="CG43" s="1209"/>
      <c r="CH43" s="1209"/>
      <c r="CI43" s="1209"/>
      <c r="CJ43" s="1209"/>
      <c r="CK43" s="1209"/>
      <c r="CL43" s="1209"/>
      <c r="CM43" s="1209"/>
      <c r="CN43" s="1209"/>
      <c r="CO43" s="1209"/>
      <c r="CP43" s="1209"/>
      <c r="CQ43" s="1209"/>
      <c r="CR43" s="1209"/>
      <c r="CS43" s="1209"/>
      <c r="CT43" s="1209"/>
      <c r="CU43" s="1209"/>
      <c r="CV43" s="1209"/>
      <c r="CW43" s="1209"/>
      <c r="CX43" s="1209"/>
      <c r="CY43" s="1209"/>
      <c r="CZ43" s="1209"/>
      <c r="DA43" s="1209"/>
      <c r="DB43" s="1209"/>
      <c r="DC43" s="1208"/>
    </row>
    <row r="44" spans="2:109" ht="13.2" x14ac:dyDescent="0.2">
      <c r="B44" s="1175"/>
      <c r="AN44" s="1207"/>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5"/>
    </row>
    <row r="45" spans="2:109" ht="13.2" x14ac:dyDescent="0.2">
      <c r="B45" s="1175"/>
      <c r="AN45" s="1207"/>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5"/>
    </row>
    <row r="46" spans="2:109" ht="13.2" x14ac:dyDescent="0.2">
      <c r="B46" s="1175"/>
      <c r="AN46" s="1207"/>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5"/>
    </row>
    <row r="47" spans="2:109" ht="13.2" x14ac:dyDescent="0.2">
      <c r="B47" s="1175"/>
      <c r="AN47" s="1204"/>
      <c r="AO47" s="1203"/>
      <c r="AP47" s="1203"/>
      <c r="AQ47" s="1203"/>
      <c r="AR47" s="1203"/>
      <c r="AS47" s="1203"/>
      <c r="AT47" s="1203"/>
      <c r="AU47" s="1203"/>
      <c r="AV47" s="1203"/>
      <c r="AW47" s="1203"/>
      <c r="AX47" s="1203"/>
      <c r="AY47" s="1203"/>
      <c r="AZ47" s="1203"/>
      <c r="BA47" s="1203"/>
      <c r="BB47" s="1203"/>
      <c r="BC47" s="1203"/>
      <c r="BD47" s="1203"/>
      <c r="BE47" s="1203"/>
      <c r="BF47" s="1203"/>
      <c r="BG47" s="1203"/>
      <c r="BH47" s="1203"/>
      <c r="BI47" s="1203"/>
      <c r="BJ47" s="1203"/>
      <c r="BK47" s="1203"/>
      <c r="BL47" s="1203"/>
      <c r="BM47" s="1203"/>
      <c r="BN47" s="1203"/>
      <c r="BO47" s="1203"/>
      <c r="BP47" s="1203"/>
      <c r="BQ47" s="1203"/>
      <c r="BR47" s="1203"/>
      <c r="BS47" s="1203"/>
      <c r="BT47" s="1203"/>
      <c r="BU47" s="1203"/>
      <c r="BV47" s="1203"/>
      <c r="BW47" s="1203"/>
      <c r="BX47" s="1203"/>
      <c r="BY47" s="1203"/>
      <c r="BZ47" s="1203"/>
      <c r="CA47" s="1203"/>
      <c r="CB47" s="1203"/>
      <c r="CC47" s="1203"/>
      <c r="CD47" s="1203"/>
      <c r="CE47" s="1203"/>
      <c r="CF47" s="1203"/>
      <c r="CG47" s="1203"/>
      <c r="CH47" s="1203"/>
      <c r="CI47" s="1203"/>
      <c r="CJ47" s="1203"/>
      <c r="CK47" s="1203"/>
      <c r="CL47" s="1203"/>
      <c r="CM47" s="1203"/>
      <c r="CN47" s="1203"/>
      <c r="CO47" s="1203"/>
      <c r="CP47" s="1203"/>
      <c r="CQ47" s="1203"/>
      <c r="CR47" s="1203"/>
      <c r="CS47" s="1203"/>
      <c r="CT47" s="1203"/>
      <c r="CU47" s="1203"/>
      <c r="CV47" s="1203"/>
      <c r="CW47" s="1203"/>
      <c r="CX47" s="1203"/>
      <c r="CY47" s="1203"/>
      <c r="CZ47" s="1203"/>
      <c r="DA47" s="1203"/>
      <c r="DB47" s="1203"/>
      <c r="DC47" s="1202"/>
    </row>
    <row r="48" spans="2:109" ht="13.2" x14ac:dyDescent="0.2">
      <c r="B48" s="1175"/>
      <c r="H48" s="1189"/>
      <c r="I48" s="1189"/>
      <c r="J48" s="1189"/>
      <c r="AN48" s="1189"/>
      <c r="AO48" s="1189"/>
      <c r="AP48" s="1189"/>
      <c r="AZ48" s="1189"/>
      <c r="BA48" s="1189"/>
      <c r="BB48" s="1189"/>
      <c r="BL48" s="1189"/>
      <c r="BM48" s="1189"/>
      <c r="BN48" s="1189"/>
      <c r="BX48" s="1189"/>
      <c r="BY48" s="1189"/>
      <c r="BZ48" s="1189"/>
      <c r="CJ48" s="1189"/>
      <c r="CK48" s="1189"/>
      <c r="CL48" s="1189"/>
      <c r="CV48" s="1189"/>
      <c r="CW48" s="1189"/>
      <c r="CX48" s="1189"/>
    </row>
    <row r="49" spans="1:109" ht="13.2" x14ac:dyDescent="0.2">
      <c r="B49" s="1175"/>
      <c r="AN49" s="1174" t="s">
        <v>581</v>
      </c>
    </row>
    <row r="50" spans="1:109" ht="13.2" x14ac:dyDescent="0.2">
      <c r="B50" s="1175"/>
      <c r="G50" s="1187"/>
      <c r="H50" s="1187"/>
      <c r="I50" s="1187"/>
      <c r="J50" s="1187"/>
      <c r="K50" s="1196"/>
      <c r="L50" s="1196"/>
      <c r="M50" s="1195"/>
      <c r="N50" s="1195"/>
      <c r="AN50" s="1194"/>
      <c r="AO50" s="1193"/>
      <c r="AP50" s="1193"/>
      <c r="AQ50" s="1193"/>
      <c r="AR50" s="1193"/>
      <c r="AS50" s="1193"/>
      <c r="AT50" s="1193"/>
      <c r="AU50" s="1193"/>
      <c r="AV50" s="1193"/>
      <c r="AW50" s="1193"/>
      <c r="AX50" s="1193"/>
      <c r="AY50" s="1193"/>
      <c r="AZ50" s="1193"/>
      <c r="BA50" s="1193"/>
      <c r="BB50" s="1193"/>
      <c r="BC50" s="1193"/>
      <c r="BD50" s="1193"/>
      <c r="BE50" s="1193"/>
      <c r="BF50" s="1193"/>
      <c r="BG50" s="1193"/>
      <c r="BH50" s="1193"/>
      <c r="BI50" s="1193"/>
      <c r="BJ50" s="1193"/>
      <c r="BK50" s="1193"/>
      <c r="BL50" s="1193"/>
      <c r="BM50" s="1193"/>
      <c r="BN50" s="1193"/>
      <c r="BO50" s="1192"/>
      <c r="BP50" s="1184" t="s">
        <v>526</v>
      </c>
      <c r="BQ50" s="1184"/>
      <c r="BR50" s="1184"/>
      <c r="BS50" s="1184"/>
      <c r="BT50" s="1184"/>
      <c r="BU50" s="1184"/>
      <c r="BV50" s="1184"/>
      <c r="BW50" s="1184"/>
      <c r="BX50" s="1184" t="s">
        <v>527</v>
      </c>
      <c r="BY50" s="1184"/>
      <c r="BZ50" s="1184"/>
      <c r="CA50" s="1184"/>
      <c r="CB50" s="1184"/>
      <c r="CC50" s="1184"/>
      <c r="CD50" s="1184"/>
      <c r="CE50" s="1184"/>
      <c r="CF50" s="1184" t="s">
        <v>528</v>
      </c>
      <c r="CG50" s="1184"/>
      <c r="CH50" s="1184"/>
      <c r="CI50" s="1184"/>
      <c r="CJ50" s="1184"/>
      <c r="CK50" s="1184"/>
      <c r="CL50" s="1184"/>
      <c r="CM50" s="1184"/>
      <c r="CN50" s="1184" t="s">
        <v>529</v>
      </c>
      <c r="CO50" s="1184"/>
      <c r="CP50" s="1184"/>
      <c r="CQ50" s="1184"/>
      <c r="CR50" s="1184"/>
      <c r="CS50" s="1184"/>
      <c r="CT50" s="1184"/>
      <c r="CU50" s="1184"/>
      <c r="CV50" s="1184" t="s">
        <v>530</v>
      </c>
      <c r="CW50" s="1184"/>
      <c r="CX50" s="1184"/>
      <c r="CY50" s="1184"/>
      <c r="CZ50" s="1184"/>
      <c r="DA50" s="1184"/>
      <c r="DB50" s="1184"/>
      <c r="DC50" s="1184"/>
    </row>
    <row r="51" spans="1:109" ht="13.5" customHeight="1" x14ac:dyDescent="0.2">
      <c r="B51" s="1175"/>
      <c r="G51" s="1191"/>
      <c r="H51" s="1191"/>
      <c r="I51" s="1225"/>
      <c r="J51" s="1225"/>
      <c r="K51" s="1190"/>
      <c r="L51" s="1190"/>
      <c r="M51" s="1190"/>
      <c r="N51" s="1190"/>
      <c r="AM51" s="1189"/>
      <c r="AN51" s="1183" t="s">
        <v>580</v>
      </c>
      <c r="AO51" s="1183"/>
      <c r="AP51" s="1183"/>
      <c r="AQ51" s="1183"/>
      <c r="AR51" s="1183"/>
      <c r="AS51" s="1183"/>
      <c r="AT51" s="1183"/>
      <c r="AU51" s="1183"/>
      <c r="AV51" s="1183"/>
      <c r="AW51" s="1183"/>
      <c r="AX51" s="1183"/>
      <c r="AY51" s="1183"/>
      <c r="AZ51" s="1183"/>
      <c r="BA51" s="1183"/>
      <c r="BB51" s="1183" t="s">
        <v>578</v>
      </c>
      <c r="BC51" s="1183"/>
      <c r="BD51" s="1183"/>
      <c r="BE51" s="1183"/>
      <c r="BF51" s="1183"/>
      <c r="BG51" s="1183"/>
      <c r="BH51" s="1183"/>
      <c r="BI51" s="1183"/>
      <c r="BJ51" s="1183"/>
      <c r="BK51" s="1183"/>
      <c r="BL51" s="1183"/>
      <c r="BM51" s="1183"/>
      <c r="BN51" s="1183"/>
      <c r="BO51" s="1183"/>
      <c r="BP51" s="1224"/>
      <c r="BQ51" s="1182"/>
      <c r="BR51" s="1182"/>
      <c r="BS51" s="1182"/>
      <c r="BT51" s="1182"/>
      <c r="BU51" s="1182"/>
      <c r="BV51" s="1182"/>
      <c r="BW51" s="1182"/>
      <c r="BX51" s="1224"/>
      <c r="BY51" s="1182"/>
      <c r="BZ51" s="1182"/>
      <c r="CA51" s="1182"/>
      <c r="CB51" s="1182"/>
      <c r="CC51" s="1182"/>
      <c r="CD51" s="1182"/>
      <c r="CE51" s="1182"/>
      <c r="CF51" s="1224"/>
      <c r="CG51" s="1182"/>
      <c r="CH51" s="1182"/>
      <c r="CI51" s="1182"/>
      <c r="CJ51" s="1182"/>
      <c r="CK51" s="1182"/>
      <c r="CL51" s="1182"/>
      <c r="CM51" s="1182"/>
      <c r="CN51" s="1182">
        <v>192.3</v>
      </c>
      <c r="CO51" s="1182"/>
      <c r="CP51" s="1182"/>
      <c r="CQ51" s="1182"/>
      <c r="CR51" s="1182"/>
      <c r="CS51" s="1182"/>
      <c r="CT51" s="1182"/>
      <c r="CU51" s="1182"/>
      <c r="CV51" s="1182">
        <v>191</v>
      </c>
      <c r="CW51" s="1182"/>
      <c r="CX51" s="1182"/>
      <c r="CY51" s="1182"/>
      <c r="CZ51" s="1182"/>
      <c r="DA51" s="1182"/>
      <c r="DB51" s="1182"/>
      <c r="DC51" s="1182"/>
    </row>
    <row r="52" spans="1:109" ht="13.2" x14ac:dyDescent="0.2">
      <c r="B52" s="1175"/>
      <c r="G52" s="1191"/>
      <c r="H52" s="1191"/>
      <c r="I52" s="1225"/>
      <c r="J52" s="1225"/>
      <c r="K52" s="1190"/>
      <c r="L52" s="1190"/>
      <c r="M52" s="1190"/>
      <c r="N52" s="1190"/>
      <c r="AM52" s="1189"/>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c r="BI52" s="1183"/>
      <c r="BJ52" s="1183"/>
      <c r="BK52" s="1183"/>
      <c r="BL52" s="1183"/>
      <c r="BM52" s="1183"/>
      <c r="BN52" s="1183"/>
      <c r="BO52" s="1183"/>
      <c r="BP52" s="1182"/>
      <c r="BQ52" s="1182"/>
      <c r="BR52" s="1182"/>
      <c r="BS52" s="1182"/>
      <c r="BT52" s="1182"/>
      <c r="BU52" s="1182"/>
      <c r="BV52" s="1182"/>
      <c r="BW52" s="1182"/>
      <c r="BX52" s="1182"/>
      <c r="BY52" s="1182"/>
      <c r="BZ52" s="1182"/>
      <c r="CA52" s="1182"/>
      <c r="CB52" s="1182"/>
      <c r="CC52" s="1182"/>
      <c r="CD52" s="1182"/>
      <c r="CE52" s="1182"/>
      <c r="CF52" s="1182"/>
      <c r="CG52" s="1182"/>
      <c r="CH52" s="1182"/>
      <c r="CI52" s="1182"/>
      <c r="CJ52" s="1182"/>
      <c r="CK52" s="1182"/>
      <c r="CL52" s="1182"/>
      <c r="CM52" s="1182"/>
      <c r="CN52" s="1182"/>
      <c r="CO52" s="1182"/>
      <c r="CP52" s="1182"/>
      <c r="CQ52" s="1182"/>
      <c r="CR52" s="1182"/>
      <c r="CS52" s="1182"/>
      <c r="CT52" s="1182"/>
      <c r="CU52" s="1182"/>
      <c r="CV52" s="1182"/>
      <c r="CW52" s="1182"/>
      <c r="CX52" s="1182"/>
      <c r="CY52" s="1182"/>
      <c r="CZ52" s="1182"/>
      <c r="DA52" s="1182"/>
      <c r="DB52" s="1182"/>
      <c r="DC52" s="1182"/>
    </row>
    <row r="53" spans="1:109" ht="13.2" x14ac:dyDescent="0.2">
      <c r="A53" s="1211"/>
      <c r="B53" s="1175"/>
      <c r="G53" s="1191"/>
      <c r="H53" s="1191"/>
      <c r="I53" s="1187"/>
      <c r="J53" s="1187"/>
      <c r="K53" s="1190"/>
      <c r="L53" s="1190"/>
      <c r="M53" s="1190"/>
      <c r="N53" s="1190"/>
      <c r="AM53" s="1189"/>
      <c r="AN53" s="1183"/>
      <c r="AO53" s="1183"/>
      <c r="AP53" s="1183"/>
      <c r="AQ53" s="1183"/>
      <c r="AR53" s="1183"/>
      <c r="AS53" s="1183"/>
      <c r="AT53" s="1183"/>
      <c r="AU53" s="1183"/>
      <c r="AV53" s="1183"/>
      <c r="AW53" s="1183"/>
      <c r="AX53" s="1183"/>
      <c r="AY53" s="1183"/>
      <c r="AZ53" s="1183"/>
      <c r="BA53" s="1183"/>
      <c r="BB53" s="1183" t="s">
        <v>585</v>
      </c>
      <c r="BC53" s="1183"/>
      <c r="BD53" s="1183"/>
      <c r="BE53" s="1183"/>
      <c r="BF53" s="1183"/>
      <c r="BG53" s="1183"/>
      <c r="BH53" s="1183"/>
      <c r="BI53" s="1183"/>
      <c r="BJ53" s="1183"/>
      <c r="BK53" s="1183"/>
      <c r="BL53" s="1183"/>
      <c r="BM53" s="1183"/>
      <c r="BN53" s="1183"/>
      <c r="BO53" s="1183"/>
      <c r="BP53" s="1224"/>
      <c r="BQ53" s="1182"/>
      <c r="BR53" s="1182"/>
      <c r="BS53" s="1182"/>
      <c r="BT53" s="1182"/>
      <c r="BU53" s="1182"/>
      <c r="BV53" s="1182"/>
      <c r="BW53" s="1182"/>
      <c r="BX53" s="1224"/>
      <c r="BY53" s="1182"/>
      <c r="BZ53" s="1182"/>
      <c r="CA53" s="1182"/>
      <c r="CB53" s="1182"/>
      <c r="CC53" s="1182"/>
      <c r="CD53" s="1182"/>
      <c r="CE53" s="1182"/>
      <c r="CF53" s="1224"/>
      <c r="CG53" s="1182"/>
      <c r="CH53" s="1182"/>
      <c r="CI53" s="1182"/>
      <c r="CJ53" s="1182"/>
      <c r="CK53" s="1182"/>
      <c r="CL53" s="1182"/>
      <c r="CM53" s="1182"/>
      <c r="CN53" s="1182">
        <v>56.8</v>
      </c>
      <c r="CO53" s="1182"/>
      <c r="CP53" s="1182"/>
      <c r="CQ53" s="1182"/>
      <c r="CR53" s="1182"/>
      <c r="CS53" s="1182"/>
      <c r="CT53" s="1182"/>
      <c r="CU53" s="1182"/>
      <c r="CV53" s="1182">
        <v>58.1</v>
      </c>
      <c r="CW53" s="1182"/>
      <c r="CX53" s="1182"/>
      <c r="CY53" s="1182"/>
      <c r="CZ53" s="1182"/>
      <c r="DA53" s="1182"/>
      <c r="DB53" s="1182"/>
      <c r="DC53" s="1182"/>
    </row>
    <row r="54" spans="1:109" ht="13.2" x14ac:dyDescent="0.2">
      <c r="A54" s="1211"/>
      <c r="B54" s="1175"/>
      <c r="G54" s="1191"/>
      <c r="H54" s="1191"/>
      <c r="I54" s="1187"/>
      <c r="J54" s="1187"/>
      <c r="K54" s="1190"/>
      <c r="L54" s="1190"/>
      <c r="M54" s="1190"/>
      <c r="N54" s="1190"/>
      <c r="AM54" s="1189"/>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c r="BK54" s="1183"/>
      <c r="BL54" s="1183"/>
      <c r="BM54" s="1183"/>
      <c r="BN54" s="1183"/>
      <c r="BO54" s="1183"/>
      <c r="BP54" s="1182"/>
      <c r="BQ54" s="1182"/>
      <c r="BR54" s="1182"/>
      <c r="BS54" s="1182"/>
      <c r="BT54" s="1182"/>
      <c r="BU54" s="1182"/>
      <c r="BV54" s="1182"/>
      <c r="BW54" s="1182"/>
      <c r="BX54" s="1182"/>
      <c r="BY54" s="1182"/>
      <c r="BZ54" s="1182"/>
      <c r="CA54" s="1182"/>
      <c r="CB54" s="1182"/>
      <c r="CC54" s="1182"/>
      <c r="CD54" s="1182"/>
      <c r="CE54" s="1182"/>
      <c r="CF54" s="1182"/>
      <c r="CG54" s="1182"/>
      <c r="CH54" s="1182"/>
      <c r="CI54" s="1182"/>
      <c r="CJ54" s="1182"/>
      <c r="CK54" s="1182"/>
      <c r="CL54" s="1182"/>
      <c r="CM54" s="1182"/>
      <c r="CN54" s="1182"/>
      <c r="CO54" s="1182"/>
      <c r="CP54" s="1182"/>
      <c r="CQ54" s="1182"/>
      <c r="CR54" s="1182"/>
      <c r="CS54" s="1182"/>
      <c r="CT54" s="1182"/>
      <c r="CU54" s="1182"/>
      <c r="CV54" s="1182"/>
      <c r="CW54" s="1182"/>
      <c r="CX54" s="1182"/>
      <c r="CY54" s="1182"/>
      <c r="CZ54" s="1182"/>
      <c r="DA54" s="1182"/>
      <c r="DB54" s="1182"/>
      <c r="DC54" s="1182"/>
    </row>
    <row r="55" spans="1:109" ht="13.2" x14ac:dyDescent="0.2">
      <c r="A55" s="1211"/>
      <c r="B55" s="1175"/>
      <c r="G55" s="1187"/>
      <c r="H55" s="1187"/>
      <c r="I55" s="1187"/>
      <c r="J55" s="1187"/>
      <c r="K55" s="1190"/>
      <c r="L55" s="1190"/>
      <c r="M55" s="1190"/>
      <c r="N55" s="1190"/>
      <c r="AN55" s="1184" t="s">
        <v>579</v>
      </c>
      <c r="AO55" s="1184"/>
      <c r="AP55" s="1184"/>
      <c r="AQ55" s="1184"/>
      <c r="AR55" s="1184"/>
      <c r="AS55" s="1184"/>
      <c r="AT55" s="1184"/>
      <c r="AU55" s="1184"/>
      <c r="AV55" s="1184"/>
      <c r="AW55" s="1184"/>
      <c r="AX55" s="1184"/>
      <c r="AY55" s="1184"/>
      <c r="AZ55" s="1184"/>
      <c r="BA55" s="1184"/>
      <c r="BB55" s="1183" t="s">
        <v>578</v>
      </c>
      <c r="BC55" s="1183"/>
      <c r="BD55" s="1183"/>
      <c r="BE55" s="1183"/>
      <c r="BF55" s="1183"/>
      <c r="BG55" s="1183"/>
      <c r="BH55" s="1183"/>
      <c r="BI55" s="1183"/>
      <c r="BJ55" s="1183"/>
      <c r="BK55" s="1183"/>
      <c r="BL55" s="1183"/>
      <c r="BM55" s="1183"/>
      <c r="BN55" s="1183"/>
      <c r="BO55" s="1183"/>
      <c r="BP55" s="1224"/>
      <c r="BQ55" s="1182"/>
      <c r="BR55" s="1182"/>
      <c r="BS55" s="1182"/>
      <c r="BT55" s="1182"/>
      <c r="BU55" s="1182"/>
      <c r="BV55" s="1182"/>
      <c r="BW55" s="1182"/>
      <c r="BX55" s="1224"/>
      <c r="BY55" s="1182"/>
      <c r="BZ55" s="1182"/>
      <c r="CA55" s="1182"/>
      <c r="CB55" s="1182"/>
      <c r="CC55" s="1182"/>
      <c r="CD55" s="1182"/>
      <c r="CE55" s="1182"/>
      <c r="CF55" s="1224"/>
      <c r="CG55" s="1182"/>
      <c r="CH55" s="1182"/>
      <c r="CI55" s="1182"/>
      <c r="CJ55" s="1182"/>
      <c r="CK55" s="1182"/>
      <c r="CL55" s="1182"/>
      <c r="CM55" s="1182"/>
      <c r="CN55" s="1182">
        <v>196.2</v>
      </c>
      <c r="CO55" s="1182"/>
      <c r="CP55" s="1182"/>
      <c r="CQ55" s="1182"/>
      <c r="CR55" s="1182"/>
      <c r="CS55" s="1182"/>
      <c r="CT55" s="1182"/>
      <c r="CU55" s="1182"/>
      <c r="CV55" s="1182">
        <v>198</v>
      </c>
      <c r="CW55" s="1182"/>
      <c r="CX55" s="1182"/>
      <c r="CY55" s="1182"/>
      <c r="CZ55" s="1182"/>
      <c r="DA55" s="1182"/>
      <c r="DB55" s="1182"/>
      <c r="DC55" s="1182"/>
    </row>
    <row r="56" spans="1:109" ht="13.2" x14ac:dyDescent="0.2">
      <c r="A56" s="1211"/>
      <c r="B56" s="1175"/>
      <c r="G56" s="1187"/>
      <c r="H56" s="1187"/>
      <c r="I56" s="1187"/>
      <c r="J56" s="1187"/>
      <c r="K56" s="1190"/>
      <c r="L56" s="1190"/>
      <c r="M56" s="1190"/>
      <c r="N56" s="1190"/>
      <c r="AN56" s="1184"/>
      <c r="AO56" s="1184"/>
      <c r="AP56" s="1184"/>
      <c r="AQ56" s="1184"/>
      <c r="AR56" s="1184"/>
      <c r="AS56" s="1184"/>
      <c r="AT56" s="1184"/>
      <c r="AU56" s="1184"/>
      <c r="AV56" s="1184"/>
      <c r="AW56" s="1184"/>
      <c r="AX56" s="1184"/>
      <c r="AY56" s="1184"/>
      <c r="AZ56" s="1184"/>
      <c r="BA56" s="1184"/>
      <c r="BB56" s="1183"/>
      <c r="BC56" s="1183"/>
      <c r="BD56" s="1183"/>
      <c r="BE56" s="1183"/>
      <c r="BF56" s="1183"/>
      <c r="BG56" s="1183"/>
      <c r="BH56" s="1183"/>
      <c r="BI56" s="1183"/>
      <c r="BJ56" s="1183"/>
      <c r="BK56" s="1183"/>
      <c r="BL56" s="1183"/>
      <c r="BM56" s="1183"/>
      <c r="BN56" s="1183"/>
      <c r="BO56" s="1183"/>
      <c r="BP56" s="1182"/>
      <c r="BQ56" s="1182"/>
      <c r="BR56" s="1182"/>
      <c r="BS56" s="1182"/>
      <c r="BT56" s="1182"/>
      <c r="BU56" s="1182"/>
      <c r="BV56" s="1182"/>
      <c r="BW56" s="1182"/>
      <c r="BX56" s="1182"/>
      <c r="BY56" s="1182"/>
      <c r="BZ56" s="1182"/>
      <c r="CA56" s="1182"/>
      <c r="CB56" s="1182"/>
      <c r="CC56" s="1182"/>
      <c r="CD56" s="1182"/>
      <c r="CE56" s="1182"/>
      <c r="CF56" s="1182"/>
      <c r="CG56" s="1182"/>
      <c r="CH56" s="1182"/>
      <c r="CI56" s="1182"/>
      <c r="CJ56" s="1182"/>
      <c r="CK56" s="1182"/>
      <c r="CL56" s="1182"/>
      <c r="CM56" s="1182"/>
      <c r="CN56" s="1182"/>
      <c r="CO56" s="1182"/>
      <c r="CP56" s="1182"/>
      <c r="CQ56" s="1182"/>
      <c r="CR56" s="1182"/>
      <c r="CS56" s="1182"/>
      <c r="CT56" s="1182"/>
      <c r="CU56" s="1182"/>
      <c r="CV56" s="1182"/>
      <c r="CW56" s="1182"/>
      <c r="CX56" s="1182"/>
      <c r="CY56" s="1182"/>
      <c r="CZ56" s="1182"/>
      <c r="DA56" s="1182"/>
      <c r="DB56" s="1182"/>
      <c r="DC56" s="1182"/>
    </row>
    <row r="57" spans="1:109" s="1211" customFormat="1" ht="13.2" x14ac:dyDescent="0.2">
      <c r="B57" s="1217"/>
      <c r="G57" s="1187"/>
      <c r="H57" s="1187"/>
      <c r="I57" s="1186"/>
      <c r="J57" s="1186"/>
      <c r="K57" s="1190"/>
      <c r="L57" s="1190"/>
      <c r="M57" s="1190"/>
      <c r="N57" s="1190"/>
      <c r="AM57" s="1174"/>
      <c r="AN57" s="1184"/>
      <c r="AO57" s="1184"/>
      <c r="AP57" s="1184"/>
      <c r="AQ57" s="1184"/>
      <c r="AR57" s="1184"/>
      <c r="AS57" s="1184"/>
      <c r="AT57" s="1184"/>
      <c r="AU57" s="1184"/>
      <c r="AV57" s="1184"/>
      <c r="AW57" s="1184"/>
      <c r="AX57" s="1184"/>
      <c r="AY57" s="1184"/>
      <c r="AZ57" s="1184"/>
      <c r="BA57" s="1184"/>
      <c r="BB57" s="1183" t="s">
        <v>585</v>
      </c>
      <c r="BC57" s="1183"/>
      <c r="BD57" s="1183"/>
      <c r="BE57" s="1183"/>
      <c r="BF57" s="1183"/>
      <c r="BG57" s="1183"/>
      <c r="BH57" s="1183"/>
      <c r="BI57" s="1183"/>
      <c r="BJ57" s="1183"/>
      <c r="BK57" s="1183"/>
      <c r="BL57" s="1183"/>
      <c r="BM57" s="1183"/>
      <c r="BN57" s="1183"/>
      <c r="BO57" s="1183"/>
      <c r="BP57" s="1224"/>
      <c r="BQ57" s="1182"/>
      <c r="BR57" s="1182"/>
      <c r="BS57" s="1182"/>
      <c r="BT57" s="1182"/>
      <c r="BU57" s="1182"/>
      <c r="BV57" s="1182"/>
      <c r="BW57" s="1182"/>
      <c r="BX57" s="1224"/>
      <c r="BY57" s="1182"/>
      <c r="BZ57" s="1182"/>
      <c r="CA57" s="1182"/>
      <c r="CB57" s="1182"/>
      <c r="CC57" s="1182"/>
      <c r="CD57" s="1182"/>
      <c r="CE57" s="1182"/>
      <c r="CF57" s="1224"/>
      <c r="CG57" s="1182"/>
      <c r="CH57" s="1182"/>
      <c r="CI57" s="1182"/>
      <c r="CJ57" s="1182"/>
      <c r="CK57" s="1182"/>
      <c r="CL57" s="1182"/>
      <c r="CM57" s="1182"/>
      <c r="CN57" s="1182">
        <v>57.3</v>
      </c>
      <c r="CO57" s="1182"/>
      <c r="CP57" s="1182"/>
      <c r="CQ57" s="1182"/>
      <c r="CR57" s="1182"/>
      <c r="CS57" s="1182"/>
      <c r="CT57" s="1182"/>
      <c r="CU57" s="1182"/>
      <c r="CV57" s="1182">
        <v>60</v>
      </c>
      <c r="CW57" s="1182"/>
      <c r="CX57" s="1182"/>
      <c r="CY57" s="1182"/>
      <c r="CZ57" s="1182"/>
      <c r="DA57" s="1182"/>
      <c r="DB57" s="1182"/>
      <c r="DC57" s="1182"/>
      <c r="DD57" s="1222"/>
      <c r="DE57" s="1217"/>
    </row>
    <row r="58" spans="1:109" s="1211" customFormat="1" ht="13.2" x14ac:dyDescent="0.2">
      <c r="A58" s="1174"/>
      <c r="B58" s="1217"/>
      <c r="G58" s="1187"/>
      <c r="H58" s="1187"/>
      <c r="I58" s="1186"/>
      <c r="J58" s="1186"/>
      <c r="K58" s="1190"/>
      <c r="L58" s="1190"/>
      <c r="M58" s="1190"/>
      <c r="N58" s="1190"/>
      <c r="AM58" s="1174"/>
      <c r="AN58" s="1184"/>
      <c r="AO58" s="1184"/>
      <c r="AP58" s="1184"/>
      <c r="AQ58" s="1184"/>
      <c r="AR58" s="1184"/>
      <c r="AS58" s="1184"/>
      <c r="AT58" s="1184"/>
      <c r="AU58" s="1184"/>
      <c r="AV58" s="1184"/>
      <c r="AW58" s="1184"/>
      <c r="AX58" s="1184"/>
      <c r="AY58" s="1184"/>
      <c r="AZ58" s="1184"/>
      <c r="BA58" s="1184"/>
      <c r="BB58" s="1183"/>
      <c r="BC58" s="1183"/>
      <c r="BD58" s="1183"/>
      <c r="BE58" s="1183"/>
      <c r="BF58" s="1183"/>
      <c r="BG58" s="1183"/>
      <c r="BH58" s="1183"/>
      <c r="BI58" s="1183"/>
      <c r="BJ58" s="1183"/>
      <c r="BK58" s="1183"/>
      <c r="BL58" s="1183"/>
      <c r="BM58" s="1183"/>
      <c r="BN58" s="1183"/>
      <c r="BO58" s="1183"/>
      <c r="BP58" s="1182"/>
      <c r="BQ58" s="1182"/>
      <c r="BR58" s="1182"/>
      <c r="BS58" s="1182"/>
      <c r="BT58" s="1182"/>
      <c r="BU58" s="1182"/>
      <c r="BV58" s="1182"/>
      <c r="BW58" s="1182"/>
      <c r="BX58" s="1182"/>
      <c r="BY58" s="1182"/>
      <c r="BZ58" s="1182"/>
      <c r="CA58" s="1182"/>
      <c r="CB58" s="1182"/>
      <c r="CC58" s="1182"/>
      <c r="CD58" s="1182"/>
      <c r="CE58" s="1182"/>
      <c r="CF58" s="1182"/>
      <c r="CG58" s="1182"/>
      <c r="CH58" s="1182"/>
      <c r="CI58" s="1182"/>
      <c r="CJ58" s="1182"/>
      <c r="CK58" s="1182"/>
      <c r="CL58" s="1182"/>
      <c r="CM58" s="1182"/>
      <c r="CN58" s="1182"/>
      <c r="CO58" s="1182"/>
      <c r="CP58" s="1182"/>
      <c r="CQ58" s="1182"/>
      <c r="CR58" s="1182"/>
      <c r="CS58" s="1182"/>
      <c r="CT58" s="1182"/>
      <c r="CU58" s="1182"/>
      <c r="CV58" s="1182"/>
      <c r="CW58" s="1182"/>
      <c r="CX58" s="1182"/>
      <c r="CY58" s="1182"/>
      <c r="CZ58" s="1182"/>
      <c r="DA58" s="1182"/>
      <c r="DB58" s="1182"/>
      <c r="DC58" s="1182"/>
      <c r="DD58" s="1222"/>
      <c r="DE58" s="1217"/>
    </row>
    <row r="59" spans="1:109" s="1211" customFormat="1" ht="13.2" x14ac:dyDescent="0.2">
      <c r="A59" s="1174"/>
      <c r="B59" s="1217"/>
      <c r="K59" s="1223"/>
      <c r="L59" s="1223"/>
      <c r="M59" s="1223"/>
      <c r="N59" s="1223"/>
      <c r="AQ59" s="1223"/>
      <c r="AR59" s="1223"/>
      <c r="AS59" s="1223"/>
      <c r="AT59" s="1223"/>
      <c r="BC59" s="1223"/>
      <c r="BD59" s="1223"/>
      <c r="BE59" s="1223"/>
      <c r="BF59" s="1223"/>
      <c r="BO59" s="1223"/>
      <c r="BP59" s="1223"/>
      <c r="BQ59" s="1223"/>
      <c r="BR59" s="1223"/>
      <c r="CA59" s="1223"/>
      <c r="CB59" s="1223"/>
      <c r="CC59" s="1223"/>
      <c r="CD59" s="1223"/>
      <c r="CM59" s="1223"/>
      <c r="CN59" s="1223"/>
      <c r="CO59" s="1223"/>
      <c r="CP59" s="1223"/>
      <c r="CY59" s="1223"/>
      <c r="CZ59" s="1223"/>
      <c r="DA59" s="1223"/>
      <c r="DB59" s="1223"/>
      <c r="DC59" s="1223"/>
      <c r="DD59" s="1222"/>
      <c r="DE59" s="1217"/>
    </row>
    <row r="60" spans="1:109" s="1211" customFormat="1" ht="13.2" x14ac:dyDescent="0.2">
      <c r="A60" s="1174"/>
      <c r="B60" s="1217"/>
      <c r="K60" s="1223"/>
      <c r="L60" s="1223"/>
      <c r="M60" s="1223"/>
      <c r="N60" s="1223"/>
      <c r="AQ60" s="1223"/>
      <c r="AR60" s="1223"/>
      <c r="AS60" s="1223"/>
      <c r="AT60" s="1223"/>
      <c r="BC60" s="1223"/>
      <c r="BD60" s="1223"/>
      <c r="BE60" s="1223"/>
      <c r="BF60" s="1223"/>
      <c r="BO60" s="1223"/>
      <c r="BP60" s="1223"/>
      <c r="BQ60" s="1223"/>
      <c r="BR60" s="1223"/>
      <c r="CA60" s="1223"/>
      <c r="CB60" s="1223"/>
      <c r="CC60" s="1223"/>
      <c r="CD60" s="1223"/>
      <c r="CM60" s="1223"/>
      <c r="CN60" s="1223"/>
      <c r="CO60" s="1223"/>
      <c r="CP60" s="1223"/>
      <c r="CY60" s="1223"/>
      <c r="CZ60" s="1223"/>
      <c r="DA60" s="1223"/>
      <c r="DB60" s="1223"/>
      <c r="DC60" s="1223"/>
      <c r="DD60" s="1222"/>
      <c r="DE60" s="1217"/>
    </row>
    <row r="61" spans="1:109" s="1211" customFormat="1" ht="13.2" x14ac:dyDescent="0.2">
      <c r="A61" s="1174"/>
      <c r="B61" s="1221"/>
      <c r="C61" s="1220"/>
      <c r="D61" s="1220"/>
      <c r="E61" s="1220"/>
      <c r="F61" s="1220"/>
      <c r="G61" s="1220"/>
      <c r="H61" s="1220"/>
      <c r="I61" s="1220"/>
      <c r="J61" s="1220"/>
      <c r="K61" s="1220"/>
      <c r="L61" s="1220"/>
      <c r="M61" s="1219"/>
      <c r="N61" s="1219"/>
      <c r="O61" s="1220"/>
      <c r="P61" s="1220"/>
      <c r="Q61" s="1220"/>
      <c r="R61" s="1220"/>
      <c r="S61" s="1220"/>
      <c r="T61" s="1220"/>
      <c r="U61" s="1220"/>
      <c r="V61" s="1220"/>
      <c r="W61" s="1220"/>
      <c r="X61" s="1220"/>
      <c r="Y61" s="1220"/>
      <c r="Z61" s="1220"/>
      <c r="AA61" s="1220"/>
      <c r="AB61" s="1220"/>
      <c r="AC61" s="1220"/>
      <c r="AD61" s="1220"/>
      <c r="AE61" s="1220"/>
      <c r="AF61" s="1220"/>
      <c r="AG61" s="1220"/>
      <c r="AH61" s="1220"/>
      <c r="AI61" s="1220"/>
      <c r="AJ61" s="1220"/>
      <c r="AK61" s="1220"/>
      <c r="AL61" s="1220"/>
      <c r="AM61" s="1220"/>
      <c r="AN61" s="1220"/>
      <c r="AO61" s="1220"/>
      <c r="AP61" s="1220"/>
      <c r="AQ61" s="1220"/>
      <c r="AR61" s="1220"/>
      <c r="AS61" s="1219"/>
      <c r="AT61" s="1219"/>
      <c r="AU61" s="1220"/>
      <c r="AV61" s="1220"/>
      <c r="AW61" s="1220"/>
      <c r="AX61" s="1220"/>
      <c r="AY61" s="1220"/>
      <c r="AZ61" s="1220"/>
      <c r="BA61" s="1220"/>
      <c r="BB61" s="1220"/>
      <c r="BC61" s="1220"/>
      <c r="BD61" s="1220"/>
      <c r="BE61" s="1219"/>
      <c r="BF61" s="1219"/>
      <c r="BG61" s="1220"/>
      <c r="BH61" s="1220"/>
      <c r="BI61" s="1220"/>
      <c r="BJ61" s="1220"/>
      <c r="BK61" s="1220"/>
      <c r="BL61" s="1220"/>
      <c r="BM61" s="1220"/>
      <c r="BN61" s="1220"/>
      <c r="BO61" s="1220"/>
      <c r="BP61" s="1220"/>
      <c r="BQ61" s="1219"/>
      <c r="BR61" s="1219"/>
      <c r="BS61" s="1220"/>
      <c r="BT61" s="1220"/>
      <c r="BU61" s="1220"/>
      <c r="BV61" s="1220"/>
      <c r="BW61" s="1220"/>
      <c r="BX61" s="1220"/>
      <c r="BY61" s="1220"/>
      <c r="BZ61" s="1220"/>
      <c r="CA61" s="1220"/>
      <c r="CB61" s="1220"/>
      <c r="CC61" s="1219"/>
      <c r="CD61" s="1219"/>
      <c r="CE61" s="1220"/>
      <c r="CF61" s="1220"/>
      <c r="CG61" s="1220"/>
      <c r="CH61" s="1220"/>
      <c r="CI61" s="1220"/>
      <c r="CJ61" s="1220"/>
      <c r="CK61" s="1220"/>
      <c r="CL61" s="1220"/>
      <c r="CM61" s="1220"/>
      <c r="CN61" s="1220"/>
      <c r="CO61" s="1219"/>
      <c r="CP61" s="1219"/>
      <c r="CQ61" s="1220"/>
      <c r="CR61" s="1220"/>
      <c r="CS61" s="1220"/>
      <c r="CT61" s="1220"/>
      <c r="CU61" s="1220"/>
      <c r="CV61" s="1220"/>
      <c r="CW61" s="1220"/>
      <c r="CX61" s="1220"/>
      <c r="CY61" s="1220"/>
      <c r="CZ61" s="1220"/>
      <c r="DA61" s="1219"/>
      <c r="DB61" s="1219"/>
      <c r="DC61" s="1219"/>
      <c r="DD61" s="1218"/>
      <c r="DE61" s="1217"/>
    </row>
    <row r="62" spans="1:109" ht="13.2" x14ac:dyDescent="0.2">
      <c r="B62" s="1216"/>
      <c r="C62" s="1216"/>
      <c r="D62" s="1216"/>
      <c r="E62" s="1216"/>
      <c r="F62" s="1216"/>
      <c r="G62" s="1216"/>
      <c r="H62" s="1216"/>
      <c r="I62" s="1216"/>
      <c r="J62" s="1216"/>
      <c r="K62" s="1216"/>
      <c r="L62" s="1216"/>
      <c r="M62" s="1216"/>
      <c r="N62" s="1216"/>
      <c r="O62" s="1216"/>
      <c r="P62" s="1216"/>
      <c r="Q62" s="1216"/>
      <c r="R62" s="1216"/>
      <c r="S62" s="1216"/>
      <c r="T62" s="1216"/>
      <c r="U62" s="1216"/>
      <c r="V62" s="1216"/>
      <c r="W62" s="1216"/>
      <c r="X62" s="1216"/>
      <c r="Y62" s="1216"/>
      <c r="Z62" s="1216"/>
      <c r="AA62" s="1216"/>
      <c r="AB62" s="1216"/>
      <c r="AC62" s="1216"/>
      <c r="AD62" s="1216"/>
      <c r="AE62" s="1216"/>
      <c r="AF62" s="1216"/>
      <c r="AG62" s="1216"/>
      <c r="AH62" s="1216"/>
      <c r="AI62" s="1216"/>
      <c r="AJ62" s="1216"/>
      <c r="AK62" s="1216"/>
      <c r="AL62" s="1216"/>
      <c r="AM62" s="1216"/>
      <c r="AN62" s="1216"/>
      <c r="AO62" s="1216"/>
      <c r="AP62" s="1216"/>
      <c r="AQ62" s="1216"/>
      <c r="AR62" s="1216"/>
      <c r="AS62" s="1216"/>
      <c r="AT62" s="1216"/>
      <c r="AU62" s="1216"/>
      <c r="AV62" s="1216"/>
      <c r="AW62" s="1216"/>
      <c r="AX62" s="1216"/>
      <c r="AY62" s="1216"/>
      <c r="AZ62" s="1216"/>
      <c r="BA62" s="1216"/>
      <c r="BB62" s="1216"/>
      <c r="BC62" s="1216"/>
      <c r="BD62" s="1216"/>
      <c r="BE62" s="1216"/>
      <c r="BF62" s="1216"/>
      <c r="BG62" s="1216"/>
      <c r="BH62" s="1216"/>
      <c r="BI62" s="1216"/>
      <c r="BJ62" s="1216"/>
      <c r="BK62" s="1216"/>
      <c r="BL62" s="1216"/>
      <c r="BM62" s="1216"/>
      <c r="BN62" s="1216"/>
      <c r="BO62" s="1216"/>
      <c r="BP62" s="1216"/>
      <c r="BQ62" s="1216"/>
      <c r="BR62" s="1216"/>
      <c r="BS62" s="1216"/>
      <c r="BT62" s="1216"/>
      <c r="BU62" s="1216"/>
      <c r="BV62" s="1216"/>
      <c r="BW62" s="1216"/>
      <c r="BX62" s="1216"/>
      <c r="BY62" s="1216"/>
      <c r="BZ62" s="1216"/>
      <c r="CA62" s="1216"/>
      <c r="CB62" s="1216"/>
      <c r="CC62" s="1216"/>
      <c r="CD62" s="1216"/>
      <c r="CE62" s="1216"/>
      <c r="CF62" s="1216"/>
      <c r="CG62" s="1216"/>
      <c r="CH62" s="1216"/>
      <c r="CI62" s="1216"/>
      <c r="CJ62" s="1216"/>
      <c r="CK62" s="1216"/>
      <c r="CL62" s="1216"/>
      <c r="CM62" s="1216"/>
      <c r="CN62" s="1216"/>
      <c r="CO62" s="1216"/>
      <c r="CP62" s="1216"/>
      <c r="CQ62" s="1216"/>
      <c r="CR62" s="1216"/>
      <c r="CS62" s="1216"/>
      <c r="CT62" s="1216"/>
      <c r="CU62" s="1216"/>
      <c r="CV62" s="1216"/>
      <c r="CW62" s="1216"/>
      <c r="CX62" s="1216"/>
      <c r="CY62" s="1216"/>
      <c r="CZ62" s="1216"/>
      <c r="DA62" s="1216"/>
      <c r="DB62" s="1216"/>
      <c r="DC62" s="1216"/>
      <c r="DD62" s="1216"/>
      <c r="DE62" s="1174"/>
    </row>
    <row r="63" spans="1:109" ht="16.2" x14ac:dyDescent="0.2">
      <c r="B63" s="1215" t="s">
        <v>584</v>
      </c>
    </row>
    <row r="64" spans="1:109" ht="13.2" x14ac:dyDescent="0.2">
      <c r="B64" s="1175"/>
      <c r="G64" s="1212"/>
      <c r="I64" s="1214"/>
      <c r="J64" s="1214"/>
      <c r="K64" s="1214"/>
      <c r="L64" s="1214"/>
      <c r="M64" s="1214"/>
      <c r="N64" s="1213"/>
      <c r="AM64" s="1212"/>
      <c r="AN64" s="1212" t="s">
        <v>583</v>
      </c>
      <c r="AP64" s="1211"/>
      <c r="AQ64" s="1211"/>
      <c r="AR64" s="1211"/>
      <c r="AY64" s="1212"/>
      <c r="BA64" s="1211"/>
      <c r="BB64" s="1211"/>
      <c r="BC64" s="1211"/>
      <c r="BK64" s="1212"/>
      <c r="BM64" s="1211"/>
      <c r="BN64" s="1211"/>
      <c r="BO64" s="1211"/>
      <c r="BW64" s="1212"/>
      <c r="BY64" s="1211"/>
      <c r="BZ64" s="1211"/>
      <c r="CA64" s="1211"/>
      <c r="CI64" s="1212"/>
      <c r="CK64" s="1211"/>
      <c r="CL64" s="1211"/>
      <c r="CM64" s="1211"/>
      <c r="CU64" s="1212"/>
      <c r="CW64" s="1211"/>
      <c r="CX64" s="1211"/>
      <c r="CY64" s="1211"/>
    </row>
    <row r="65" spans="2:107" ht="13.2" x14ac:dyDescent="0.2">
      <c r="B65" s="1175"/>
      <c r="AN65" s="1210" t="s">
        <v>582</v>
      </c>
      <c r="AO65" s="1209"/>
      <c r="AP65" s="1209"/>
      <c r="AQ65" s="1209"/>
      <c r="AR65" s="1209"/>
      <c r="AS65" s="1209"/>
      <c r="AT65" s="1209"/>
      <c r="AU65" s="1209"/>
      <c r="AV65" s="1209"/>
      <c r="AW65" s="1209"/>
      <c r="AX65" s="1209"/>
      <c r="AY65" s="1209"/>
      <c r="AZ65" s="1209"/>
      <c r="BA65" s="1209"/>
      <c r="BB65" s="1209"/>
      <c r="BC65" s="1209"/>
      <c r="BD65" s="1209"/>
      <c r="BE65" s="1209"/>
      <c r="BF65" s="1209"/>
      <c r="BG65" s="1209"/>
      <c r="BH65" s="1209"/>
      <c r="BI65" s="1209"/>
      <c r="BJ65" s="1209"/>
      <c r="BK65" s="1209"/>
      <c r="BL65" s="1209"/>
      <c r="BM65" s="1209"/>
      <c r="BN65" s="1209"/>
      <c r="BO65" s="1209"/>
      <c r="BP65" s="1209"/>
      <c r="BQ65" s="1209"/>
      <c r="BR65" s="1209"/>
      <c r="BS65" s="1209"/>
      <c r="BT65" s="1209"/>
      <c r="BU65" s="1209"/>
      <c r="BV65" s="1209"/>
      <c r="BW65" s="1209"/>
      <c r="BX65" s="1209"/>
      <c r="BY65" s="1209"/>
      <c r="BZ65" s="1209"/>
      <c r="CA65" s="1209"/>
      <c r="CB65" s="1209"/>
      <c r="CC65" s="1209"/>
      <c r="CD65" s="1209"/>
      <c r="CE65" s="1209"/>
      <c r="CF65" s="1209"/>
      <c r="CG65" s="1209"/>
      <c r="CH65" s="1209"/>
      <c r="CI65" s="1209"/>
      <c r="CJ65" s="1209"/>
      <c r="CK65" s="1209"/>
      <c r="CL65" s="1209"/>
      <c r="CM65" s="1209"/>
      <c r="CN65" s="1209"/>
      <c r="CO65" s="1209"/>
      <c r="CP65" s="1209"/>
      <c r="CQ65" s="1209"/>
      <c r="CR65" s="1209"/>
      <c r="CS65" s="1209"/>
      <c r="CT65" s="1209"/>
      <c r="CU65" s="1209"/>
      <c r="CV65" s="1209"/>
      <c r="CW65" s="1209"/>
      <c r="CX65" s="1209"/>
      <c r="CY65" s="1209"/>
      <c r="CZ65" s="1209"/>
      <c r="DA65" s="1209"/>
      <c r="DB65" s="1209"/>
      <c r="DC65" s="1208"/>
    </row>
    <row r="66" spans="2:107" ht="13.2" x14ac:dyDescent="0.2">
      <c r="B66" s="1175"/>
      <c r="AN66" s="1207"/>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5"/>
    </row>
    <row r="67" spans="2:107" ht="13.2" x14ac:dyDescent="0.2">
      <c r="B67" s="1175"/>
      <c r="AN67" s="1207"/>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5"/>
    </row>
    <row r="68" spans="2:107" ht="13.2" x14ac:dyDescent="0.2">
      <c r="B68" s="1175"/>
      <c r="AN68" s="1207"/>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5"/>
    </row>
    <row r="69" spans="2:107" ht="13.2" x14ac:dyDescent="0.2">
      <c r="B69" s="1175"/>
      <c r="AN69" s="1204"/>
      <c r="AO69" s="1203"/>
      <c r="AP69" s="1203"/>
      <c r="AQ69" s="1203"/>
      <c r="AR69" s="1203"/>
      <c r="AS69" s="1203"/>
      <c r="AT69" s="1203"/>
      <c r="AU69" s="1203"/>
      <c r="AV69" s="1203"/>
      <c r="AW69" s="1203"/>
      <c r="AX69" s="1203"/>
      <c r="AY69" s="1203"/>
      <c r="AZ69" s="1203"/>
      <c r="BA69" s="1203"/>
      <c r="BB69" s="1203"/>
      <c r="BC69" s="1203"/>
      <c r="BD69" s="1203"/>
      <c r="BE69" s="1203"/>
      <c r="BF69" s="1203"/>
      <c r="BG69" s="1203"/>
      <c r="BH69" s="1203"/>
      <c r="BI69" s="1203"/>
      <c r="BJ69" s="1203"/>
      <c r="BK69" s="1203"/>
      <c r="BL69" s="1203"/>
      <c r="BM69" s="1203"/>
      <c r="BN69" s="1203"/>
      <c r="BO69" s="1203"/>
      <c r="BP69" s="1203"/>
      <c r="BQ69" s="1203"/>
      <c r="BR69" s="1203"/>
      <c r="BS69" s="1203"/>
      <c r="BT69" s="1203"/>
      <c r="BU69" s="1203"/>
      <c r="BV69" s="1203"/>
      <c r="BW69" s="1203"/>
      <c r="BX69" s="1203"/>
      <c r="BY69" s="1203"/>
      <c r="BZ69" s="1203"/>
      <c r="CA69" s="1203"/>
      <c r="CB69" s="1203"/>
      <c r="CC69" s="1203"/>
      <c r="CD69" s="1203"/>
      <c r="CE69" s="1203"/>
      <c r="CF69" s="1203"/>
      <c r="CG69" s="1203"/>
      <c r="CH69" s="1203"/>
      <c r="CI69" s="1203"/>
      <c r="CJ69" s="1203"/>
      <c r="CK69" s="1203"/>
      <c r="CL69" s="1203"/>
      <c r="CM69" s="1203"/>
      <c r="CN69" s="1203"/>
      <c r="CO69" s="1203"/>
      <c r="CP69" s="1203"/>
      <c r="CQ69" s="1203"/>
      <c r="CR69" s="1203"/>
      <c r="CS69" s="1203"/>
      <c r="CT69" s="1203"/>
      <c r="CU69" s="1203"/>
      <c r="CV69" s="1203"/>
      <c r="CW69" s="1203"/>
      <c r="CX69" s="1203"/>
      <c r="CY69" s="1203"/>
      <c r="CZ69" s="1203"/>
      <c r="DA69" s="1203"/>
      <c r="DB69" s="1203"/>
      <c r="DC69" s="1202"/>
    </row>
    <row r="70" spans="2:107" ht="13.2" x14ac:dyDescent="0.2">
      <c r="B70" s="1175"/>
      <c r="H70" s="1201"/>
      <c r="I70" s="1201"/>
      <c r="J70" s="1199"/>
      <c r="K70" s="1199"/>
      <c r="L70" s="1198"/>
      <c r="M70" s="1199"/>
      <c r="N70" s="1198"/>
      <c r="AN70" s="1189"/>
      <c r="AO70" s="1189"/>
      <c r="AP70" s="1189"/>
      <c r="AZ70" s="1189"/>
      <c r="BA70" s="1189"/>
      <c r="BB70" s="1189"/>
      <c r="BL70" s="1189"/>
      <c r="BM70" s="1189"/>
      <c r="BN70" s="1189"/>
      <c r="BX70" s="1189"/>
      <c r="BY70" s="1189"/>
      <c r="BZ70" s="1189"/>
      <c r="CJ70" s="1189"/>
      <c r="CK70" s="1189"/>
      <c r="CL70" s="1189"/>
      <c r="CV70" s="1189"/>
      <c r="CW70" s="1189"/>
      <c r="CX70" s="1189"/>
    </row>
    <row r="71" spans="2:107" ht="13.2" x14ac:dyDescent="0.2">
      <c r="B71" s="1175"/>
      <c r="G71" s="1197"/>
      <c r="I71" s="1200"/>
      <c r="J71" s="1199"/>
      <c r="K71" s="1199"/>
      <c r="L71" s="1198"/>
      <c r="M71" s="1199"/>
      <c r="N71" s="1198"/>
      <c r="AM71" s="1197"/>
      <c r="AN71" s="1174" t="s">
        <v>581</v>
      </c>
    </row>
    <row r="72" spans="2:107" ht="13.2" x14ac:dyDescent="0.2">
      <c r="B72" s="1175"/>
      <c r="G72" s="1187"/>
      <c r="H72" s="1187"/>
      <c r="I72" s="1187"/>
      <c r="J72" s="1187"/>
      <c r="K72" s="1196"/>
      <c r="L72" s="1196"/>
      <c r="M72" s="1195"/>
      <c r="N72" s="1195"/>
      <c r="AN72" s="1194"/>
      <c r="AO72" s="1193"/>
      <c r="AP72" s="1193"/>
      <c r="AQ72" s="1193"/>
      <c r="AR72" s="1193"/>
      <c r="AS72" s="1193"/>
      <c r="AT72" s="1193"/>
      <c r="AU72" s="1193"/>
      <c r="AV72" s="1193"/>
      <c r="AW72" s="1193"/>
      <c r="AX72" s="1193"/>
      <c r="AY72" s="1193"/>
      <c r="AZ72" s="1193"/>
      <c r="BA72" s="1193"/>
      <c r="BB72" s="1193"/>
      <c r="BC72" s="1193"/>
      <c r="BD72" s="1193"/>
      <c r="BE72" s="1193"/>
      <c r="BF72" s="1193"/>
      <c r="BG72" s="1193"/>
      <c r="BH72" s="1193"/>
      <c r="BI72" s="1193"/>
      <c r="BJ72" s="1193"/>
      <c r="BK72" s="1193"/>
      <c r="BL72" s="1193"/>
      <c r="BM72" s="1193"/>
      <c r="BN72" s="1193"/>
      <c r="BO72" s="1192"/>
      <c r="BP72" s="1184" t="s">
        <v>526</v>
      </c>
      <c r="BQ72" s="1184"/>
      <c r="BR72" s="1184"/>
      <c r="BS72" s="1184"/>
      <c r="BT72" s="1184"/>
      <c r="BU72" s="1184"/>
      <c r="BV72" s="1184"/>
      <c r="BW72" s="1184"/>
      <c r="BX72" s="1184" t="s">
        <v>527</v>
      </c>
      <c r="BY72" s="1184"/>
      <c r="BZ72" s="1184"/>
      <c r="CA72" s="1184"/>
      <c r="CB72" s="1184"/>
      <c r="CC72" s="1184"/>
      <c r="CD72" s="1184"/>
      <c r="CE72" s="1184"/>
      <c r="CF72" s="1184" t="s">
        <v>528</v>
      </c>
      <c r="CG72" s="1184"/>
      <c r="CH72" s="1184"/>
      <c r="CI72" s="1184"/>
      <c r="CJ72" s="1184"/>
      <c r="CK72" s="1184"/>
      <c r="CL72" s="1184"/>
      <c r="CM72" s="1184"/>
      <c r="CN72" s="1184" t="s">
        <v>529</v>
      </c>
      <c r="CO72" s="1184"/>
      <c r="CP72" s="1184"/>
      <c r="CQ72" s="1184"/>
      <c r="CR72" s="1184"/>
      <c r="CS72" s="1184"/>
      <c r="CT72" s="1184"/>
      <c r="CU72" s="1184"/>
      <c r="CV72" s="1184" t="s">
        <v>530</v>
      </c>
      <c r="CW72" s="1184"/>
      <c r="CX72" s="1184"/>
      <c r="CY72" s="1184"/>
      <c r="CZ72" s="1184"/>
      <c r="DA72" s="1184"/>
      <c r="DB72" s="1184"/>
      <c r="DC72" s="1184"/>
    </row>
    <row r="73" spans="2:107" ht="13.2" x14ac:dyDescent="0.2">
      <c r="B73" s="1175"/>
      <c r="G73" s="1191"/>
      <c r="H73" s="1191"/>
      <c r="I73" s="1191"/>
      <c r="J73" s="1191"/>
      <c r="K73" s="1188"/>
      <c r="L73" s="1188"/>
      <c r="M73" s="1188"/>
      <c r="N73" s="1188"/>
      <c r="AM73" s="1189"/>
      <c r="AN73" s="1183" t="s">
        <v>580</v>
      </c>
      <c r="AO73" s="1183"/>
      <c r="AP73" s="1183"/>
      <c r="AQ73" s="1183"/>
      <c r="AR73" s="1183"/>
      <c r="AS73" s="1183"/>
      <c r="AT73" s="1183"/>
      <c r="AU73" s="1183"/>
      <c r="AV73" s="1183"/>
      <c r="AW73" s="1183"/>
      <c r="AX73" s="1183"/>
      <c r="AY73" s="1183"/>
      <c r="AZ73" s="1183"/>
      <c r="BA73" s="1183"/>
      <c r="BB73" s="1183" t="s">
        <v>578</v>
      </c>
      <c r="BC73" s="1183"/>
      <c r="BD73" s="1183"/>
      <c r="BE73" s="1183"/>
      <c r="BF73" s="1183"/>
      <c r="BG73" s="1183"/>
      <c r="BH73" s="1183"/>
      <c r="BI73" s="1183"/>
      <c r="BJ73" s="1183"/>
      <c r="BK73" s="1183"/>
      <c r="BL73" s="1183"/>
      <c r="BM73" s="1183"/>
      <c r="BN73" s="1183"/>
      <c r="BO73" s="1183"/>
      <c r="BP73" s="1182">
        <v>213</v>
      </c>
      <c r="BQ73" s="1182"/>
      <c r="BR73" s="1182"/>
      <c r="BS73" s="1182"/>
      <c r="BT73" s="1182"/>
      <c r="BU73" s="1182"/>
      <c r="BV73" s="1182"/>
      <c r="BW73" s="1182"/>
      <c r="BX73" s="1182">
        <v>203.5</v>
      </c>
      <c r="BY73" s="1182"/>
      <c r="BZ73" s="1182"/>
      <c r="CA73" s="1182"/>
      <c r="CB73" s="1182"/>
      <c r="CC73" s="1182"/>
      <c r="CD73" s="1182"/>
      <c r="CE73" s="1182"/>
      <c r="CF73" s="1182">
        <v>192.9</v>
      </c>
      <c r="CG73" s="1182"/>
      <c r="CH73" s="1182"/>
      <c r="CI73" s="1182"/>
      <c r="CJ73" s="1182"/>
      <c r="CK73" s="1182"/>
      <c r="CL73" s="1182"/>
      <c r="CM73" s="1182"/>
      <c r="CN73" s="1182">
        <v>192.3</v>
      </c>
      <c r="CO73" s="1182"/>
      <c r="CP73" s="1182"/>
      <c r="CQ73" s="1182"/>
      <c r="CR73" s="1182"/>
      <c r="CS73" s="1182"/>
      <c r="CT73" s="1182"/>
      <c r="CU73" s="1182"/>
      <c r="CV73" s="1182">
        <v>191</v>
      </c>
      <c r="CW73" s="1182"/>
      <c r="CX73" s="1182"/>
      <c r="CY73" s="1182"/>
      <c r="CZ73" s="1182"/>
      <c r="DA73" s="1182"/>
      <c r="DB73" s="1182"/>
      <c r="DC73" s="1182"/>
    </row>
    <row r="74" spans="2:107" ht="13.2" x14ac:dyDescent="0.2">
      <c r="B74" s="1175"/>
      <c r="G74" s="1191"/>
      <c r="H74" s="1191"/>
      <c r="I74" s="1191"/>
      <c r="J74" s="1191"/>
      <c r="K74" s="1188"/>
      <c r="L74" s="1188"/>
      <c r="M74" s="1188"/>
      <c r="N74" s="1188"/>
      <c r="AM74" s="1189"/>
      <c r="AN74" s="1183"/>
      <c r="AO74" s="1183"/>
      <c r="AP74" s="1183"/>
      <c r="AQ74" s="1183"/>
      <c r="AR74" s="1183"/>
      <c r="AS74" s="1183"/>
      <c r="AT74" s="1183"/>
      <c r="AU74" s="1183"/>
      <c r="AV74" s="1183"/>
      <c r="AW74" s="1183"/>
      <c r="AX74" s="1183"/>
      <c r="AY74" s="1183"/>
      <c r="AZ74" s="1183"/>
      <c r="BA74" s="1183"/>
      <c r="BB74" s="1183"/>
      <c r="BC74" s="1183"/>
      <c r="BD74" s="1183"/>
      <c r="BE74" s="1183"/>
      <c r="BF74" s="1183"/>
      <c r="BG74" s="1183"/>
      <c r="BH74" s="1183"/>
      <c r="BI74" s="1183"/>
      <c r="BJ74" s="1183"/>
      <c r="BK74" s="1183"/>
      <c r="BL74" s="1183"/>
      <c r="BM74" s="1183"/>
      <c r="BN74" s="1183"/>
      <c r="BO74" s="1183"/>
      <c r="BP74" s="1182"/>
      <c r="BQ74" s="1182"/>
      <c r="BR74" s="1182"/>
      <c r="BS74" s="1182"/>
      <c r="BT74" s="1182"/>
      <c r="BU74" s="1182"/>
      <c r="BV74" s="1182"/>
      <c r="BW74" s="1182"/>
      <c r="BX74" s="1182"/>
      <c r="BY74" s="1182"/>
      <c r="BZ74" s="1182"/>
      <c r="CA74" s="1182"/>
      <c r="CB74" s="1182"/>
      <c r="CC74" s="1182"/>
      <c r="CD74" s="1182"/>
      <c r="CE74" s="1182"/>
      <c r="CF74" s="1182"/>
      <c r="CG74" s="1182"/>
      <c r="CH74" s="1182"/>
      <c r="CI74" s="1182"/>
      <c r="CJ74" s="1182"/>
      <c r="CK74" s="1182"/>
      <c r="CL74" s="1182"/>
      <c r="CM74" s="1182"/>
      <c r="CN74" s="1182"/>
      <c r="CO74" s="1182"/>
      <c r="CP74" s="1182"/>
      <c r="CQ74" s="1182"/>
      <c r="CR74" s="1182"/>
      <c r="CS74" s="1182"/>
      <c r="CT74" s="1182"/>
      <c r="CU74" s="1182"/>
      <c r="CV74" s="1182"/>
      <c r="CW74" s="1182"/>
      <c r="CX74" s="1182"/>
      <c r="CY74" s="1182"/>
      <c r="CZ74" s="1182"/>
      <c r="DA74" s="1182"/>
      <c r="DB74" s="1182"/>
      <c r="DC74" s="1182"/>
    </row>
    <row r="75" spans="2:107" ht="13.2" x14ac:dyDescent="0.2">
      <c r="B75" s="1175"/>
      <c r="G75" s="1191"/>
      <c r="H75" s="1191"/>
      <c r="I75" s="1187"/>
      <c r="J75" s="1187"/>
      <c r="K75" s="1190"/>
      <c r="L75" s="1190"/>
      <c r="M75" s="1190"/>
      <c r="N75" s="1190"/>
      <c r="AM75" s="1189"/>
      <c r="AN75" s="1183"/>
      <c r="AO75" s="1183"/>
      <c r="AP75" s="1183"/>
      <c r="AQ75" s="1183"/>
      <c r="AR75" s="1183"/>
      <c r="AS75" s="1183"/>
      <c r="AT75" s="1183"/>
      <c r="AU75" s="1183"/>
      <c r="AV75" s="1183"/>
      <c r="AW75" s="1183"/>
      <c r="AX75" s="1183"/>
      <c r="AY75" s="1183"/>
      <c r="AZ75" s="1183"/>
      <c r="BA75" s="1183"/>
      <c r="BB75" s="1183" t="s">
        <v>577</v>
      </c>
      <c r="BC75" s="1183"/>
      <c r="BD75" s="1183"/>
      <c r="BE75" s="1183"/>
      <c r="BF75" s="1183"/>
      <c r="BG75" s="1183"/>
      <c r="BH75" s="1183"/>
      <c r="BI75" s="1183"/>
      <c r="BJ75" s="1183"/>
      <c r="BK75" s="1183"/>
      <c r="BL75" s="1183"/>
      <c r="BM75" s="1183"/>
      <c r="BN75" s="1183"/>
      <c r="BO75" s="1183"/>
      <c r="BP75" s="1182">
        <v>12.7</v>
      </c>
      <c r="BQ75" s="1182"/>
      <c r="BR75" s="1182"/>
      <c r="BS75" s="1182"/>
      <c r="BT75" s="1182"/>
      <c r="BU75" s="1182"/>
      <c r="BV75" s="1182"/>
      <c r="BW75" s="1182"/>
      <c r="BX75" s="1182">
        <v>12.3</v>
      </c>
      <c r="BY75" s="1182"/>
      <c r="BZ75" s="1182"/>
      <c r="CA75" s="1182"/>
      <c r="CB75" s="1182"/>
      <c r="CC75" s="1182"/>
      <c r="CD75" s="1182"/>
      <c r="CE75" s="1182"/>
      <c r="CF75" s="1182">
        <v>12</v>
      </c>
      <c r="CG75" s="1182"/>
      <c r="CH75" s="1182"/>
      <c r="CI75" s="1182"/>
      <c r="CJ75" s="1182"/>
      <c r="CK75" s="1182"/>
      <c r="CL75" s="1182"/>
      <c r="CM75" s="1182"/>
      <c r="CN75" s="1182">
        <v>11.8</v>
      </c>
      <c r="CO75" s="1182"/>
      <c r="CP75" s="1182"/>
      <c r="CQ75" s="1182"/>
      <c r="CR75" s="1182"/>
      <c r="CS75" s="1182"/>
      <c r="CT75" s="1182"/>
      <c r="CU75" s="1182"/>
      <c r="CV75" s="1182">
        <v>11.7</v>
      </c>
      <c r="CW75" s="1182"/>
      <c r="CX75" s="1182"/>
      <c r="CY75" s="1182"/>
      <c r="CZ75" s="1182"/>
      <c r="DA75" s="1182"/>
      <c r="DB75" s="1182"/>
      <c r="DC75" s="1182"/>
    </row>
    <row r="76" spans="2:107" ht="13.2" x14ac:dyDescent="0.2">
      <c r="B76" s="1175"/>
      <c r="G76" s="1191"/>
      <c r="H76" s="1191"/>
      <c r="I76" s="1187"/>
      <c r="J76" s="1187"/>
      <c r="K76" s="1190"/>
      <c r="L76" s="1190"/>
      <c r="M76" s="1190"/>
      <c r="N76" s="1190"/>
      <c r="AM76" s="1189"/>
      <c r="AN76" s="1183"/>
      <c r="AO76" s="1183"/>
      <c r="AP76" s="1183"/>
      <c r="AQ76" s="1183"/>
      <c r="AR76" s="1183"/>
      <c r="AS76" s="1183"/>
      <c r="AT76" s="1183"/>
      <c r="AU76" s="1183"/>
      <c r="AV76" s="1183"/>
      <c r="AW76" s="1183"/>
      <c r="AX76" s="1183"/>
      <c r="AY76" s="1183"/>
      <c r="AZ76" s="1183"/>
      <c r="BA76" s="1183"/>
      <c r="BB76" s="1183"/>
      <c r="BC76" s="1183"/>
      <c r="BD76" s="1183"/>
      <c r="BE76" s="1183"/>
      <c r="BF76" s="1183"/>
      <c r="BG76" s="1183"/>
      <c r="BH76" s="1183"/>
      <c r="BI76" s="1183"/>
      <c r="BJ76" s="1183"/>
      <c r="BK76" s="1183"/>
      <c r="BL76" s="1183"/>
      <c r="BM76" s="1183"/>
      <c r="BN76" s="1183"/>
      <c r="BO76" s="1183"/>
      <c r="BP76" s="1182"/>
      <c r="BQ76" s="1182"/>
      <c r="BR76" s="1182"/>
      <c r="BS76" s="1182"/>
      <c r="BT76" s="1182"/>
      <c r="BU76" s="1182"/>
      <c r="BV76" s="1182"/>
      <c r="BW76" s="1182"/>
      <c r="BX76" s="1182"/>
      <c r="BY76" s="1182"/>
      <c r="BZ76" s="1182"/>
      <c r="CA76" s="1182"/>
      <c r="CB76" s="1182"/>
      <c r="CC76" s="1182"/>
      <c r="CD76" s="1182"/>
      <c r="CE76" s="1182"/>
      <c r="CF76" s="1182"/>
      <c r="CG76" s="1182"/>
      <c r="CH76" s="1182"/>
      <c r="CI76" s="1182"/>
      <c r="CJ76" s="1182"/>
      <c r="CK76" s="1182"/>
      <c r="CL76" s="1182"/>
      <c r="CM76" s="1182"/>
      <c r="CN76" s="1182"/>
      <c r="CO76" s="1182"/>
      <c r="CP76" s="1182"/>
      <c r="CQ76" s="1182"/>
      <c r="CR76" s="1182"/>
      <c r="CS76" s="1182"/>
      <c r="CT76" s="1182"/>
      <c r="CU76" s="1182"/>
      <c r="CV76" s="1182"/>
      <c r="CW76" s="1182"/>
      <c r="CX76" s="1182"/>
      <c r="CY76" s="1182"/>
      <c r="CZ76" s="1182"/>
      <c r="DA76" s="1182"/>
      <c r="DB76" s="1182"/>
      <c r="DC76" s="1182"/>
    </row>
    <row r="77" spans="2:107" ht="13.2" x14ac:dyDescent="0.2">
      <c r="B77" s="1175"/>
      <c r="G77" s="1187"/>
      <c r="H77" s="1187"/>
      <c r="I77" s="1187"/>
      <c r="J77" s="1187"/>
      <c r="K77" s="1188"/>
      <c r="L77" s="1188"/>
      <c r="M77" s="1188"/>
      <c r="N77" s="1188"/>
      <c r="AN77" s="1184" t="s">
        <v>579</v>
      </c>
      <c r="AO77" s="1184"/>
      <c r="AP77" s="1184"/>
      <c r="AQ77" s="1184"/>
      <c r="AR77" s="1184"/>
      <c r="AS77" s="1184"/>
      <c r="AT77" s="1184"/>
      <c r="AU77" s="1184"/>
      <c r="AV77" s="1184"/>
      <c r="AW77" s="1184"/>
      <c r="AX77" s="1184"/>
      <c r="AY77" s="1184"/>
      <c r="AZ77" s="1184"/>
      <c r="BA77" s="1184"/>
      <c r="BB77" s="1183" t="s">
        <v>578</v>
      </c>
      <c r="BC77" s="1183"/>
      <c r="BD77" s="1183"/>
      <c r="BE77" s="1183"/>
      <c r="BF77" s="1183"/>
      <c r="BG77" s="1183"/>
      <c r="BH77" s="1183"/>
      <c r="BI77" s="1183"/>
      <c r="BJ77" s="1183"/>
      <c r="BK77" s="1183"/>
      <c r="BL77" s="1183"/>
      <c r="BM77" s="1183"/>
      <c r="BN77" s="1183"/>
      <c r="BO77" s="1183"/>
      <c r="BP77" s="1182">
        <v>224.2</v>
      </c>
      <c r="BQ77" s="1182"/>
      <c r="BR77" s="1182"/>
      <c r="BS77" s="1182"/>
      <c r="BT77" s="1182"/>
      <c r="BU77" s="1182"/>
      <c r="BV77" s="1182"/>
      <c r="BW77" s="1182"/>
      <c r="BX77" s="1182">
        <v>209.6</v>
      </c>
      <c r="BY77" s="1182"/>
      <c r="BZ77" s="1182"/>
      <c r="CA77" s="1182"/>
      <c r="CB77" s="1182"/>
      <c r="CC77" s="1182"/>
      <c r="CD77" s="1182"/>
      <c r="CE77" s="1182"/>
      <c r="CF77" s="1182">
        <v>196.3</v>
      </c>
      <c r="CG77" s="1182"/>
      <c r="CH77" s="1182"/>
      <c r="CI77" s="1182"/>
      <c r="CJ77" s="1182"/>
      <c r="CK77" s="1182"/>
      <c r="CL77" s="1182"/>
      <c r="CM77" s="1182"/>
      <c r="CN77" s="1182">
        <v>196.2</v>
      </c>
      <c r="CO77" s="1182"/>
      <c r="CP77" s="1182"/>
      <c r="CQ77" s="1182"/>
      <c r="CR77" s="1182"/>
      <c r="CS77" s="1182"/>
      <c r="CT77" s="1182"/>
      <c r="CU77" s="1182"/>
      <c r="CV77" s="1182">
        <v>198</v>
      </c>
      <c r="CW77" s="1182"/>
      <c r="CX77" s="1182"/>
      <c r="CY77" s="1182"/>
      <c r="CZ77" s="1182"/>
      <c r="DA77" s="1182"/>
      <c r="DB77" s="1182"/>
      <c r="DC77" s="1182"/>
    </row>
    <row r="78" spans="2:107" ht="13.2" x14ac:dyDescent="0.2">
      <c r="B78" s="1175"/>
      <c r="G78" s="1187"/>
      <c r="H78" s="1187"/>
      <c r="I78" s="1187"/>
      <c r="J78" s="1187"/>
      <c r="K78" s="1188"/>
      <c r="L78" s="1188"/>
      <c r="M78" s="1188"/>
      <c r="N78" s="1188"/>
      <c r="AN78" s="1184"/>
      <c r="AO78" s="1184"/>
      <c r="AP78" s="1184"/>
      <c r="AQ78" s="1184"/>
      <c r="AR78" s="1184"/>
      <c r="AS78" s="1184"/>
      <c r="AT78" s="1184"/>
      <c r="AU78" s="1184"/>
      <c r="AV78" s="1184"/>
      <c r="AW78" s="1184"/>
      <c r="AX78" s="1184"/>
      <c r="AY78" s="1184"/>
      <c r="AZ78" s="1184"/>
      <c r="BA78" s="1184"/>
      <c r="BB78" s="1183"/>
      <c r="BC78" s="1183"/>
      <c r="BD78" s="1183"/>
      <c r="BE78" s="1183"/>
      <c r="BF78" s="1183"/>
      <c r="BG78" s="1183"/>
      <c r="BH78" s="1183"/>
      <c r="BI78" s="1183"/>
      <c r="BJ78" s="1183"/>
      <c r="BK78" s="1183"/>
      <c r="BL78" s="1183"/>
      <c r="BM78" s="1183"/>
      <c r="BN78" s="1183"/>
      <c r="BO78" s="1183"/>
      <c r="BP78" s="1182"/>
      <c r="BQ78" s="1182"/>
      <c r="BR78" s="1182"/>
      <c r="BS78" s="1182"/>
      <c r="BT78" s="1182"/>
      <c r="BU78" s="1182"/>
      <c r="BV78" s="1182"/>
      <c r="BW78" s="1182"/>
      <c r="BX78" s="1182"/>
      <c r="BY78" s="1182"/>
      <c r="BZ78" s="1182"/>
      <c r="CA78" s="1182"/>
      <c r="CB78" s="1182"/>
      <c r="CC78" s="1182"/>
      <c r="CD78" s="1182"/>
      <c r="CE78" s="1182"/>
      <c r="CF78" s="1182"/>
      <c r="CG78" s="1182"/>
      <c r="CH78" s="1182"/>
      <c r="CI78" s="1182"/>
      <c r="CJ78" s="1182"/>
      <c r="CK78" s="1182"/>
      <c r="CL78" s="1182"/>
      <c r="CM78" s="1182"/>
      <c r="CN78" s="1182"/>
      <c r="CO78" s="1182"/>
      <c r="CP78" s="1182"/>
      <c r="CQ78" s="1182"/>
      <c r="CR78" s="1182"/>
      <c r="CS78" s="1182"/>
      <c r="CT78" s="1182"/>
      <c r="CU78" s="1182"/>
      <c r="CV78" s="1182"/>
      <c r="CW78" s="1182"/>
      <c r="CX78" s="1182"/>
      <c r="CY78" s="1182"/>
      <c r="CZ78" s="1182"/>
      <c r="DA78" s="1182"/>
      <c r="DB78" s="1182"/>
      <c r="DC78" s="1182"/>
    </row>
    <row r="79" spans="2:107" ht="13.2" x14ac:dyDescent="0.2">
      <c r="B79" s="1175"/>
      <c r="G79" s="1187"/>
      <c r="H79" s="1187"/>
      <c r="I79" s="1186"/>
      <c r="J79" s="1186"/>
      <c r="K79" s="1185"/>
      <c r="L79" s="1185"/>
      <c r="M79" s="1185"/>
      <c r="N79" s="1185"/>
      <c r="AN79" s="1184"/>
      <c r="AO79" s="1184"/>
      <c r="AP79" s="1184"/>
      <c r="AQ79" s="1184"/>
      <c r="AR79" s="1184"/>
      <c r="AS79" s="1184"/>
      <c r="AT79" s="1184"/>
      <c r="AU79" s="1184"/>
      <c r="AV79" s="1184"/>
      <c r="AW79" s="1184"/>
      <c r="AX79" s="1184"/>
      <c r="AY79" s="1184"/>
      <c r="AZ79" s="1184"/>
      <c r="BA79" s="1184"/>
      <c r="BB79" s="1183" t="s">
        <v>577</v>
      </c>
      <c r="BC79" s="1183"/>
      <c r="BD79" s="1183"/>
      <c r="BE79" s="1183"/>
      <c r="BF79" s="1183"/>
      <c r="BG79" s="1183"/>
      <c r="BH79" s="1183"/>
      <c r="BI79" s="1183"/>
      <c r="BJ79" s="1183"/>
      <c r="BK79" s="1183"/>
      <c r="BL79" s="1183"/>
      <c r="BM79" s="1183"/>
      <c r="BN79" s="1183"/>
      <c r="BO79" s="1183"/>
      <c r="BP79" s="1182">
        <v>14.4</v>
      </c>
      <c r="BQ79" s="1182"/>
      <c r="BR79" s="1182"/>
      <c r="BS79" s="1182"/>
      <c r="BT79" s="1182"/>
      <c r="BU79" s="1182"/>
      <c r="BV79" s="1182"/>
      <c r="BW79" s="1182"/>
      <c r="BX79" s="1182">
        <v>14.3</v>
      </c>
      <c r="BY79" s="1182"/>
      <c r="BZ79" s="1182"/>
      <c r="CA79" s="1182"/>
      <c r="CB79" s="1182"/>
      <c r="CC79" s="1182"/>
      <c r="CD79" s="1182"/>
      <c r="CE79" s="1182"/>
      <c r="CF79" s="1182">
        <v>14</v>
      </c>
      <c r="CG79" s="1182"/>
      <c r="CH79" s="1182"/>
      <c r="CI79" s="1182"/>
      <c r="CJ79" s="1182"/>
      <c r="CK79" s="1182"/>
      <c r="CL79" s="1182"/>
      <c r="CM79" s="1182"/>
      <c r="CN79" s="1182">
        <v>13.3</v>
      </c>
      <c r="CO79" s="1182"/>
      <c r="CP79" s="1182"/>
      <c r="CQ79" s="1182"/>
      <c r="CR79" s="1182"/>
      <c r="CS79" s="1182"/>
      <c r="CT79" s="1182"/>
      <c r="CU79" s="1182"/>
      <c r="CV79" s="1182">
        <v>12.7</v>
      </c>
      <c r="CW79" s="1182"/>
      <c r="CX79" s="1182"/>
      <c r="CY79" s="1182"/>
      <c r="CZ79" s="1182"/>
      <c r="DA79" s="1182"/>
      <c r="DB79" s="1182"/>
      <c r="DC79" s="1182"/>
    </row>
    <row r="80" spans="2:107" ht="13.2" x14ac:dyDescent="0.2">
      <c r="B80" s="1175"/>
      <c r="G80" s="1187"/>
      <c r="H80" s="1187"/>
      <c r="I80" s="1186"/>
      <c r="J80" s="1186"/>
      <c r="K80" s="1185"/>
      <c r="L80" s="1185"/>
      <c r="M80" s="1185"/>
      <c r="N80" s="1185"/>
      <c r="AN80" s="1184"/>
      <c r="AO80" s="1184"/>
      <c r="AP80" s="1184"/>
      <c r="AQ80" s="1184"/>
      <c r="AR80" s="1184"/>
      <c r="AS80" s="1184"/>
      <c r="AT80" s="1184"/>
      <c r="AU80" s="1184"/>
      <c r="AV80" s="1184"/>
      <c r="AW80" s="1184"/>
      <c r="AX80" s="1184"/>
      <c r="AY80" s="1184"/>
      <c r="AZ80" s="1184"/>
      <c r="BA80" s="1184"/>
      <c r="BB80" s="1183"/>
      <c r="BC80" s="1183"/>
      <c r="BD80" s="1183"/>
      <c r="BE80" s="1183"/>
      <c r="BF80" s="1183"/>
      <c r="BG80" s="1183"/>
      <c r="BH80" s="1183"/>
      <c r="BI80" s="1183"/>
      <c r="BJ80" s="1183"/>
      <c r="BK80" s="1183"/>
      <c r="BL80" s="1183"/>
      <c r="BM80" s="1183"/>
      <c r="BN80" s="1183"/>
      <c r="BO80" s="1183"/>
      <c r="BP80" s="1182"/>
      <c r="BQ80" s="1182"/>
      <c r="BR80" s="1182"/>
      <c r="BS80" s="1182"/>
      <c r="BT80" s="1182"/>
      <c r="BU80" s="1182"/>
      <c r="BV80" s="1182"/>
      <c r="BW80" s="1182"/>
      <c r="BX80" s="1182"/>
      <c r="BY80" s="1182"/>
      <c r="BZ80" s="1182"/>
      <c r="CA80" s="1182"/>
      <c r="CB80" s="1182"/>
      <c r="CC80" s="1182"/>
      <c r="CD80" s="1182"/>
      <c r="CE80" s="1182"/>
      <c r="CF80" s="1182"/>
      <c r="CG80" s="1182"/>
      <c r="CH80" s="1182"/>
      <c r="CI80" s="1182"/>
      <c r="CJ80" s="1182"/>
      <c r="CK80" s="1182"/>
      <c r="CL80" s="1182"/>
      <c r="CM80" s="1182"/>
      <c r="CN80" s="1182"/>
      <c r="CO80" s="1182"/>
      <c r="CP80" s="1182"/>
      <c r="CQ80" s="1182"/>
      <c r="CR80" s="1182"/>
      <c r="CS80" s="1182"/>
      <c r="CT80" s="1182"/>
      <c r="CU80" s="1182"/>
      <c r="CV80" s="1182"/>
      <c r="CW80" s="1182"/>
      <c r="CX80" s="1182"/>
      <c r="CY80" s="1182"/>
      <c r="CZ80" s="1182"/>
      <c r="DA80" s="1182"/>
      <c r="DB80" s="1182"/>
      <c r="DC80" s="1182"/>
    </row>
    <row r="81" spans="2:109" ht="13.2" x14ac:dyDescent="0.2">
      <c r="B81" s="1175"/>
    </row>
    <row r="82" spans="2:109" ht="16.2" x14ac:dyDescent="0.2">
      <c r="B82" s="1175"/>
      <c r="K82" s="1181"/>
      <c r="L82" s="1181"/>
      <c r="M82" s="1181"/>
      <c r="N82" s="1181"/>
      <c r="AQ82" s="1181"/>
      <c r="AR82" s="1181"/>
      <c r="AS82" s="1181"/>
      <c r="AT82" s="1181"/>
      <c r="BC82" s="1181"/>
      <c r="BD82" s="1181"/>
      <c r="BE82" s="1181"/>
      <c r="BF82" s="1181"/>
      <c r="BO82" s="1181"/>
      <c r="BP82" s="1181"/>
      <c r="BQ82" s="1181"/>
      <c r="BR82" s="1181"/>
      <c r="CA82" s="1181"/>
      <c r="CB82" s="1181"/>
      <c r="CC82" s="1181"/>
      <c r="CD82" s="1181"/>
      <c r="CM82" s="1181"/>
      <c r="CN82" s="1181"/>
      <c r="CO82" s="1181"/>
      <c r="CP82" s="1181"/>
      <c r="CY82" s="1181"/>
      <c r="CZ82" s="1181"/>
      <c r="DA82" s="1181"/>
      <c r="DB82" s="1181"/>
      <c r="DC82" s="1181"/>
    </row>
    <row r="83" spans="2:109" ht="13.2" x14ac:dyDescent="0.2">
      <c r="B83" s="1180"/>
      <c r="C83" s="1179"/>
      <c r="D83" s="1179"/>
      <c r="E83" s="1179"/>
      <c r="F83" s="1179"/>
      <c r="G83" s="1179"/>
      <c r="H83" s="1179"/>
      <c r="I83" s="1179"/>
      <c r="J83" s="1179"/>
      <c r="K83" s="1179"/>
      <c r="L83" s="1179"/>
      <c r="M83" s="1179"/>
      <c r="N83" s="1179"/>
      <c r="O83" s="1179"/>
      <c r="P83" s="1179"/>
      <c r="Q83" s="1179"/>
      <c r="R83" s="1179"/>
      <c r="S83" s="1179"/>
      <c r="T83" s="1179"/>
      <c r="U83" s="1179"/>
      <c r="V83" s="1179"/>
      <c r="W83" s="1179"/>
      <c r="X83" s="1179"/>
      <c r="Y83" s="1179"/>
      <c r="Z83" s="1179"/>
      <c r="AA83" s="1179"/>
      <c r="AB83" s="1179"/>
      <c r="AC83" s="1179"/>
      <c r="AD83" s="1179"/>
      <c r="AE83" s="1179"/>
      <c r="AF83" s="1179"/>
      <c r="AG83" s="1179"/>
      <c r="AH83" s="1179"/>
      <c r="AI83" s="1179"/>
      <c r="AJ83" s="1179"/>
      <c r="AK83" s="1179"/>
      <c r="AL83" s="1179"/>
      <c r="AM83" s="1179"/>
      <c r="AN83" s="1179"/>
      <c r="AO83" s="1179"/>
      <c r="AP83" s="1179"/>
      <c r="AQ83" s="1179"/>
      <c r="AR83" s="1179"/>
      <c r="AS83" s="1179"/>
      <c r="AT83" s="1179"/>
      <c r="AU83" s="1179"/>
      <c r="AV83" s="1179"/>
      <c r="AW83" s="1179"/>
      <c r="AX83" s="1179"/>
      <c r="AY83" s="1179"/>
      <c r="AZ83" s="1179"/>
      <c r="BA83" s="1179"/>
      <c r="BB83" s="1179"/>
      <c r="BC83" s="1179"/>
      <c r="BD83" s="1179"/>
      <c r="BE83" s="1179"/>
      <c r="BF83" s="1179"/>
      <c r="BG83" s="1179"/>
      <c r="BH83" s="1179"/>
      <c r="BI83" s="1179"/>
      <c r="BJ83" s="1179"/>
      <c r="BK83" s="1179"/>
      <c r="BL83" s="1179"/>
      <c r="BM83" s="1179"/>
      <c r="BN83" s="1179"/>
      <c r="BO83" s="1179"/>
      <c r="BP83" s="1179"/>
      <c r="BQ83" s="1179"/>
      <c r="BR83" s="1179"/>
      <c r="BS83" s="1179"/>
      <c r="BT83" s="1179"/>
      <c r="BU83" s="1179"/>
      <c r="BV83" s="1179"/>
      <c r="BW83" s="1179"/>
      <c r="BX83" s="1179"/>
      <c r="BY83" s="1179"/>
      <c r="BZ83" s="1179"/>
      <c r="CA83" s="1179"/>
      <c r="CB83" s="1179"/>
      <c r="CC83" s="1179"/>
      <c r="CD83" s="1179"/>
      <c r="CE83" s="1179"/>
      <c r="CF83" s="1179"/>
      <c r="CG83" s="1179"/>
      <c r="CH83" s="1179"/>
      <c r="CI83" s="1179"/>
      <c r="CJ83" s="1179"/>
      <c r="CK83" s="1179"/>
      <c r="CL83" s="1179"/>
      <c r="CM83" s="1179"/>
      <c r="CN83" s="1179"/>
      <c r="CO83" s="1179"/>
      <c r="CP83" s="1179"/>
      <c r="CQ83" s="1179"/>
      <c r="CR83" s="1179"/>
      <c r="CS83" s="1179"/>
      <c r="CT83" s="1179"/>
      <c r="CU83" s="1179"/>
      <c r="CV83" s="1179"/>
      <c r="CW83" s="1179"/>
      <c r="CX83" s="1179"/>
      <c r="CY83" s="1179"/>
      <c r="CZ83" s="1179"/>
      <c r="DA83" s="1179"/>
      <c r="DB83" s="1179"/>
      <c r="DC83" s="1179"/>
      <c r="DD83" s="1178"/>
    </row>
    <row r="84" spans="2:109" ht="13.2" x14ac:dyDescent="0.2">
      <c r="DD84" s="1174"/>
      <c r="DE84" s="1174"/>
    </row>
    <row r="85" spans="2:109" ht="13.2" x14ac:dyDescent="0.2">
      <c r="DD85" s="1174"/>
      <c r="DE85" s="1174"/>
    </row>
    <row r="86" spans="2:109" ht="13.2" hidden="1" x14ac:dyDescent="0.2">
      <c r="DD86" s="1174"/>
      <c r="DE86" s="1174"/>
    </row>
    <row r="87" spans="2:109" ht="13.2" hidden="1" x14ac:dyDescent="0.2">
      <c r="K87" s="1177"/>
      <c r="AQ87" s="1177"/>
      <c r="BC87" s="1177"/>
      <c r="BO87" s="1177"/>
      <c r="CA87" s="1177"/>
      <c r="CM87" s="1177"/>
      <c r="CY87" s="1177"/>
      <c r="DD87" s="1174"/>
      <c r="DE87" s="1174"/>
    </row>
    <row r="88" spans="2:109" ht="13.2" hidden="1" x14ac:dyDescent="0.2">
      <c r="DD88" s="1174"/>
      <c r="DE88" s="1174"/>
    </row>
    <row r="89" spans="2:109" ht="13.2" hidden="1" x14ac:dyDescent="0.2">
      <c r="DD89" s="1174"/>
      <c r="DE89" s="1174"/>
    </row>
    <row r="90" spans="2:109" ht="13.2" hidden="1" x14ac:dyDescent="0.2">
      <c r="DD90" s="1174"/>
      <c r="DE90" s="1174"/>
    </row>
    <row r="91" spans="2:109" ht="13.2" hidden="1" x14ac:dyDescent="0.2">
      <c r="DD91" s="1174"/>
      <c r="DE91" s="1174"/>
    </row>
    <row r="92" spans="2:109" ht="13.5" hidden="1" customHeight="1" x14ac:dyDescent="0.2">
      <c r="DD92" s="1174"/>
      <c r="DE92" s="1174"/>
    </row>
    <row r="93" spans="2:109" ht="13.5" hidden="1" customHeight="1" x14ac:dyDescent="0.2">
      <c r="DD93" s="1174"/>
      <c r="DE93" s="1174"/>
    </row>
    <row r="94" spans="2:109" ht="13.5" hidden="1" customHeight="1" x14ac:dyDescent="0.2">
      <c r="DD94" s="1174"/>
      <c r="DE94" s="1174"/>
    </row>
    <row r="95" spans="2:109" ht="13.5" hidden="1" customHeight="1" x14ac:dyDescent="0.2">
      <c r="DD95" s="1174"/>
      <c r="DE95" s="1174"/>
    </row>
    <row r="96" spans="2:109" ht="13.5" hidden="1" customHeight="1" x14ac:dyDescent="0.2">
      <c r="DD96" s="1174"/>
      <c r="DE96" s="1174"/>
    </row>
    <row r="97" spans="108:109" ht="13.5" hidden="1" customHeight="1" x14ac:dyDescent="0.2">
      <c r="DD97" s="1174"/>
      <c r="DE97" s="1174"/>
    </row>
    <row r="98" spans="108:109" ht="13.5" hidden="1" customHeight="1" x14ac:dyDescent="0.2">
      <c r="DD98" s="1174"/>
      <c r="DE98" s="1174"/>
    </row>
    <row r="99" spans="108:109" ht="13.5" hidden="1" customHeight="1" x14ac:dyDescent="0.2">
      <c r="DD99" s="1174"/>
      <c r="DE99" s="1174"/>
    </row>
    <row r="100" spans="108:109" ht="13.5" hidden="1" customHeight="1" x14ac:dyDescent="0.2">
      <c r="DD100" s="1174"/>
      <c r="DE100" s="1174"/>
    </row>
    <row r="101" spans="108:109" ht="13.5" hidden="1" customHeight="1" x14ac:dyDescent="0.2">
      <c r="DD101" s="1174"/>
      <c r="DE101" s="1174"/>
    </row>
    <row r="102" spans="108:109" ht="13.5" hidden="1" customHeight="1" x14ac:dyDescent="0.2">
      <c r="DD102" s="1174"/>
      <c r="DE102" s="1174"/>
    </row>
    <row r="103" spans="108:109" ht="13.5" hidden="1" customHeight="1" x14ac:dyDescent="0.2">
      <c r="DD103" s="1174"/>
      <c r="DE103" s="1174"/>
    </row>
    <row r="104" spans="108:109" ht="13.5" hidden="1" customHeight="1" x14ac:dyDescent="0.2">
      <c r="DD104" s="1174"/>
      <c r="DE104" s="1174"/>
    </row>
    <row r="105" spans="108:109" ht="13.5" hidden="1" customHeight="1" x14ac:dyDescent="0.2">
      <c r="DD105" s="1174"/>
      <c r="DE105" s="1174"/>
    </row>
    <row r="106" spans="108:109" ht="13.5" hidden="1" customHeight="1" x14ac:dyDescent="0.2">
      <c r="DD106" s="1174"/>
      <c r="DE106" s="1174"/>
    </row>
    <row r="107" spans="108:109" ht="13.5" hidden="1" customHeight="1" x14ac:dyDescent="0.2">
      <c r="DD107" s="1174"/>
      <c r="DE107" s="1174"/>
    </row>
    <row r="108" spans="108:109" ht="13.5" hidden="1" customHeight="1" x14ac:dyDescent="0.2">
      <c r="DD108" s="1174"/>
      <c r="DE108" s="1174"/>
    </row>
    <row r="109" spans="108:109" ht="13.5" hidden="1" customHeight="1" x14ac:dyDescent="0.2">
      <c r="DD109" s="1174"/>
      <c r="DE109" s="1174"/>
    </row>
    <row r="110" spans="108:109" ht="13.5" hidden="1" customHeight="1" x14ac:dyDescent="0.2">
      <c r="DD110" s="1174"/>
      <c r="DE110" s="1174"/>
    </row>
    <row r="111" spans="108:109" ht="13.5" hidden="1" customHeight="1" x14ac:dyDescent="0.2">
      <c r="DD111" s="1174"/>
      <c r="DE111" s="1174"/>
    </row>
    <row r="112" spans="108:109" ht="13.5" hidden="1" customHeight="1" x14ac:dyDescent="0.2">
      <c r="DD112" s="1174"/>
      <c r="DE112" s="1174"/>
    </row>
    <row r="113" spans="108:109" ht="13.5" hidden="1" customHeight="1" x14ac:dyDescent="0.2">
      <c r="DD113" s="1174"/>
      <c r="DE113" s="1174"/>
    </row>
    <row r="114" spans="108:109" ht="13.5" hidden="1" customHeight="1" x14ac:dyDescent="0.2">
      <c r="DD114" s="1174"/>
      <c r="DE114" s="1174"/>
    </row>
    <row r="115" spans="108:109" ht="13.5" hidden="1" customHeight="1" x14ac:dyDescent="0.2">
      <c r="DD115" s="1174"/>
      <c r="DE115" s="1174"/>
    </row>
    <row r="116" spans="108:109" ht="13.5" hidden="1" customHeight="1" x14ac:dyDescent="0.2">
      <c r="DD116" s="1174"/>
      <c r="DE116" s="1174"/>
    </row>
    <row r="117" spans="108:109" ht="13.5" hidden="1" customHeight="1" x14ac:dyDescent="0.2">
      <c r="DD117" s="1174"/>
      <c r="DE117" s="1174"/>
    </row>
    <row r="118" spans="108:109" ht="13.5" hidden="1" customHeight="1" x14ac:dyDescent="0.2">
      <c r="DD118" s="1174"/>
      <c r="DE118" s="1174"/>
    </row>
    <row r="119" spans="108:109" ht="13.5" hidden="1" customHeight="1" x14ac:dyDescent="0.2">
      <c r="DD119" s="1174"/>
      <c r="DE119" s="1174"/>
    </row>
    <row r="120" spans="108:109" ht="13.5" hidden="1" customHeight="1" x14ac:dyDescent="0.2">
      <c r="DD120" s="1174"/>
      <c r="DE120" s="1174"/>
    </row>
    <row r="121" spans="108:109" ht="13.5" hidden="1" customHeight="1" x14ac:dyDescent="0.2">
      <c r="DD121" s="1174"/>
      <c r="DE121" s="1174"/>
    </row>
    <row r="122" spans="108:109" ht="13.5" hidden="1" customHeight="1" x14ac:dyDescent="0.2">
      <c r="DD122" s="1174"/>
      <c r="DE122" s="1174"/>
    </row>
    <row r="123" spans="108:109" ht="13.5" hidden="1" customHeight="1" x14ac:dyDescent="0.2">
      <c r="DD123" s="1174"/>
      <c r="DE123" s="1174"/>
    </row>
    <row r="124" spans="108:109" ht="13.5" hidden="1" customHeight="1" x14ac:dyDescent="0.2">
      <c r="DD124" s="1174"/>
      <c r="DE124" s="1174"/>
    </row>
    <row r="125" spans="108:109" ht="13.5" hidden="1" customHeight="1" x14ac:dyDescent="0.2">
      <c r="DD125" s="1174"/>
      <c r="DE125" s="1174"/>
    </row>
    <row r="126" spans="108:109" ht="13.5" hidden="1" customHeight="1" x14ac:dyDescent="0.2">
      <c r="DD126" s="1174"/>
      <c r="DE126" s="1174"/>
    </row>
    <row r="127" spans="108:109" ht="13.5" hidden="1" customHeight="1" x14ac:dyDescent="0.2">
      <c r="DD127" s="1174"/>
      <c r="DE127" s="1174"/>
    </row>
    <row r="128" spans="108:109" ht="13.5" hidden="1" customHeight="1" x14ac:dyDescent="0.2">
      <c r="DD128" s="1174"/>
      <c r="DE128" s="1174"/>
    </row>
    <row r="129" spans="108:109" ht="13.5" hidden="1" customHeight="1" x14ac:dyDescent="0.2">
      <c r="DD129" s="1174"/>
      <c r="DE129" s="1174"/>
    </row>
    <row r="130" spans="108:109" ht="13.5" hidden="1" customHeight="1" x14ac:dyDescent="0.2">
      <c r="DD130" s="1174"/>
      <c r="DE130" s="1174"/>
    </row>
    <row r="131" spans="108:109" ht="13.5" hidden="1" customHeight="1" x14ac:dyDescent="0.2">
      <c r="DD131" s="1174"/>
      <c r="DE131" s="1174"/>
    </row>
    <row r="132" spans="108:109" ht="13.5" hidden="1" customHeight="1" x14ac:dyDescent="0.2">
      <c r="DD132" s="1174"/>
      <c r="DE132" s="1174"/>
    </row>
    <row r="133" spans="108:109" ht="13.5" hidden="1" customHeight="1" x14ac:dyDescent="0.2">
      <c r="DD133" s="1174"/>
      <c r="DE133" s="1174"/>
    </row>
    <row r="134" spans="108:109" ht="13.5" hidden="1" customHeight="1" x14ac:dyDescent="0.2">
      <c r="DD134" s="1174"/>
      <c r="DE134" s="1174"/>
    </row>
    <row r="135" spans="108:109" ht="13.5" hidden="1" customHeight="1" x14ac:dyDescent="0.2">
      <c r="DD135" s="1174"/>
      <c r="DE135" s="1174"/>
    </row>
    <row r="136" spans="108:109" ht="13.5" hidden="1" customHeight="1" x14ac:dyDescent="0.2">
      <c r="DD136" s="1174"/>
      <c r="DE136" s="1174"/>
    </row>
    <row r="137" spans="108:109" ht="13.5" hidden="1" customHeight="1" x14ac:dyDescent="0.2">
      <c r="DD137" s="1174"/>
      <c r="DE137" s="1174"/>
    </row>
    <row r="138" spans="108:109" ht="13.5" hidden="1" customHeight="1" x14ac:dyDescent="0.2">
      <c r="DD138" s="1174"/>
      <c r="DE138" s="1174"/>
    </row>
    <row r="139" spans="108:109" ht="13.5" hidden="1" customHeight="1" x14ac:dyDescent="0.2">
      <c r="DD139" s="1174"/>
      <c r="DE139" s="1174"/>
    </row>
    <row r="140" spans="108:109" ht="13.5" hidden="1" customHeight="1" x14ac:dyDescent="0.2">
      <c r="DD140" s="1174"/>
      <c r="DE140" s="1174"/>
    </row>
    <row r="141" spans="108:109" ht="13.5" hidden="1" customHeight="1" x14ac:dyDescent="0.2">
      <c r="DD141" s="1174"/>
      <c r="DE141" s="1174"/>
    </row>
    <row r="142" spans="108:109" ht="13.5" hidden="1" customHeight="1" x14ac:dyDescent="0.2">
      <c r="DD142" s="1174"/>
      <c r="DE142" s="1174"/>
    </row>
    <row r="143" spans="108:109" ht="13.5" hidden="1" customHeight="1" x14ac:dyDescent="0.2">
      <c r="DD143" s="1174"/>
      <c r="DE143" s="1174"/>
    </row>
    <row r="144" spans="108:109" ht="13.5" hidden="1" customHeight="1" x14ac:dyDescent="0.2">
      <c r="DD144" s="1174"/>
      <c r="DE144" s="1174"/>
    </row>
    <row r="145" spans="108:109" ht="13.5" hidden="1" customHeight="1" x14ac:dyDescent="0.2">
      <c r="DD145" s="1174"/>
      <c r="DE145" s="1174"/>
    </row>
    <row r="146" spans="108:109" ht="13.5" hidden="1" customHeight="1" x14ac:dyDescent="0.2">
      <c r="DD146" s="1174"/>
      <c r="DE146" s="1174"/>
    </row>
    <row r="147" spans="108:109" ht="13.5" hidden="1" customHeight="1" x14ac:dyDescent="0.2">
      <c r="DD147" s="1174"/>
      <c r="DE147" s="1174"/>
    </row>
    <row r="148" spans="108:109" ht="13.5" hidden="1" customHeight="1" x14ac:dyDescent="0.2">
      <c r="DD148" s="1174"/>
      <c r="DE148" s="1174"/>
    </row>
    <row r="149" spans="108:109" ht="13.5" hidden="1" customHeight="1" x14ac:dyDescent="0.2">
      <c r="DD149" s="1174"/>
      <c r="DE149" s="1174"/>
    </row>
    <row r="150" spans="108:109" ht="13.5" hidden="1" customHeight="1" x14ac:dyDescent="0.2">
      <c r="DD150" s="1174"/>
      <c r="DE150" s="1174"/>
    </row>
    <row r="151" spans="108:109" ht="13.5" hidden="1" customHeight="1" x14ac:dyDescent="0.2">
      <c r="DD151" s="1174"/>
      <c r="DE151" s="1174"/>
    </row>
    <row r="152" spans="108:109" ht="13.5" hidden="1" customHeight="1" x14ac:dyDescent="0.2">
      <c r="DD152" s="1174"/>
      <c r="DE152" s="1174"/>
    </row>
    <row r="153" spans="108:109" ht="13.5" hidden="1" customHeight="1" x14ac:dyDescent="0.2">
      <c r="DD153" s="1174"/>
      <c r="DE153" s="1174"/>
    </row>
    <row r="154" spans="108:109" ht="13.5" hidden="1" customHeight="1" x14ac:dyDescent="0.2">
      <c r="DD154" s="1174"/>
      <c r="DE154" s="1174"/>
    </row>
    <row r="155" spans="108:109" ht="13.5" hidden="1" customHeight="1" x14ac:dyDescent="0.2">
      <c r="DD155" s="1174"/>
      <c r="DE155" s="1174"/>
    </row>
    <row r="156" spans="108:109" ht="13.5" hidden="1" customHeight="1" x14ac:dyDescent="0.2">
      <c r="DD156" s="1174"/>
      <c r="DE156" s="1174"/>
    </row>
    <row r="157" spans="108:109" ht="13.5" hidden="1" customHeight="1" x14ac:dyDescent="0.2">
      <c r="DD157" s="1174"/>
      <c r="DE157" s="1174"/>
    </row>
    <row r="158" spans="108:109" ht="13.5" hidden="1" customHeight="1" x14ac:dyDescent="0.2">
      <c r="DD158" s="1174"/>
      <c r="DE158" s="1174"/>
    </row>
    <row r="159" spans="108:109" ht="13.5" hidden="1" customHeight="1" x14ac:dyDescent="0.2">
      <c r="DD159" s="1174"/>
      <c r="DE159" s="1174"/>
    </row>
    <row r="160" spans="108:109" ht="13.5" hidden="1" customHeight="1" x14ac:dyDescent="0.2">
      <c r="DD160" s="1174"/>
      <c r="DE160" s="117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HgZSzPv00Vs6SDUSpcB966IseMBNDi/5pkfx8cyHOZ+DKZYG0cTxIWHL05QNuPNnmneCdq0M1Lfl/L390AjUg==" saltValue="pc6lkTh1e2vizAILqhnogA==" spinCount="100000" sheet="1" objects="1" scenarios="1" formatCells="0"/>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3"/>
  <printOptions horizontalCentered="1" verticalCentered="1"/>
  <pageMargins left="0" right="0" top="0.196850393700787" bottom="0.31496062992126" header="0.39370078740157499"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2"/>
  <cols>
    <col min="1" max="34" width="2.44140625" style="276" customWidth="1"/>
    <col min="35" max="122" width="2.44140625" style="275" customWidth="1"/>
    <col min="123" max="16384" width="2.44140625" style="275" hidden="1"/>
  </cols>
  <sheetData>
    <row r="1" spans="1:34" ht="13.5"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ht="13.2" x14ac:dyDescent="0.2">
      <c r="S2" s="275"/>
      <c r="AH2" s="275"/>
    </row>
    <row r="3" spans="1:34" ht="13.2" x14ac:dyDescent="0.2">
      <c r="C3" s="275"/>
      <c r="D3" s="275"/>
      <c r="E3" s="275"/>
      <c r="F3" s="275"/>
      <c r="G3" s="275"/>
      <c r="H3" s="275"/>
      <c r="I3" s="275"/>
      <c r="J3" s="275"/>
      <c r="K3" s="275"/>
      <c r="L3" s="275"/>
      <c r="M3" s="275"/>
      <c r="N3" s="275"/>
      <c r="O3" s="275"/>
      <c r="P3" s="275"/>
      <c r="Q3" s="275"/>
      <c r="R3" s="275"/>
      <c r="S3" s="275"/>
      <c r="U3" s="275"/>
      <c r="V3" s="275"/>
      <c r="W3" s="275"/>
      <c r="X3" s="275"/>
      <c r="Y3" s="275"/>
      <c r="Z3" s="275"/>
      <c r="AA3" s="275"/>
      <c r="AB3" s="275"/>
      <c r="AC3" s="275"/>
      <c r="AD3" s="275"/>
      <c r="AE3" s="275"/>
      <c r="AF3" s="275"/>
      <c r="AG3" s="275"/>
      <c r="AH3" s="275"/>
    </row>
    <row r="4" spans="1:34" ht="13.2" x14ac:dyDescent="0.2"/>
    <row r="5" spans="1:34" ht="13.2" x14ac:dyDescent="0.2"/>
    <row r="6" spans="1:34" ht="13.2" x14ac:dyDescent="0.2"/>
    <row r="7" spans="1:34" ht="13.2" x14ac:dyDescent="0.2"/>
    <row r="8" spans="1:34" ht="13.2" x14ac:dyDescent="0.2"/>
    <row r="9" spans="1:34" ht="13.2" x14ac:dyDescent="0.2">
      <c r="AH9" s="27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75"/>
    </row>
    <row r="18" spans="12:34" ht="13.2" x14ac:dyDescent="0.2"/>
    <row r="19" spans="12:34" ht="13.2" x14ac:dyDescent="0.2"/>
    <row r="20" spans="12:34" ht="13.2" x14ac:dyDescent="0.2">
      <c r="AH20" s="275"/>
    </row>
    <row r="21" spans="12:34" ht="13.2" x14ac:dyDescent="0.2">
      <c r="AH21" s="275"/>
    </row>
    <row r="22" spans="12:34" ht="13.2" x14ac:dyDescent="0.2"/>
    <row r="23" spans="12:34" ht="13.2" x14ac:dyDescent="0.2"/>
    <row r="24" spans="12:34" ht="13.2" x14ac:dyDescent="0.2">
      <c r="Q24" s="275"/>
    </row>
    <row r="25" spans="12:34" ht="13.2" x14ac:dyDescent="0.2"/>
    <row r="26" spans="12:34" ht="13.2" x14ac:dyDescent="0.2"/>
    <row r="27" spans="12:34" ht="13.2" x14ac:dyDescent="0.2"/>
    <row r="28" spans="12:34" ht="13.2" x14ac:dyDescent="0.2">
      <c r="T28" s="275"/>
      <c r="AH28" s="275"/>
    </row>
    <row r="29" spans="12:34" ht="13.2" x14ac:dyDescent="0.2">
      <c r="U29" s="275"/>
    </row>
    <row r="30" spans="12:34" ht="13.2" x14ac:dyDescent="0.2"/>
    <row r="31" spans="12:34" ht="13.2" x14ac:dyDescent="0.2">
      <c r="Q31" s="275"/>
    </row>
    <row r="32" spans="12:34" ht="13.2" x14ac:dyDescent="0.2">
      <c r="L32" s="275"/>
    </row>
    <row r="33" spans="2:34" ht="13.2" x14ac:dyDescent="0.2">
      <c r="C33" s="275"/>
      <c r="E33" s="275"/>
      <c r="G33" s="275"/>
      <c r="I33" s="275"/>
      <c r="X33" s="275"/>
    </row>
    <row r="34" spans="2:34" ht="13.2" x14ac:dyDescent="0.2">
      <c r="B34" s="275"/>
      <c r="O34" s="275"/>
      <c r="P34" s="275"/>
      <c r="R34" s="275"/>
      <c r="T34" s="275"/>
    </row>
    <row r="35" spans="2:34" ht="13.2" x14ac:dyDescent="0.2">
      <c r="D35" s="275"/>
      <c r="U35" s="275"/>
      <c r="W35" s="275"/>
      <c r="AC35" s="275"/>
      <c r="AD35" s="275"/>
      <c r="AE35" s="275"/>
      <c r="AF35" s="275"/>
      <c r="AG35" s="275"/>
      <c r="AH35" s="275"/>
    </row>
    <row r="36" spans="2:34" ht="13.2" x14ac:dyDescent="0.2">
      <c r="H36" s="275"/>
      <c r="J36" s="275"/>
      <c r="K36" s="275"/>
      <c r="M36" s="275"/>
      <c r="V36" s="275"/>
      <c r="Y36" s="275"/>
      <c r="Z36" s="275"/>
      <c r="AA36" s="275"/>
      <c r="AB36" s="275"/>
      <c r="AC36" s="275"/>
      <c r="AD36" s="275"/>
      <c r="AE36" s="275"/>
      <c r="AF36" s="275"/>
      <c r="AG36" s="275"/>
      <c r="AH36" s="275"/>
    </row>
    <row r="37" spans="2:34" ht="13.2" x14ac:dyDescent="0.2">
      <c r="AH37" s="275"/>
    </row>
    <row r="38" spans="2:34" ht="13.2" x14ac:dyDescent="0.2">
      <c r="AG38" s="275"/>
      <c r="AH38" s="275"/>
    </row>
    <row r="39" spans="2:34" ht="13.2" x14ac:dyDescent="0.2"/>
    <row r="40" spans="2:34" ht="13.2" x14ac:dyDescent="0.2">
      <c r="X40" s="275"/>
    </row>
    <row r="41" spans="2:34" ht="13.2" x14ac:dyDescent="0.2">
      <c r="R41" s="275"/>
    </row>
    <row r="42" spans="2:34" ht="13.2" x14ac:dyDescent="0.2">
      <c r="W42" s="275"/>
    </row>
    <row r="43" spans="2:34" ht="13.2" x14ac:dyDescent="0.2">
      <c r="V43" s="275"/>
      <c r="Y43" s="275"/>
      <c r="Z43" s="275"/>
      <c r="AA43" s="275"/>
      <c r="AB43" s="275"/>
      <c r="AC43" s="275"/>
      <c r="AD43" s="275"/>
      <c r="AE43" s="275"/>
      <c r="AF43" s="275"/>
      <c r="AG43" s="275"/>
      <c r="AH43" s="275"/>
    </row>
    <row r="44" spans="2:34" ht="13.2" x14ac:dyDescent="0.2">
      <c r="AH44" s="275"/>
    </row>
    <row r="45" spans="2:34" ht="13.2" x14ac:dyDescent="0.2">
      <c r="X45" s="275"/>
    </row>
    <row r="46" spans="2:34" ht="13.2" x14ac:dyDescent="0.2"/>
    <row r="47" spans="2:34" ht="13.2" x14ac:dyDescent="0.2"/>
    <row r="48" spans="2:34" ht="13.2" x14ac:dyDescent="0.2">
      <c r="U48" s="275"/>
      <c r="V48" s="275"/>
      <c r="W48" s="275"/>
      <c r="Y48" s="275"/>
      <c r="Z48" s="275"/>
      <c r="AA48" s="275"/>
      <c r="AB48" s="275"/>
      <c r="AC48" s="275"/>
      <c r="AD48" s="275"/>
      <c r="AE48" s="275"/>
      <c r="AF48" s="275"/>
      <c r="AG48" s="275"/>
      <c r="AH48" s="275"/>
    </row>
    <row r="49" spans="28:34" ht="13.2" x14ac:dyDescent="0.2"/>
    <row r="50" spans="28:34" ht="13.2" x14ac:dyDescent="0.2">
      <c r="AE50" s="275"/>
      <c r="AF50" s="275"/>
      <c r="AG50" s="275"/>
      <c r="AH50" s="275"/>
    </row>
    <row r="51" spans="28:34" ht="13.2" x14ac:dyDescent="0.2">
      <c r="AC51" s="275"/>
      <c r="AD51" s="275"/>
      <c r="AE51" s="275"/>
      <c r="AF51" s="275"/>
      <c r="AG51" s="275"/>
      <c r="AH51" s="275"/>
    </row>
    <row r="52" spans="28:34" ht="13.2" x14ac:dyDescent="0.2"/>
    <row r="53" spans="28:34" ht="13.2" x14ac:dyDescent="0.2">
      <c r="AF53" s="275"/>
      <c r="AG53" s="275"/>
      <c r="AH53" s="275"/>
    </row>
    <row r="54" spans="28:34" ht="13.2" x14ac:dyDescent="0.2">
      <c r="AH54" s="275"/>
    </row>
    <row r="55" spans="28:34" ht="13.2" x14ac:dyDescent="0.2"/>
    <row r="56" spans="28:34" ht="13.2" x14ac:dyDescent="0.2">
      <c r="AB56" s="275"/>
      <c r="AC56" s="275"/>
      <c r="AD56" s="275"/>
      <c r="AE56" s="275"/>
      <c r="AF56" s="275"/>
      <c r="AG56" s="275"/>
      <c r="AH56" s="275"/>
    </row>
    <row r="57" spans="28:34" ht="13.2" x14ac:dyDescent="0.2">
      <c r="AH57" s="275"/>
    </row>
    <row r="58" spans="28:34" ht="13.2" x14ac:dyDescent="0.2">
      <c r="AH58" s="275"/>
    </row>
    <row r="59" spans="28:34" ht="13.2" x14ac:dyDescent="0.2"/>
    <row r="60" spans="28:34" ht="13.2" x14ac:dyDescent="0.2"/>
    <row r="61" spans="28:34" ht="13.2" x14ac:dyDescent="0.2"/>
    <row r="62" spans="28:34" ht="13.2" x14ac:dyDescent="0.2"/>
    <row r="63" spans="28:34" ht="13.2" x14ac:dyDescent="0.2">
      <c r="AH63" s="275"/>
    </row>
    <row r="64" spans="28:34" ht="13.2" x14ac:dyDescent="0.2">
      <c r="AG64" s="275"/>
      <c r="AH64" s="275"/>
    </row>
    <row r="65" spans="28:34" ht="13.2" x14ac:dyDescent="0.2"/>
    <row r="66" spans="28:34" ht="13.2" x14ac:dyDescent="0.2"/>
    <row r="67" spans="28:34" ht="13.2" x14ac:dyDescent="0.2"/>
    <row r="68" spans="28:34" ht="13.2" x14ac:dyDescent="0.2">
      <c r="AB68" s="275"/>
      <c r="AC68" s="275"/>
      <c r="AD68" s="275"/>
      <c r="AE68" s="275"/>
      <c r="AF68" s="275"/>
      <c r="AG68" s="275"/>
      <c r="AH68" s="275"/>
    </row>
    <row r="69" spans="28:34" ht="13.2" x14ac:dyDescent="0.2">
      <c r="AF69" s="275"/>
      <c r="AG69" s="275"/>
      <c r="AH69" s="275"/>
    </row>
    <row r="70" spans="28:34" ht="13.2" x14ac:dyDescent="0.2"/>
    <row r="71" spans="28:34" ht="13.2" x14ac:dyDescent="0.2"/>
    <row r="72" spans="28:34" ht="13.2" x14ac:dyDescent="0.2"/>
    <row r="73" spans="28:34" ht="13.2" x14ac:dyDescent="0.2"/>
    <row r="74" spans="28:34" ht="13.2" x14ac:dyDescent="0.2"/>
    <row r="75" spans="28:34" ht="13.2" x14ac:dyDescent="0.2">
      <c r="AH75" s="275"/>
    </row>
    <row r="76" spans="28:34" ht="13.2" x14ac:dyDescent="0.2">
      <c r="AF76" s="275"/>
      <c r="AG76" s="275"/>
      <c r="AH76" s="275"/>
    </row>
    <row r="77" spans="28:34" ht="13.2" x14ac:dyDescent="0.2">
      <c r="AG77" s="275"/>
      <c r="AH77" s="275"/>
    </row>
    <row r="78" spans="28:34" ht="13.2" x14ac:dyDescent="0.2"/>
    <row r="79" spans="28:34" ht="13.2" x14ac:dyDescent="0.2"/>
    <row r="80" spans="28:34" ht="13.2" x14ac:dyDescent="0.2"/>
    <row r="81" spans="25:34" ht="13.2" x14ac:dyDescent="0.2"/>
    <row r="82" spans="25:34" ht="13.2" x14ac:dyDescent="0.2">
      <c r="Y82" s="275"/>
    </row>
    <row r="83" spans="25:34" ht="13.2" x14ac:dyDescent="0.2">
      <c r="Y83" s="275"/>
      <c r="Z83" s="275"/>
      <c r="AA83" s="275"/>
      <c r="AB83" s="275"/>
      <c r="AC83" s="275"/>
      <c r="AD83" s="275"/>
      <c r="AE83" s="275"/>
      <c r="AF83" s="275"/>
      <c r="AG83" s="275"/>
      <c r="AH83" s="275"/>
    </row>
    <row r="84" spans="25:34" ht="13.2" x14ac:dyDescent="0.2"/>
    <row r="85" spans="25:34" ht="13.2" x14ac:dyDescent="0.2"/>
    <row r="86" spans="25:34" ht="13.2" x14ac:dyDescent="0.2"/>
    <row r="87" spans="25:34" ht="13.2" x14ac:dyDescent="0.2"/>
    <row r="88" spans="25:34" ht="13.2" x14ac:dyDescent="0.2">
      <c r="AH88" s="27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5"/>
      <c r="AG94" s="275"/>
      <c r="AH94" s="275"/>
    </row>
    <row r="95" spans="25:34" ht="13.5" customHeight="1" x14ac:dyDescent="0.2">
      <c r="AH95" s="27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5"/>
    </row>
    <row r="102" spans="33:34" ht="13.5" customHeight="1" x14ac:dyDescent="0.2"/>
    <row r="103" spans="33:34" ht="13.5" customHeight="1" x14ac:dyDescent="0.2"/>
    <row r="104" spans="33:34" ht="13.5" customHeight="1" x14ac:dyDescent="0.2">
      <c r="AG104" s="275"/>
      <c r="AH104" s="27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5"/>
    </row>
    <row r="117" spans="34:122" ht="13.5" customHeight="1" x14ac:dyDescent="0.2"/>
    <row r="118" spans="34:122" ht="13.5" customHeight="1" x14ac:dyDescent="0.2"/>
    <row r="119" spans="34:122" ht="13.5" customHeight="1" x14ac:dyDescent="0.2"/>
    <row r="120" spans="34:122" ht="13.5" customHeight="1" x14ac:dyDescent="0.2">
      <c r="AH120" s="275"/>
    </row>
    <row r="121" spans="34:122" ht="13.5" customHeight="1" x14ac:dyDescent="0.2">
      <c r="AH121" s="275"/>
    </row>
    <row r="122" spans="34:122" ht="13.5" customHeight="1" x14ac:dyDescent="0.2"/>
    <row r="123" spans="34:122" ht="13.5" customHeight="1" x14ac:dyDescent="0.2"/>
    <row r="124" spans="34:122" ht="13.5" customHeight="1" x14ac:dyDescent="0.2"/>
    <row r="125" spans="34:122" ht="13.5" customHeight="1" x14ac:dyDescent="0.2">
      <c r="DR125" s="275" t="s">
        <v>472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fzfrUmu9pY9Nr2oFKcsN4d04DaYaOCXBh1lf5CyehB4cdyDBcqaow89oSWiFGGG1PSnqOjhgkkfBxr3pk+/4w==" saltValue="H2hsj3e79dsgi9wyNUpDOw==" spinCount="100000" sheet="1" objects="1" scenarios="1"/>
  <phoneticPr fontId="3"/>
  <printOptions horizontalCentered="1" verticalCentered="1"/>
  <pageMargins left="0" right="0" top="0.196850393700787" bottom="0" header="0.39370078740157499"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2"/>
  <cols>
    <col min="1" max="34" width="2.44140625" style="276" customWidth="1"/>
    <col min="35" max="122" width="2.44140625" style="275" customWidth="1"/>
    <col min="123" max="16384" width="2.44140625" style="275" hidden="1"/>
  </cols>
  <sheetData>
    <row r="1" spans="1:34" ht="13.5"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ht="13.2" x14ac:dyDescent="0.2">
      <c r="S2" s="275"/>
      <c r="AH2" s="275"/>
    </row>
    <row r="3" spans="1:34" ht="13.2" x14ac:dyDescent="0.2">
      <c r="C3" s="275"/>
      <c r="D3" s="275"/>
      <c r="E3" s="275"/>
      <c r="F3" s="275"/>
      <c r="G3" s="275"/>
      <c r="H3" s="275"/>
      <c r="I3" s="275"/>
      <c r="J3" s="275"/>
      <c r="K3" s="275"/>
      <c r="L3" s="275"/>
      <c r="M3" s="275"/>
      <c r="N3" s="275"/>
      <c r="O3" s="275"/>
      <c r="P3" s="275"/>
      <c r="Q3" s="275"/>
      <c r="R3" s="275"/>
      <c r="S3" s="275"/>
      <c r="U3" s="275"/>
      <c r="V3" s="275"/>
      <c r="W3" s="275"/>
      <c r="X3" s="275"/>
      <c r="Y3" s="275"/>
      <c r="Z3" s="275"/>
      <c r="AA3" s="275"/>
      <c r="AB3" s="275"/>
      <c r="AC3" s="275"/>
      <c r="AD3" s="275"/>
      <c r="AE3" s="275"/>
      <c r="AF3" s="275"/>
      <c r="AG3" s="275"/>
      <c r="AH3" s="275"/>
    </row>
    <row r="4" spans="1:34" ht="13.2" x14ac:dyDescent="0.2"/>
    <row r="5" spans="1:34" ht="13.2" x14ac:dyDescent="0.2"/>
    <row r="6" spans="1:34" ht="13.2" x14ac:dyDescent="0.2"/>
    <row r="7" spans="1:34" ht="13.2" x14ac:dyDescent="0.2"/>
    <row r="8" spans="1:34" ht="13.2" x14ac:dyDescent="0.2"/>
    <row r="9" spans="1:34" ht="13.2" x14ac:dyDescent="0.2">
      <c r="AH9" s="27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75"/>
    </row>
    <row r="18" spans="12:34" ht="13.2" x14ac:dyDescent="0.2"/>
    <row r="19" spans="12:34" ht="13.2" x14ac:dyDescent="0.2"/>
    <row r="20" spans="12:34" ht="13.2" x14ac:dyDescent="0.2">
      <c r="AH20" s="275"/>
    </row>
    <row r="21" spans="12:34" ht="13.2" x14ac:dyDescent="0.2">
      <c r="AH21" s="275"/>
    </row>
    <row r="22" spans="12:34" ht="13.2" x14ac:dyDescent="0.2"/>
    <row r="23" spans="12:34" ht="13.2" x14ac:dyDescent="0.2"/>
    <row r="24" spans="12:34" ht="13.2" x14ac:dyDescent="0.2">
      <c r="Q24" s="275"/>
    </row>
    <row r="25" spans="12:34" ht="13.2" x14ac:dyDescent="0.2"/>
    <row r="26" spans="12:34" ht="13.2" x14ac:dyDescent="0.2"/>
    <row r="27" spans="12:34" ht="13.2" x14ac:dyDescent="0.2"/>
    <row r="28" spans="12:34" ht="13.2" x14ac:dyDescent="0.2">
      <c r="T28" s="275"/>
      <c r="AH28" s="275"/>
    </row>
    <row r="29" spans="12:34" ht="13.2" x14ac:dyDescent="0.2">
      <c r="U29" s="275"/>
    </row>
    <row r="30" spans="12:34" ht="13.2" x14ac:dyDescent="0.2"/>
    <row r="31" spans="12:34" ht="13.2" x14ac:dyDescent="0.2">
      <c r="Q31" s="275"/>
      <c r="X31" s="275"/>
    </row>
    <row r="32" spans="12:34" ht="13.2" x14ac:dyDescent="0.2">
      <c r="L32" s="275"/>
    </row>
    <row r="33" spans="2:34" ht="13.2" x14ac:dyDescent="0.2">
      <c r="C33" s="275"/>
      <c r="E33" s="275"/>
      <c r="G33" s="275"/>
      <c r="I33" s="275"/>
    </row>
    <row r="34" spans="2:34" ht="13.2" x14ac:dyDescent="0.2">
      <c r="B34" s="275"/>
      <c r="O34" s="275"/>
      <c r="P34" s="275"/>
      <c r="R34" s="275"/>
      <c r="T34" s="275"/>
    </row>
    <row r="35" spans="2:34" ht="13.2" x14ac:dyDescent="0.2">
      <c r="D35" s="275"/>
      <c r="U35" s="275"/>
      <c r="W35" s="275"/>
      <c r="AC35" s="275"/>
      <c r="AD35" s="275"/>
      <c r="AE35" s="275"/>
      <c r="AF35" s="275"/>
      <c r="AG35" s="275"/>
      <c r="AH35" s="275"/>
    </row>
    <row r="36" spans="2:34" ht="13.2" x14ac:dyDescent="0.2">
      <c r="H36" s="275"/>
      <c r="J36" s="275"/>
      <c r="K36" s="275"/>
      <c r="M36" s="275"/>
      <c r="V36" s="275"/>
      <c r="Y36" s="275"/>
      <c r="Z36" s="275"/>
      <c r="AA36" s="275"/>
      <c r="AB36" s="275"/>
      <c r="AC36" s="275"/>
      <c r="AD36" s="275"/>
      <c r="AE36" s="275"/>
      <c r="AF36" s="275"/>
      <c r="AG36" s="275"/>
      <c r="AH36" s="275"/>
    </row>
    <row r="37" spans="2:34" ht="13.2" x14ac:dyDescent="0.2">
      <c r="AH37" s="275"/>
    </row>
    <row r="38" spans="2:34" ht="13.2" x14ac:dyDescent="0.2">
      <c r="X38" s="275"/>
      <c r="AG38" s="275"/>
      <c r="AH38" s="275"/>
    </row>
    <row r="39" spans="2:34" ht="13.2" x14ac:dyDescent="0.2"/>
    <row r="40" spans="2:34" ht="13.2" x14ac:dyDescent="0.2"/>
    <row r="41" spans="2:34" ht="13.2" x14ac:dyDescent="0.2">
      <c r="R41" s="275"/>
    </row>
    <row r="42" spans="2:34" ht="13.2" x14ac:dyDescent="0.2">
      <c r="W42" s="275"/>
    </row>
    <row r="43" spans="2:34" ht="13.2" x14ac:dyDescent="0.2">
      <c r="V43" s="275"/>
      <c r="X43" s="275"/>
      <c r="Y43" s="275"/>
      <c r="Z43" s="275"/>
      <c r="AA43" s="275"/>
      <c r="AB43" s="275"/>
      <c r="AC43" s="275"/>
      <c r="AD43" s="275"/>
      <c r="AE43" s="275"/>
      <c r="AF43" s="275"/>
      <c r="AG43" s="275"/>
      <c r="AH43" s="275"/>
    </row>
    <row r="44" spans="2:34" ht="13.2" x14ac:dyDescent="0.2">
      <c r="AH44" s="275"/>
    </row>
    <row r="45" spans="2:34" ht="13.2" x14ac:dyDescent="0.2"/>
    <row r="46" spans="2:34" ht="13.2" x14ac:dyDescent="0.2"/>
    <row r="47" spans="2:34" ht="13.2" x14ac:dyDescent="0.2"/>
    <row r="48" spans="2:34" ht="13.2" x14ac:dyDescent="0.2">
      <c r="U48" s="275"/>
      <c r="V48" s="275"/>
      <c r="W48" s="275"/>
      <c r="Y48" s="275"/>
      <c r="Z48" s="275"/>
      <c r="AA48" s="275"/>
      <c r="AB48" s="275"/>
      <c r="AC48" s="275"/>
      <c r="AD48" s="275"/>
      <c r="AE48" s="275"/>
      <c r="AF48" s="275"/>
      <c r="AG48" s="275"/>
      <c r="AH48" s="275"/>
    </row>
    <row r="49" spans="28:34" ht="13.2" x14ac:dyDescent="0.2"/>
    <row r="50" spans="28:34" ht="13.2" x14ac:dyDescent="0.2">
      <c r="AE50" s="275"/>
      <c r="AF50" s="275"/>
      <c r="AG50" s="275"/>
      <c r="AH50" s="275"/>
    </row>
    <row r="51" spans="28:34" ht="13.2" x14ac:dyDescent="0.2">
      <c r="AC51" s="275"/>
      <c r="AD51" s="275"/>
      <c r="AE51" s="275"/>
      <c r="AF51" s="275"/>
      <c r="AG51" s="275"/>
      <c r="AH51" s="275"/>
    </row>
    <row r="52" spans="28:34" ht="13.2" x14ac:dyDescent="0.2"/>
    <row r="53" spans="28:34" ht="13.2" x14ac:dyDescent="0.2">
      <c r="AF53" s="275"/>
      <c r="AG53" s="275"/>
      <c r="AH53" s="275"/>
    </row>
    <row r="54" spans="28:34" ht="13.2" x14ac:dyDescent="0.2">
      <c r="AH54" s="275"/>
    </row>
    <row r="55" spans="28:34" ht="13.2" x14ac:dyDescent="0.2"/>
    <row r="56" spans="28:34" ht="13.2" x14ac:dyDescent="0.2">
      <c r="AB56" s="275"/>
      <c r="AC56" s="275"/>
      <c r="AD56" s="275"/>
      <c r="AE56" s="275"/>
      <c r="AF56" s="275"/>
      <c r="AG56" s="275"/>
      <c r="AH56" s="275"/>
    </row>
    <row r="57" spans="28:34" ht="13.2" x14ac:dyDescent="0.2">
      <c r="AH57" s="275"/>
    </row>
    <row r="58" spans="28:34" ht="13.2" x14ac:dyDescent="0.2">
      <c r="AH58" s="275"/>
    </row>
    <row r="59" spans="28:34" ht="13.2" x14ac:dyDescent="0.2"/>
    <row r="60" spans="28:34" ht="13.2" x14ac:dyDescent="0.2"/>
    <row r="61" spans="28:34" ht="13.2" x14ac:dyDescent="0.2"/>
    <row r="62" spans="28:34" ht="13.2" x14ac:dyDescent="0.2"/>
    <row r="63" spans="28:34" ht="13.2" x14ac:dyDescent="0.2">
      <c r="AH63" s="275"/>
    </row>
    <row r="64" spans="28:34" ht="13.2" x14ac:dyDescent="0.2">
      <c r="AG64" s="275"/>
      <c r="AH64" s="275"/>
    </row>
    <row r="65" spans="28:34" ht="13.2" x14ac:dyDescent="0.2"/>
    <row r="66" spans="28:34" ht="13.2" x14ac:dyDescent="0.2"/>
    <row r="67" spans="28:34" ht="13.2" x14ac:dyDescent="0.2"/>
    <row r="68" spans="28:34" ht="13.2" x14ac:dyDescent="0.2">
      <c r="AB68" s="275"/>
      <c r="AC68" s="275"/>
      <c r="AD68" s="275"/>
      <c r="AE68" s="275"/>
      <c r="AF68" s="275"/>
      <c r="AG68" s="275"/>
      <c r="AH68" s="275"/>
    </row>
    <row r="69" spans="28:34" ht="13.2" x14ac:dyDescent="0.2">
      <c r="AF69" s="275"/>
      <c r="AG69" s="275"/>
      <c r="AH69" s="275"/>
    </row>
    <row r="70" spans="28:34" ht="13.2" x14ac:dyDescent="0.2"/>
    <row r="71" spans="28:34" ht="13.2" x14ac:dyDescent="0.2"/>
    <row r="72" spans="28:34" ht="13.2" x14ac:dyDescent="0.2"/>
    <row r="73" spans="28:34" ht="13.2" x14ac:dyDescent="0.2"/>
    <row r="74" spans="28:34" ht="13.2" x14ac:dyDescent="0.2"/>
    <row r="75" spans="28:34" ht="13.2" x14ac:dyDescent="0.2">
      <c r="AH75" s="275"/>
    </row>
    <row r="76" spans="28:34" ht="13.2" x14ac:dyDescent="0.2">
      <c r="AF76" s="275"/>
      <c r="AG76" s="275"/>
      <c r="AH76" s="275"/>
    </row>
    <row r="77" spans="28:34" ht="13.2" x14ac:dyDescent="0.2">
      <c r="AG77" s="275"/>
      <c r="AH77" s="275"/>
    </row>
    <row r="78" spans="28:34" ht="13.2" x14ac:dyDescent="0.2"/>
    <row r="79" spans="28:34" ht="13.2" x14ac:dyDescent="0.2"/>
    <row r="80" spans="28:34" ht="13.2" x14ac:dyDescent="0.2"/>
    <row r="81" spans="25:34" ht="13.2" x14ac:dyDescent="0.2"/>
    <row r="82" spans="25:34" ht="13.2" x14ac:dyDescent="0.2">
      <c r="Y82" s="275"/>
    </row>
    <row r="83" spans="25:34" ht="13.2" x14ac:dyDescent="0.2">
      <c r="Y83" s="275"/>
      <c r="Z83" s="275"/>
      <c r="AA83" s="275"/>
      <c r="AB83" s="275"/>
      <c r="AC83" s="275"/>
      <c r="AD83" s="275"/>
      <c r="AE83" s="275"/>
      <c r="AF83" s="275"/>
      <c r="AG83" s="275"/>
      <c r="AH83" s="275"/>
    </row>
    <row r="84" spans="25:34" ht="13.2" x14ac:dyDescent="0.2"/>
    <row r="85" spans="25:34" ht="13.2" x14ac:dyDescent="0.2"/>
    <row r="86" spans="25:34" ht="13.2" x14ac:dyDescent="0.2"/>
    <row r="87" spans="25:34" ht="13.2" x14ac:dyDescent="0.2"/>
    <row r="88" spans="25:34" ht="13.2" x14ac:dyDescent="0.2">
      <c r="AH88" s="27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5"/>
      <c r="AG94" s="275"/>
      <c r="AH94" s="275"/>
    </row>
    <row r="95" spans="25:34" ht="13.5" customHeight="1" x14ac:dyDescent="0.2">
      <c r="AH95" s="27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5"/>
    </row>
    <row r="102" spans="33:34" ht="13.5" customHeight="1" x14ac:dyDescent="0.2"/>
    <row r="103" spans="33:34" ht="13.5" customHeight="1" x14ac:dyDescent="0.2"/>
    <row r="104" spans="33:34" ht="13.5" customHeight="1" x14ac:dyDescent="0.2">
      <c r="AG104" s="275"/>
      <c r="AH104" s="27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5"/>
    </row>
    <row r="117" spans="34:122" ht="13.5" customHeight="1" x14ac:dyDescent="0.2"/>
    <row r="118" spans="34:122" ht="13.5" customHeight="1" x14ac:dyDescent="0.2"/>
    <row r="119" spans="34:122" ht="13.5" customHeight="1" x14ac:dyDescent="0.2"/>
    <row r="120" spans="34:122" ht="13.5" customHeight="1" x14ac:dyDescent="0.2">
      <c r="AH120" s="275"/>
    </row>
    <row r="121" spans="34:122" ht="13.5" customHeight="1" x14ac:dyDescent="0.2">
      <c r="AH121" s="275"/>
    </row>
    <row r="122" spans="34:122" ht="13.5" customHeight="1" x14ac:dyDescent="0.2"/>
    <row r="123" spans="34:122" ht="13.5" customHeight="1" x14ac:dyDescent="0.2"/>
    <row r="124" spans="34:122" ht="13.5" customHeight="1" x14ac:dyDescent="0.2">
      <c r="AH124" s="275"/>
    </row>
    <row r="125" spans="34:122" ht="13.5" customHeight="1" x14ac:dyDescent="0.2">
      <c r="DR125" s="275" t="s">
        <v>472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BR14c73F4z+BuTpXD7OKRbH6FVwWaajCWskucu87VkPY0REguk0r4OOmI9lX8g5i2b5S4It5TRmy98Xs3kpPw==" saltValue="K4nyMQLHxO6WtvyTVzWilg==" spinCount="100000" sheet="1" objects="1" scenarios="1"/>
  <phoneticPr fontId="3"/>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18" customWidth="1"/>
    <col min="2" max="8" width="13.33203125" style="118" customWidth="1"/>
    <col min="9" max="16384" width="11.109375" style="118"/>
  </cols>
  <sheetData>
    <row r="1" spans="1:8" x14ac:dyDescent="0.2">
      <c r="A1" s="112"/>
      <c r="B1" s="113"/>
      <c r="C1" s="114"/>
      <c r="D1" s="115"/>
      <c r="E1" s="116"/>
      <c r="F1" s="116"/>
      <c r="G1" s="116"/>
      <c r="H1" s="117"/>
    </row>
    <row r="2" spans="1:8" x14ac:dyDescent="0.2">
      <c r="A2" s="119"/>
      <c r="B2" s="120"/>
      <c r="C2" s="121"/>
      <c r="D2" s="122" t="s">
        <v>42</v>
      </c>
      <c r="E2" s="123"/>
      <c r="F2" s="124" t="s">
        <v>43</v>
      </c>
      <c r="G2" s="125"/>
      <c r="H2" s="126"/>
    </row>
    <row r="3" spans="1:8" x14ac:dyDescent="0.2">
      <c r="A3" s="122" t="s">
        <v>517</v>
      </c>
      <c r="B3" s="127"/>
      <c r="C3" s="128"/>
      <c r="D3" s="129">
        <v>21819</v>
      </c>
      <c r="E3" s="130"/>
      <c r="F3" s="131">
        <v>34374</v>
      </c>
      <c r="G3" s="132"/>
      <c r="H3" s="133"/>
    </row>
    <row r="4" spans="1:8" x14ac:dyDescent="0.2">
      <c r="A4" s="134"/>
      <c r="B4" s="135"/>
      <c r="C4" s="136"/>
      <c r="D4" s="137">
        <v>9293</v>
      </c>
      <c r="E4" s="138"/>
      <c r="F4" s="139">
        <v>10917</v>
      </c>
      <c r="G4" s="140"/>
      <c r="H4" s="141"/>
    </row>
    <row r="5" spans="1:8" x14ac:dyDescent="0.2">
      <c r="A5" s="122" t="s">
        <v>519</v>
      </c>
      <c r="B5" s="127"/>
      <c r="C5" s="128"/>
      <c r="D5" s="129">
        <v>22077</v>
      </c>
      <c r="E5" s="130"/>
      <c r="F5" s="131">
        <v>35216</v>
      </c>
      <c r="G5" s="132"/>
      <c r="H5" s="133"/>
    </row>
    <row r="6" spans="1:8" x14ac:dyDescent="0.2">
      <c r="A6" s="134"/>
      <c r="B6" s="135"/>
      <c r="C6" s="136"/>
      <c r="D6" s="137">
        <v>10711</v>
      </c>
      <c r="E6" s="138"/>
      <c r="F6" s="139">
        <v>12644</v>
      </c>
      <c r="G6" s="140"/>
      <c r="H6" s="141"/>
    </row>
    <row r="7" spans="1:8" x14ac:dyDescent="0.2">
      <c r="A7" s="122" t="s">
        <v>520</v>
      </c>
      <c r="B7" s="127"/>
      <c r="C7" s="128"/>
      <c r="D7" s="129">
        <v>17420</v>
      </c>
      <c r="E7" s="130"/>
      <c r="F7" s="131">
        <v>36736</v>
      </c>
      <c r="G7" s="132"/>
      <c r="H7" s="133"/>
    </row>
    <row r="8" spans="1:8" x14ac:dyDescent="0.2">
      <c r="A8" s="134"/>
      <c r="B8" s="135"/>
      <c r="C8" s="136"/>
      <c r="D8" s="137">
        <v>8851</v>
      </c>
      <c r="E8" s="138"/>
      <c r="F8" s="139">
        <v>13410</v>
      </c>
      <c r="G8" s="140"/>
      <c r="H8" s="141"/>
    </row>
    <row r="9" spans="1:8" x14ac:dyDescent="0.2">
      <c r="A9" s="122" t="s">
        <v>521</v>
      </c>
      <c r="B9" s="127"/>
      <c r="C9" s="128"/>
      <c r="D9" s="129">
        <v>18441</v>
      </c>
      <c r="E9" s="130"/>
      <c r="F9" s="131">
        <v>38259</v>
      </c>
      <c r="G9" s="132"/>
      <c r="H9" s="133"/>
    </row>
    <row r="10" spans="1:8" x14ac:dyDescent="0.2">
      <c r="A10" s="134"/>
      <c r="B10" s="135"/>
      <c r="C10" s="136"/>
      <c r="D10" s="137">
        <v>10330</v>
      </c>
      <c r="E10" s="138"/>
      <c r="F10" s="139">
        <v>13379</v>
      </c>
      <c r="G10" s="140"/>
      <c r="H10" s="141"/>
    </row>
    <row r="11" spans="1:8" x14ac:dyDescent="0.2">
      <c r="A11" s="122" t="s">
        <v>522</v>
      </c>
      <c r="B11" s="127"/>
      <c r="C11" s="128"/>
      <c r="D11" s="129">
        <v>19535</v>
      </c>
      <c r="E11" s="130"/>
      <c r="F11" s="131">
        <v>39075</v>
      </c>
      <c r="G11" s="132"/>
      <c r="H11" s="133"/>
    </row>
    <row r="12" spans="1:8" x14ac:dyDescent="0.2">
      <c r="A12" s="134"/>
      <c r="B12" s="135"/>
      <c r="C12" s="142"/>
      <c r="D12" s="137">
        <v>10981</v>
      </c>
      <c r="E12" s="138"/>
      <c r="F12" s="139">
        <v>13441</v>
      </c>
      <c r="G12" s="140"/>
      <c r="H12" s="141"/>
    </row>
    <row r="13" spans="1:8" x14ac:dyDescent="0.2">
      <c r="A13" s="122"/>
      <c r="B13" s="127"/>
      <c r="C13" s="143"/>
      <c r="D13" s="144">
        <v>19858</v>
      </c>
      <c r="E13" s="145"/>
      <c r="F13" s="146">
        <v>36732</v>
      </c>
      <c r="G13" s="147"/>
      <c r="H13" s="133"/>
    </row>
    <row r="14" spans="1:8" x14ac:dyDescent="0.2">
      <c r="A14" s="134"/>
      <c r="B14" s="135"/>
      <c r="C14" s="136"/>
      <c r="D14" s="137">
        <v>10033</v>
      </c>
      <c r="E14" s="138"/>
      <c r="F14" s="139">
        <v>12758</v>
      </c>
      <c r="G14" s="140"/>
      <c r="H14" s="141"/>
    </row>
    <row r="17" spans="1:11" x14ac:dyDescent="0.2">
      <c r="A17" s="118" t="s">
        <v>44</v>
      </c>
    </row>
    <row r="18" spans="1:11" x14ac:dyDescent="0.2">
      <c r="A18" s="148"/>
      <c r="B18" s="148" t="str">
        <f>実質収支比率等に係る経年分析!F$46</f>
        <v>H25</v>
      </c>
      <c r="C18" s="148" t="str">
        <f>実質収支比率等に係る経年分析!G$46</f>
        <v>H26</v>
      </c>
      <c r="D18" s="148" t="str">
        <f>実質収支比率等に係る経年分析!H$46</f>
        <v>H27</v>
      </c>
      <c r="E18" s="148" t="str">
        <f>実質収支比率等に係る経年分析!I$46</f>
        <v>H28</v>
      </c>
      <c r="F18" s="148" t="str">
        <f>実質収支比率等に係る経年分析!J$46</f>
        <v>H29</v>
      </c>
    </row>
    <row r="19" spans="1:11" x14ac:dyDescent="0.2">
      <c r="A19" s="148" t="s">
        <v>45</v>
      </c>
      <c r="B19" s="148">
        <f>ROUND(VALUE(SUBSTITUTE(実質収支比率等に係る経年分析!F$48,"▲","-")),2)</f>
        <v>0.26</v>
      </c>
      <c r="C19" s="148">
        <f>ROUND(VALUE(SUBSTITUTE(実質収支比率等に係る経年分析!G$48,"▲","-")),2)</f>
        <v>0.56000000000000005</v>
      </c>
      <c r="D19" s="148">
        <f>ROUND(VALUE(SUBSTITUTE(実質収支比率等に係る経年分析!H$48,"▲","-")),2)</f>
        <v>0.47</v>
      </c>
      <c r="E19" s="148">
        <f>ROUND(VALUE(SUBSTITUTE(実質収支比率等に係る経年分析!I$48,"▲","-")),2)</f>
        <v>0.38</v>
      </c>
      <c r="F19" s="148">
        <f>ROUND(VALUE(SUBSTITUTE(実質収支比率等に係る経年分析!J$48,"▲","-")),2)</f>
        <v>0.41</v>
      </c>
    </row>
    <row r="20" spans="1:11" x14ac:dyDescent="0.2">
      <c r="A20" s="148" t="s">
        <v>46</v>
      </c>
      <c r="B20" s="148">
        <f>ROUND(VALUE(SUBSTITUTE(実質収支比率等に係る経年分析!F$47,"▲","-")),2)</f>
        <v>0.57999999999999996</v>
      </c>
      <c r="C20" s="148">
        <f>ROUND(VALUE(SUBSTITUTE(実質収支比率等に係る経年分析!G$47,"▲","-")),2)</f>
        <v>1.05</v>
      </c>
      <c r="D20" s="148">
        <f>ROUND(VALUE(SUBSTITUTE(実質収支比率等に係る経年分析!H$47,"▲","-")),2)</f>
        <v>1.02</v>
      </c>
      <c r="E20" s="148">
        <f>ROUND(VALUE(SUBSTITUTE(実質収支比率等に係る経年分析!I$47,"▲","-")),2)</f>
        <v>1.02</v>
      </c>
      <c r="F20" s="148">
        <f>ROUND(VALUE(SUBSTITUTE(実質収支比率等に係る経年分析!J$47,"▲","-")),2)</f>
        <v>1.04</v>
      </c>
    </row>
    <row r="21" spans="1:11" x14ac:dyDescent="0.2">
      <c r="A21" s="148" t="s">
        <v>47</v>
      </c>
      <c r="B21" s="148">
        <f>IF(ISNUMBER(VALUE(SUBSTITUTE(実質収支比率等に係る経年分析!F$49,"▲","-"))),ROUND(VALUE(SUBSTITUTE(実質収支比率等に係る経年分析!F$49,"▲","-")),2),NA())</f>
        <v>1.89</v>
      </c>
      <c r="C21" s="148">
        <f>IF(ISNUMBER(VALUE(SUBSTITUTE(実質収支比率等に係る経年分析!G$49,"▲","-"))),ROUND(VALUE(SUBSTITUTE(実質収支比率等に係る経年分析!G$49,"▲","-")),2),NA())</f>
        <v>1.44</v>
      </c>
      <c r="D21" s="148">
        <f>IF(ISNUMBER(VALUE(SUBSTITUTE(実質収支比率等に係る経年分析!H$49,"▲","-"))),ROUND(VALUE(SUBSTITUTE(実質収支比率等に係る経年分析!H$49,"▲","-")),2),NA())</f>
        <v>0.61</v>
      </c>
      <c r="E21" s="148">
        <f>IF(ISNUMBER(VALUE(SUBSTITUTE(実質収支比率等に係る経年分析!I$49,"▲","-"))),ROUND(VALUE(SUBSTITUTE(実質収支比率等に係る経年分析!I$49,"▲","-")),2),NA())</f>
        <v>-0.08</v>
      </c>
      <c r="F21" s="148">
        <f>IF(ISNUMBER(VALUE(SUBSTITUTE(実質収支比率等に係る経年分析!J$49,"▲","-"))),ROUND(VALUE(SUBSTITUTE(実質収支比率等に係る経年分析!J$49,"▲","-")),2),NA())</f>
        <v>1.05</v>
      </c>
    </row>
    <row r="24" spans="1:11" x14ac:dyDescent="0.2">
      <c r="A24" s="118" t="s">
        <v>48</v>
      </c>
    </row>
    <row r="25" spans="1:11" x14ac:dyDescent="0.2">
      <c r="A25" s="149"/>
      <c r="B25" s="149" t="str">
        <f>連結実質赤字比率に係る赤字・黒字の構成分析!F$33</f>
        <v>H25</v>
      </c>
      <c r="C25" s="149"/>
      <c r="D25" s="149" t="str">
        <f>連結実質赤字比率に係る赤字・黒字の構成分析!G$33</f>
        <v>H26</v>
      </c>
      <c r="E25" s="149"/>
      <c r="F25" s="149" t="str">
        <f>連結実質赤字比率に係る赤字・黒字の構成分析!H$33</f>
        <v>H27</v>
      </c>
      <c r="G25" s="149"/>
      <c r="H25" s="149" t="str">
        <f>連結実質赤字比率に係る赤字・黒字の構成分析!I$33</f>
        <v>H28</v>
      </c>
      <c r="I25" s="149"/>
      <c r="J25" s="149" t="str">
        <f>連結実質赤字比率に係る赤字・黒字の構成分析!J$33</f>
        <v>H29</v>
      </c>
      <c r="K25" s="149"/>
    </row>
    <row r="26" spans="1:11" x14ac:dyDescent="0.2">
      <c r="A26" s="149"/>
      <c r="B26" s="149" t="s">
        <v>49</v>
      </c>
      <c r="C26" s="149" t="s">
        <v>50</v>
      </c>
      <c r="D26" s="149" t="s">
        <v>49</v>
      </c>
      <c r="E26" s="149" t="s">
        <v>50</v>
      </c>
      <c r="F26" s="149" t="s">
        <v>49</v>
      </c>
      <c r="G26" s="149" t="s">
        <v>50</v>
      </c>
      <c r="H26" s="149" t="s">
        <v>49</v>
      </c>
      <c r="I26" s="149" t="s">
        <v>50</v>
      </c>
      <c r="J26" s="149" t="s">
        <v>49</v>
      </c>
      <c r="K26" s="149" t="s">
        <v>50</v>
      </c>
    </row>
    <row r="27" spans="1:11" x14ac:dyDescent="0.2">
      <c r="A27" s="149" t="str">
        <f>IF(連結実質赤字比率に係る赤字・黒字の構成分析!C$43="",NA(),連結実質赤字比率に係る赤字・黒字の構成分析!C$43)</f>
        <v>その他会計（黒字）</v>
      </c>
      <c r="B27" s="149" t="e">
        <f>IF(ROUND(VALUE(SUBSTITUTE(連結実質赤字比率に係る赤字・黒字の構成分析!F$43,"▲","-")),2)&lt;0,ABS(ROUND(VALUE(SUBSTITUTE(連結実質赤字比率に係る赤字・黒字の構成分析!F$43,"▲","-")),2)),NA())</f>
        <v>#N/A</v>
      </c>
      <c r="C27" s="149">
        <f>IF(ROUND(VALUE(SUBSTITUTE(連結実質赤字比率に係る赤字・黒字の構成分析!F$43,"▲","-")),2)&gt;=0,ABS(ROUND(VALUE(SUBSTITUTE(連結実質赤字比率に係る赤字・黒字の構成分析!F$43,"▲","-")),2)),NA())</f>
        <v>0</v>
      </c>
      <c r="D27" s="149" t="e">
        <f>IF(ROUND(VALUE(SUBSTITUTE(連結実質赤字比率に係る赤字・黒字の構成分析!G$43,"▲","-")),2)&lt;0,ABS(ROUND(VALUE(SUBSTITUTE(連結実質赤字比率に係る赤字・黒字の構成分析!G$43,"▲","-")),2)),NA())</f>
        <v>#N/A</v>
      </c>
      <c r="E27" s="149">
        <f>IF(ROUND(VALUE(SUBSTITUTE(連結実質赤字比率に係る赤字・黒字の構成分析!G$43,"▲","-")),2)&gt;=0,ABS(ROUND(VALUE(SUBSTITUTE(連結実質赤字比率に係る赤字・黒字の構成分析!G$43,"▲","-")),2)),NA())</f>
        <v>0</v>
      </c>
      <c r="F27" s="149" t="e">
        <f>IF(ROUND(VALUE(SUBSTITUTE(連結実質赤字比率に係る赤字・黒字の構成分析!H$43,"▲","-")),2)&lt;0,ABS(ROUND(VALUE(SUBSTITUTE(連結実質赤字比率に係る赤字・黒字の構成分析!H$43,"▲","-")),2)),NA())</f>
        <v>#N/A</v>
      </c>
      <c r="G27" s="149">
        <f>IF(ROUND(VALUE(SUBSTITUTE(連結実質赤字比率に係る赤字・黒字の構成分析!H$43,"▲","-")),2)&gt;=0,ABS(ROUND(VALUE(SUBSTITUTE(連結実質赤字比率に係る赤字・黒字の構成分析!H$43,"▲","-")),2)),NA())</f>
        <v>0</v>
      </c>
      <c r="H27" s="149" t="e">
        <f>IF(ROUND(VALUE(SUBSTITUTE(連結実質赤字比率に係る赤字・黒字の構成分析!I$43,"▲","-")),2)&lt;0,ABS(ROUND(VALUE(SUBSTITUTE(連結実質赤字比率に係る赤字・黒字の構成分析!I$43,"▲","-")),2)),NA())</f>
        <v>#N/A</v>
      </c>
      <c r="I27" s="149">
        <f>IF(ROUND(VALUE(SUBSTITUTE(連結実質赤字比率に係る赤字・黒字の構成分析!I$43,"▲","-")),2)&gt;=0,ABS(ROUND(VALUE(SUBSTITUTE(連結実質赤字比率に係る赤字・黒字の構成分析!I$43,"▲","-")),2)),NA())</f>
        <v>0</v>
      </c>
      <c r="J27" s="149" t="e">
        <f>IF(ROUND(VALUE(SUBSTITUTE(連結実質赤字比率に係る赤字・黒字の構成分析!J$43,"▲","-")),2)&lt;0,ABS(ROUND(VALUE(SUBSTITUTE(連結実質赤字比率に係る赤字・黒字の構成分析!J$43,"▲","-")),2)),NA())</f>
        <v>#N/A</v>
      </c>
      <c r="K27" s="149">
        <f>IF(ROUND(VALUE(SUBSTITUTE(連結実質赤字比率に係る赤字・黒字の構成分析!J$43,"▲","-")),2)&gt;=0,ABS(ROUND(VALUE(SUBSTITUTE(連結実質赤字比率に係る赤字・黒字の構成分析!J$43,"▲","-")),2)),NA())</f>
        <v>0</v>
      </c>
    </row>
    <row r="28" spans="1:11" x14ac:dyDescent="0.2">
      <c r="A28" s="149" t="str">
        <f>IF(連結実質赤字比率に係る赤字・黒字の構成分析!C$42="",NA(),連結実質赤字比率に係る赤字・黒字の構成分析!C$42)</f>
        <v>その他会計（赤字）</v>
      </c>
      <c r="B28" s="149" t="e">
        <f>IF(ROUND(VALUE(SUBSTITUTE(連結実質赤字比率に係る赤字・黒字の構成分析!F$42,"▲","-")),2)&lt;0,ABS(ROUND(VALUE(SUBSTITUTE(連結実質赤字比率に係る赤字・黒字の構成分析!F$42,"▲","-")),2)),NA())</f>
        <v>#VALUE!</v>
      </c>
      <c r="C28" s="149" t="e">
        <f>IF(ROUND(VALUE(SUBSTITUTE(連結実質赤字比率に係る赤字・黒字の構成分析!F$42,"▲","-")),2)&gt;=0,ABS(ROUND(VALUE(SUBSTITUTE(連結実質赤字比率に係る赤字・黒字の構成分析!F$42,"▲","-")),2)),NA())</f>
        <v>#VALUE!</v>
      </c>
      <c r="D28" s="149" t="e">
        <f>IF(ROUND(VALUE(SUBSTITUTE(連結実質赤字比率に係る赤字・黒字の構成分析!G$42,"▲","-")),2)&lt;0,ABS(ROUND(VALUE(SUBSTITUTE(連結実質赤字比率に係る赤字・黒字の構成分析!G$42,"▲","-")),2)),NA())</f>
        <v>#VALUE!</v>
      </c>
      <c r="E28" s="149" t="e">
        <f>IF(ROUND(VALUE(SUBSTITUTE(連結実質赤字比率に係る赤字・黒字の構成分析!G$42,"▲","-")),2)&gt;=0,ABS(ROUND(VALUE(SUBSTITUTE(連結実質赤字比率に係る赤字・黒字の構成分析!G$42,"▲","-")),2)),NA())</f>
        <v>#VALUE!</v>
      </c>
      <c r="F28" s="149" t="e">
        <f>IF(ROUND(VALUE(SUBSTITUTE(連結実質赤字比率に係る赤字・黒字の構成分析!H$42,"▲","-")),2)&lt;0,ABS(ROUND(VALUE(SUBSTITUTE(連結実質赤字比率に係る赤字・黒字の構成分析!H$42,"▲","-")),2)),NA())</f>
        <v>#VALUE!</v>
      </c>
      <c r="G28" s="149" t="e">
        <f>IF(ROUND(VALUE(SUBSTITUTE(連結実質赤字比率に係る赤字・黒字の構成分析!H$42,"▲","-")),2)&gt;=0,ABS(ROUND(VALUE(SUBSTITUTE(連結実質赤字比率に係る赤字・黒字の構成分析!H$42,"▲","-")),2)),NA())</f>
        <v>#VALUE!</v>
      </c>
      <c r="H28" s="149" t="e">
        <f>IF(ROUND(VALUE(SUBSTITUTE(連結実質赤字比率に係る赤字・黒字の構成分析!I$42,"▲","-")),2)&lt;0,ABS(ROUND(VALUE(SUBSTITUTE(連結実質赤字比率に係る赤字・黒字の構成分析!I$42,"▲","-")),2)),NA())</f>
        <v>#VALUE!</v>
      </c>
      <c r="I28" s="149" t="e">
        <f>IF(ROUND(VALUE(SUBSTITUTE(連結実質赤字比率に係る赤字・黒字の構成分析!I$42,"▲","-")),2)&gt;=0,ABS(ROUND(VALUE(SUBSTITUTE(連結実質赤字比率に係る赤字・黒字の構成分析!I$42,"▲","-")),2)),NA())</f>
        <v>#VALUE!</v>
      </c>
      <c r="J28" s="149" t="e">
        <f>IF(ROUND(VALUE(SUBSTITUTE(連結実質赤字比率に係る赤字・黒字の構成分析!J$42,"▲","-")),2)&lt;0,ABS(ROUND(VALUE(SUBSTITUTE(連結実質赤字比率に係る赤字・黒字の構成分析!J$42,"▲","-")),2)),NA())</f>
        <v>#VALUE!</v>
      </c>
      <c r="K28" s="149" t="e">
        <f>IF(ROUND(VALUE(SUBSTITUTE(連結実質赤字比率に係る赤字・黒字の構成分析!J$42,"▲","-")),2)&gt;=0,ABS(ROUND(VALUE(SUBSTITUTE(連結実質赤字比率に係る赤字・黒字の構成分析!J$42,"▲","-")),2)),NA())</f>
        <v>#VALUE!</v>
      </c>
    </row>
    <row r="29" spans="1:11" x14ac:dyDescent="0.2">
      <c r="A29" s="149" t="str">
        <f>IF(連結実質赤字比率に係る赤字・黒字の構成分析!C$41="",NA(),連結実質赤字比率に係る赤字・黒字の構成分析!C$41)</f>
        <v>県営住宅事業特別会計</v>
      </c>
      <c r="B29" s="149" t="e">
        <f>IF(ROUND(VALUE(SUBSTITUTE(連結実質赤字比率に係る赤字・黒字の構成分析!F$41,"▲","-")),2)&lt;0,ABS(ROUND(VALUE(SUBSTITUTE(連結実質赤字比率に係る赤字・黒字の構成分析!F$41,"▲","-")),2)),NA())</f>
        <v>#N/A</v>
      </c>
      <c r="C29" s="149">
        <f>IF(ROUND(VALUE(SUBSTITUTE(連結実質赤字比率に係る赤字・黒字の構成分析!F$41,"▲","-")),2)&gt;=0,ABS(ROUND(VALUE(SUBSTITUTE(連結実質赤字比率に係る赤字・黒字の構成分析!F$41,"▲","-")),2)),NA())</f>
        <v>0.02</v>
      </c>
      <c r="D29" s="149" t="e">
        <f>IF(ROUND(VALUE(SUBSTITUTE(連結実質赤字比率に係る赤字・黒字の構成分析!G$41,"▲","-")),2)&lt;0,ABS(ROUND(VALUE(SUBSTITUTE(連結実質赤字比率に係る赤字・黒字の構成分析!G$41,"▲","-")),2)),NA())</f>
        <v>#N/A</v>
      </c>
      <c r="E29" s="149">
        <f>IF(ROUND(VALUE(SUBSTITUTE(連結実質赤字比率に係る赤字・黒字の構成分析!G$41,"▲","-")),2)&gt;=0,ABS(ROUND(VALUE(SUBSTITUTE(連結実質赤字比率に係る赤字・黒字の構成分析!G$41,"▲","-")),2)),NA())</f>
        <v>0.03</v>
      </c>
      <c r="F29" s="149" t="e">
        <f>IF(ROUND(VALUE(SUBSTITUTE(連結実質赤字比率に係る赤字・黒字の構成分析!H$41,"▲","-")),2)&lt;0,ABS(ROUND(VALUE(SUBSTITUTE(連結実質赤字比率に係る赤字・黒字の構成分析!H$41,"▲","-")),2)),NA())</f>
        <v>#N/A</v>
      </c>
      <c r="G29" s="149">
        <f>IF(ROUND(VALUE(SUBSTITUTE(連結実質赤字比率に係る赤字・黒字の構成分析!H$41,"▲","-")),2)&gt;=0,ABS(ROUND(VALUE(SUBSTITUTE(連結実質赤字比率に係る赤字・黒字の構成分析!H$41,"▲","-")),2)),NA())</f>
        <v>0.03</v>
      </c>
      <c r="H29" s="149" t="e">
        <f>IF(ROUND(VALUE(SUBSTITUTE(連結実質赤字比率に係る赤字・黒字の構成分析!I$41,"▲","-")),2)&lt;0,ABS(ROUND(VALUE(SUBSTITUTE(連結実質赤字比率に係る赤字・黒字の構成分析!I$41,"▲","-")),2)),NA())</f>
        <v>#N/A</v>
      </c>
      <c r="I29" s="149">
        <f>IF(ROUND(VALUE(SUBSTITUTE(連結実質赤字比率に係る赤字・黒字の構成分析!I$41,"▲","-")),2)&gt;=0,ABS(ROUND(VALUE(SUBSTITUTE(連結実質赤字比率に係る赤字・黒字の構成分析!I$41,"▲","-")),2)),NA())</f>
        <v>0.01</v>
      </c>
      <c r="J29" s="149" t="e">
        <f>IF(ROUND(VALUE(SUBSTITUTE(連結実質赤字比率に係る赤字・黒字の構成分析!J$41,"▲","-")),2)&lt;0,ABS(ROUND(VALUE(SUBSTITUTE(連結実質赤字比率に係る赤字・黒字の構成分析!J$41,"▲","-")),2)),NA())</f>
        <v>#N/A</v>
      </c>
      <c r="K29" s="149">
        <f>IF(ROUND(VALUE(SUBSTITUTE(連結実質赤字比率に係る赤字・黒字の構成分析!J$41,"▲","-")),2)&gt;=0,ABS(ROUND(VALUE(SUBSTITUTE(連結実質赤字比率に係る赤字・黒字の構成分析!J$41,"▲","-")),2)),NA())</f>
        <v>0.02</v>
      </c>
    </row>
    <row r="30" spans="1:11" x14ac:dyDescent="0.2">
      <c r="A30" s="149" t="str">
        <f>IF(連結実質赤字比率に係る赤字・黒字の構成分析!C$40="",NA(),連結実質赤字比率に係る赤字・黒字の構成分析!C$40)</f>
        <v>公営競技事業特別会計</v>
      </c>
      <c r="B30" s="149" t="e">
        <f>IF(ROUND(VALUE(SUBSTITUTE(連結実質赤字比率に係る赤字・黒字の構成分析!F$40,"▲","-")),2)&lt;0,ABS(ROUND(VALUE(SUBSTITUTE(連結実質赤字比率に係る赤字・黒字の構成分析!F$40,"▲","-")),2)),NA())</f>
        <v>#N/A</v>
      </c>
      <c r="C30" s="149">
        <f>IF(ROUND(VALUE(SUBSTITUTE(連結実質赤字比率に係る赤字・黒字の構成分析!F$40,"▲","-")),2)&gt;=0,ABS(ROUND(VALUE(SUBSTITUTE(連結実質赤字比率に係る赤字・黒字の構成分析!F$40,"▲","-")),2)),NA())</f>
        <v>0.5</v>
      </c>
      <c r="D30" s="149" t="e">
        <f>IF(ROUND(VALUE(SUBSTITUTE(連結実質赤字比率に係る赤字・黒字の構成分析!G$40,"▲","-")),2)&lt;0,ABS(ROUND(VALUE(SUBSTITUTE(連結実質赤字比率に係る赤字・黒字の構成分析!G$40,"▲","-")),2)),NA())</f>
        <v>#N/A</v>
      </c>
      <c r="E30" s="149">
        <f>IF(ROUND(VALUE(SUBSTITUTE(連結実質赤字比率に係る赤字・黒字の構成分析!G$40,"▲","-")),2)&gt;=0,ABS(ROUND(VALUE(SUBSTITUTE(連結実質赤字比率に係る赤字・黒字の構成分析!G$40,"▲","-")),2)),NA())</f>
        <v>0.5</v>
      </c>
      <c r="F30" s="149" t="e">
        <f>IF(ROUND(VALUE(SUBSTITUTE(連結実質赤字比率に係る赤字・黒字の構成分析!H$40,"▲","-")),2)&lt;0,ABS(ROUND(VALUE(SUBSTITUTE(連結実質赤字比率に係る赤字・黒字の構成分析!H$40,"▲","-")),2)),NA())</f>
        <v>#N/A</v>
      </c>
      <c r="G30" s="149">
        <f>IF(ROUND(VALUE(SUBSTITUTE(連結実質赤字比率に係る赤字・黒字の構成分析!H$40,"▲","-")),2)&gt;=0,ABS(ROUND(VALUE(SUBSTITUTE(連結実質赤字比率に係る赤字・黒字の構成分析!H$40,"▲","-")),2)),NA())</f>
        <v>0.5</v>
      </c>
      <c r="H30" s="149" t="e">
        <f>IF(ROUND(VALUE(SUBSTITUTE(連結実質赤字比率に係る赤字・黒字の構成分析!I$40,"▲","-")),2)&lt;0,ABS(ROUND(VALUE(SUBSTITUTE(連結実質赤字比率に係る赤字・黒字の構成分析!I$40,"▲","-")),2)),NA())</f>
        <v>#N/A</v>
      </c>
      <c r="I30" s="149">
        <f>IF(ROUND(VALUE(SUBSTITUTE(連結実質赤字比率に係る赤字・黒字の構成分析!I$40,"▲","-")),2)&gt;=0,ABS(ROUND(VALUE(SUBSTITUTE(連結実質赤字比率に係る赤字・黒字の構成分析!I$40,"▲","-")),2)),NA())</f>
        <v>0.25</v>
      </c>
      <c r="J30" s="149" t="e">
        <f>IF(ROUND(VALUE(SUBSTITUTE(連結実質赤字比率に係る赤字・黒字の構成分析!J$40,"▲","-")),2)&lt;0,ABS(ROUND(VALUE(SUBSTITUTE(連結実質赤字比率に係る赤字・黒字の構成分析!J$40,"▲","-")),2)),NA())</f>
        <v>#N/A</v>
      </c>
      <c r="K30" s="149">
        <f>IF(ROUND(VALUE(SUBSTITUTE(連結実質赤字比率に係る赤字・黒字の構成分析!J$40,"▲","-")),2)&gt;=0,ABS(ROUND(VALUE(SUBSTITUTE(連結実質赤字比率に係る赤字・黒字の構成分析!J$40,"▲","-")),2)),NA())</f>
        <v>0.27</v>
      </c>
    </row>
    <row r="31" spans="1:11" x14ac:dyDescent="0.2">
      <c r="A31" s="149" t="str">
        <f>IF(連結実質赤字比率に係る赤字・黒字の構成分析!C$39="",NA(),連結実質赤字比率に係る赤字・黒字の構成分析!C$39)</f>
        <v>一般会計</v>
      </c>
      <c r="B31" s="149" t="e">
        <f>IF(ROUND(VALUE(SUBSTITUTE(連結実質赤字比率に係る赤字・黒字の構成分析!F$39,"▲","-")),2)&lt;0,ABS(ROUND(VALUE(SUBSTITUTE(連結実質赤字比率に係る赤字・黒字の構成分析!F$39,"▲","-")),2)),NA())</f>
        <v>#N/A</v>
      </c>
      <c r="C31" s="149">
        <f>IF(ROUND(VALUE(SUBSTITUTE(連結実質赤字比率に係る赤字・黒字の構成分析!F$39,"▲","-")),2)&gt;=0,ABS(ROUND(VALUE(SUBSTITUTE(連結実質赤字比率に係る赤字・黒字の構成分析!F$39,"▲","-")),2)),NA())</f>
        <v>0.23</v>
      </c>
      <c r="D31" s="149" t="e">
        <f>IF(ROUND(VALUE(SUBSTITUTE(連結実質赤字比率に係る赤字・黒字の構成分析!G$39,"▲","-")),2)&lt;0,ABS(ROUND(VALUE(SUBSTITUTE(連結実質赤字比率に係る赤字・黒字の構成分析!G$39,"▲","-")),2)),NA())</f>
        <v>#N/A</v>
      </c>
      <c r="E31" s="149">
        <f>IF(ROUND(VALUE(SUBSTITUTE(連結実質赤字比率に係る赤字・黒字の構成分析!G$39,"▲","-")),2)&gt;=0,ABS(ROUND(VALUE(SUBSTITUTE(連結実質赤字比率に係る赤字・黒字の構成分析!G$39,"▲","-")),2)),NA())</f>
        <v>0.52</v>
      </c>
      <c r="F31" s="149" t="e">
        <f>IF(ROUND(VALUE(SUBSTITUTE(連結実質赤字比率に係る赤字・黒字の構成分析!H$39,"▲","-")),2)&lt;0,ABS(ROUND(VALUE(SUBSTITUTE(連結実質赤字比率に係る赤字・黒字の構成分析!H$39,"▲","-")),2)),NA())</f>
        <v>#N/A</v>
      </c>
      <c r="G31" s="149">
        <f>IF(ROUND(VALUE(SUBSTITUTE(連結実質赤字比率に係る赤字・黒字の構成分析!H$39,"▲","-")),2)&gt;=0,ABS(ROUND(VALUE(SUBSTITUTE(連結実質赤字比率に係る赤字・黒字の構成分析!H$39,"▲","-")),2)),NA())</f>
        <v>0.43</v>
      </c>
      <c r="H31" s="149" t="e">
        <f>IF(ROUND(VALUE(SUBSTITUTE(連結実質赤字比率に係る赤字・黒字の構成分析!I$39,"▲","-")),2)&lt;0,ABS(ROUND(VALUE(SUBSTITUTE(連結実質赤字比率に係る赤字・黒字の構成分析!I$39,"▲","-")),2)),NA())</f>
        <v>#N/A</v>
      </c>
      <c r="I31" s="149">
        <f>IF(ROUND(VALUE(SUBSTITUTE(連結実質赤字比率に係る赤字・黒字の構成分析!I$39,"▲","-")),2)&gt;=0,ABS(ROUND(VALUE(SUBSTITUTE(連結実質赤字比率に係る赤字・黒字の構成分析!I$39,"▲","-")),2)),NA())</f>
        <v>0.35</v>
      </c>
      <c r="J31" s="149" t="e">
        <f>IF(ROUND(VALUE(SUBSTITUTE(連結実質赤字比率に係る赤字・黒字の構成分析!J$39,"▲","-")),2)&lt;0,ABS(ROUND(VALUE(SUBSTITUTE(連結実質赤字比率に係る赤字・黒字の構成分析!J$39,"▲","-")),2)),NA())</f>
        <v>#N/A</v>
      </c>
      <c r="K31" s="149">
        <f>IF(ROUND(VALUE(SUBSTITUTE(連結実質赤字比率に係る赤字・黒字の構成分析!J$39,"▲","-")),2)&gt;=0,ABS(ROUND(VALUE(SUBSTITUTE(連結実質赤字比率に係る赤字・黒字の構成分析!J$39,"▲","-")),2)),NA())</f>
        <v>0.38</v>
      </c>
    </row>
    <row r="32" spans="1:11" x14ac:dyDescent="0.2">
      <c r="A32" s="149" t="str">
        <f>IF(連結実質赤字比率に係る赤字・黒字の構成分析!C$38="",NA(),連結実質赤字比率に係る赤字・黒字の構成分析!C$38)</f>
        <v>病院事業会計</v>
      </c>
      <c r="B32" s="149" t="e">
        <f>IF(ROUND(VALUE(SUBSTITUTE(連結実質赤字比率に係る赤字・黒字の構成分析!F$38,"▲","-")),2)&lt;0,ABS(ROUND(VALUE(SUBSTITUTE(連結実質赤字比率に係る赤字・黒字の構成分析!F$38,"▲","-")),2)),NA())</f>
        <v>#N/A</v>
      </c>
      <c r="C32" s="149">
        <f>IF(ROUND(VALUE(SUBSTITUTE(連結実質赤字比率に係る赤字・黒字の構成分析!F$38,"▲","-")),2)&gt;=0,ABS(ROUND(VALUE(SUBSTITUTE(連結実質赤字比率に係る赤字・黒字の構成分析!F$38,"▲","-")),2)),NA())</f>
        <v>1.61</v>
      </c>
      <c r="D32" s="149" t="e">
        <f>IF(ROUND(VALUE(SUBSTITUTE(連結実質赤字比率に係る赤字・黒字の構成分析!G$38,"▲","-")),2)&lt;0,ABS(ROUND(VALUE(SUBSTITUTE(連結実質赤字比率に係る赤字・黒字の構成分析!G$38,"▲","-")),2)),NA())</f>
        <v>#N/A</v>
      </c>
      <c r="E32" s="149">
        <f>IF(ROUND(VALUE(SUBSTITUTE(連結実質赤字比率に係る赤字・黒字の構成分析!G$38,"▲","-")),2)&gt;=0,ABS(ROUND(VALUE(SUBSTITUTE(連結実質赤字比率に係る赤字・黒字の構成分析!G$38,"▲","-")),2)),NA())</f>
        <v>1.45</v>
      </c>
      <c r="F32" s="149" t="e">
        <f>IF(ROUND(VALUE(SUBSTITUTE(連結実質赤字比率に係る赤字・黒字の構成分析!H$38,"▲","-")),2)&lt;0,ABS(ROUND(VALUE(SUBSTITUTE(連結実質赤字比率に係る赤字・黒字の構成分析!H$38,"▲","-")),2)),NA())</f>
        <v>#N/A</v>
      </c>
      <c r="G32" s="149">
        <f>IF(ROUND(VALUE(SUBSTITUTE(連結実質赤字比率に係る赤字・黒字の構成分析!H$38,"▲","-")),2)&gt;=0,ABS(ROUND(VALUE(SUBSTITUTE(連結実質赤字比率に係る赤字・黒字の構成分析!H$38,"▲","-")),2)),NA())</f>
        <v>1.37</v>
      </c>
      <c r="H32" s="149" t="e">
        <f>IF(ROUND(VALUE(SUBSTITUTE(連結実質赤字比率に係る赤字・黒字の構成分析!I$38,"▲","-")),2)&lt;0,ABS(ROUND(VALUE(SUBSTITUTE(連結実質赤字比率に係る赤字・黒字の構成分析!I$38,"▲","-")),2)),NA())</f>
        <v>#N/A</v>
      </c>
      <c r="I32" s="149">
        <f>IF(ROUND(VALUE(SUBSTITUTE(連結実質赤字比率に係る赤字・黒字の構成分析!I$38,"▲","-")),2)&gt;=0,ABS(ROUND(VALUE(SUBSTITUTE(連結実質赤字比率に係る赤字・黒字の構成分析!I$38,"▲","-")),2)),NA())</f>
        <v>1.1399999999999999</v>
      </c>
      <c r="J32" s="149" t="e">
        <f>IF(ROUND(VALUE(SUBSTITUTE(連結実質赤字比率に係る赤字・黒字の構成分析!J$38,"▲","-")),2)&lt;0,ABS(ROUND(VALUE(SUBSTITUTE(連結実質赤字比率に係る赤字・黒字の構成分析!J$38,"▲","-")),2)),NA())</f>
        <v>#N/A</v>
      </c>
      <c r="K32" s="149">
        <f>IF(ROUND(VALUE(SUBSTITUTE(連結実質赤字比率に係る赤字・黒字の構成分析!J$38,"▲","-")),2)&gt;=0,ABS(ROUND(VALUE(SUBSTITUTE(連結実質赤字比率に係る赤字・黒字の構成分析!J$38,"▲","-")),2)),NA())</f>
        <v>0.87</v>
      </c>
    </row>
    <row r="33" spans="1:16" x14ac:dyDescent="0.2">
      <c r="A33" s="149" t="str">
        <f>IF(連結実質赤字比率に係る赤字・黒字の構成分析!C$37="",NA(),連結実質赤字比率に係る赤字・黒字の構成分析!C$37)</f>
        <v>流域下水道事業会計</v>
      </c>
      <c r="B33" s="149" t="e">
        <f>IF(ROUND(VALUE(SUBSTITUTE(連結実質赤字比率に係る赤字・黒字の構成分析!F$37,"▲","-")),2)&lt;0,ABS(ROUND(VALUE(SUBSTITUTE(連結実質赤字比率に係る赤字・黒字の構成分析!F$37,"▲","-")),2)),NA())</f>
        <v>#N/A</v>
      </c>
      <c r="C33" s="149">
        <f>IF(ROUND(VALUE(SUBSTITUTE(連結実質赤字比率に係る赤字・黒字の構成分析!F$37,"▲","-")),2)&gt;=0,ABS(ROUND(VALUE(SUBSTITUTE(連結実質赤字比率に係る赤字・黒字の構成分析!F$37,"▲","-")),2)),NA())</f>
        <v>0.8</v>
      </c>
      <c r="D33" s="149" t="e">
        <f>IF(ROUND(VALUE(SUBSTITUTE(連結実質赤字比率に係る赤字・黒字の構成分析!G$37,"▲","-")),2)&lt;0,ABS(ROUND(VALUE(SUBSTITUTE(連結実質赤字比率に係る赤字・黒字の構成分析!G$37,"▲","-")),2)),NA())</f>
        <v>#N/A</v>
      </c>
      <c r="E33" s="149">
        <f>IF(ROUND(VALUE(SUBSTITUTE(連結実質赤字比率に係る赤字・黒字の構成分析!G$37,"▲","-")),2)&gt;=0,ABS(ROUND(VALUE(SUBSTITUTE(連結実質赤字比率に係る赤字・黒字の構成分析!G$37,"▲","-")),2)),NA())</f>
        <v>0.84</v>
      </c>
      <c r="F33" s="149" t="e">
        <f>IF(ROUND(VALUE(SUBSTITUTE(連結実質赤字比率に係る赤字・黒字の構成分析!H$37,"▲","-")),2)&lt;0,ABS(ROUND(VALUE(SUBSTITUTE(連結実質赤字比率に係る赤字・黒字の構成分析!H$37,"▲","-")),2)),NA())</f>
        <v>#N/A</v>
      </c>
      <c r="G33" s="149">
        <f>IF(ROUND(VALUE(SUBSTITUTE(連結実質赤字比率に係る赤字・黒字の構成分析!H$37,"▲","-")),2)&gt;=0,ABS(ROUND(VALUE(SUBSTITUTE(連結実質赤字比率に係る赤字・黒字の構成分析!H$37,"▲","-")),2)),NA())</f>
        <v>0.95</v>
      </c>
      <c r="H33" s="149" t="e">
        <f>IF(ROUND(VALUE(SUBSTITUTE(連結実質赤字比率に係る赤字・黒字の構成分析!I$37,"▲","-")),2)&lt;0,ABS(ROUND(VALUE(SUBSTITUTE(連結実質赤字比率に係る赤字・黒字の構成分析!I$37,"▲","-")),2)),NA())</f>
        <v>#N/A</v>
      </c>
      <c r="I33" s="149">
        <f>IF(ROUND(VALUE(SUBSTITUTE(連結実質赤字比率に係る赤字・黒字の構成分析!I$37,"▲","-")),2)&gt;=0,ABS(ROUND(VALUE(SUBSTITUTE(連結実質赤字比率に係る赤字・黒字の構成分析!I$37,"▲","-")),2)),NA())</f>
        <v>1.1100000000000001</v>
      </c>
      <c r="J33" s="149" t="e">
        <f>IF(ROUND(VALUE(SUBSTITUTE(連結実質赤字比率に係る赤字・黒字の構成分析!J$37,"▲","-")),2)&lt;0,ABS(ROUND(VALUE(SUBSTITUTE(連結実質赤字比率に係る赤字・黒字の構成分析!J$37,"▲","-")),2)),NA())</f>
        <v>#N/A</v>
      </c>
      <c r="K33" s="149">
        <f>IF(ROUND(VALUE(SUBSTITUTE(連結実質赤字比率に係る赤字・黒字の構成分析!J$37,"▲","-")),2)&gt;=0,ABS(ROUND(VALUE(SUBSTITUTE(連結実質赤字比率に係る赤字・黒字の構成分析!J$37,"▲","-")),2)),NA())</f>
        <v>0.89</v>
      </c>
    </row>
    <row r="34" spans="1:16" x14ac:dyDescent="0.2">
      <c r="A34" s="149" t="str">
        <f>IF(連結実質赤字比率に係る赤字・黒字の構成分析!C$36="",NA(),連結実質赤字比率に係る赤字・黒字の構成分析!C$36)</f>
        <v>工業用水道事業会計</v>
      </c>
      <c r="B34" s="149" t="e">
        <f>IF(ROUND(VALUE(SUBSTITUTE(連結実質赤字比率に係る赤字・黒字の構成分析!F$36,"▲","-")),2)&lt;0,ABS(ROUND(VALUE(SUBSTITUTE(連結実質赤字比率に係る赤字・黒字の構成分析!F$36,"▲","-")),2)),NA())</f>
        <v>#N/A</v>
      </c>
      <c r="C34" s="149">
        <f>IF(ROUND(VALUE(SUBSTITUTE(連結実質赤字比率に係る赤字・黒字の構成分析!F$36,"▲","-")),2)&gt;=0,ABS(ROUND(VALUE(SUBSTITUTE(連結実質赤字比率に係る赤字・黒字の構成分析!F$36,"▲","-")),2)),NA())</f>
        <v>0.9</v>
      </c>
      <c r="D34" s="149" t="e">
        <f>IF(ROUND(VALUE(SUBSTITUTE(連結実質赤字比率に係る赤字・黒字の構成分析!G$36,"▲","-")),2)&lt;0,ABS(ROUND(VALUE(SUBSTITUTE(連結実質赤字比率に係る赤字・黒字の構成分析!G$36,"▲","-")),2)),NA())</f>
        <v>#N/A</v>
      </c>
      <c r="E34" s="149">
        <f>IF(ROUND(VALUE(SUBSTITUTE(連結実質赤字比率に係る赤字・黒字の構成分析!G$36,"▲","-")),2)&gt;=0,ABS(ROUND(VALUE(SUBSTITUTE(連結実質赤字比率に係る赤字・黒字の構成分析!G$36,"▲","-")),2)),NA())</f>
        <v>1.05</v>
      </c>
      <c r="F34" s="149" t="e">
        <f>IF(ROUND(VALUE(SUBSTITUTE(連結実質赤字比率に係る赤字・黒字の構成分析!H$36,"▲","-")),2)&lt;0,ABS(ROUND(VALUE(SUBSTITUTE(連結実質赤字比率に係る赤字・黒字の構成分析!H$36,"▲","-")),2)),NA())</f>
        <v>#N/A</v>
      </c>
      <c r="G34" s="149">
        <f>IF(ROUND(VALUE(SUBSTITUTE(連結実質赤字比率に係る赤字・黒字の構成分析!H$36,"▲","-")),2)&gt;=0,ABS(ROUND(VALUE(SUBSTITUTE(連結実質赤字比率に係る赤字・黒字の構成分析!H$36,"▲","-")),2)),NA())</f>
        <v>1.04</v>
      </c>
      <c r="H34" s="149" t="e">
        <f>IF(ROUND(VALUE(SUBSTITUTE(連結実質赤字比率に係る赤字・黒字の構成分析!I$36,"▲","-")),2)&lt;0,ABS(ROUND(VALUE(SUBSTITUTE(連結実質赤字比率に係る赤字・黒字の構成分析!I$36,"▲","-")),2)),NA())</f>
        <v>#N/A</v>
      </c>
      <c r="I34" s="149">
        <f>IF(ROUND(VALUE(SUBSTITUTE(連結実質赤字比率に係る赤字・黒字の構成分析!I$36,"▲","-")),2)&gt;=0,ABS(ROUND(VALUE(SUBSTITUTE(連結実質赤字比率に係る赤字・黒字の構成分析!I$36,"▲","-")),2)),NA())</f>
        <v>1.04</v>
      </c>
      <c r="J34" s="149" t="e">
        <f>IF(ROUND(VALUE(SUBSTITUTE(連結実質赤字比率に係る赤字・黒字の構成分析!J$36,"▲","-")),2)&lt;0,ABS(ROUND(VALUE(SUBSTITUTE(連結実質赤字比率に係る赤字・黒字の構成分析!J$36,"▲","-")),2)),NA())</f>
        <v>#N/A</v>
      </c>
      <c r="K34" s="149">
        <f>IF(ROUND(VALUE(SUBSTITUTE(連結実質赤字比率に係る赤字・黒字の構成分析!J$36,"▲","-")),2)&gt;=0,ABS(ROUND(VALUE(SUBSTITUTE(連結実質赤字比率に係る赤字・黒字の構成分析!J$36,"▲","-")),2)),NA())</f>
        <v>1.07</v>
      </c>
    </row>
    <row r="35" spans="1:16" x14ac:dyDescent="0.2">
      <c r="A35" s="149" t="str">
        <f>IF(連結実質赤字比率に係る赤字・黒字の構成分析!C$35="",NA(),連結実質赤字比率に係る赤字・黒字の構成分析!C$35)</f>
        <v>水道用水供給事業会計</v>
      </c>
      <c r="B35" s="149" t="e">
        <f>IF(ROUND(VALUE(SUBSTITUTE(連結実質赤字比率に係る赤字・黒字の構成分析!F$35,"▲","-")),2)&lt;0,ABS(ROUND(VALUE(SUBSTITUTE(連結実質赤字比率に係る赤字・黒字の構成分析!F$35,"▲","-")),2)),NA())</f>
        <v>#N/A</v>
      </c>
      <c r="C35" s="149">
        <f>IF(ROUND(VALUE(SUBSTITUTE(連結実質赤字比率に係る赤字・黒字の構成分析!F$35,"▲","-")),2)&gt;=0,ABS(ROUND(VALUE(SUBSTITUTE(連結実質赤字比率に係る赤字・黒字の構成分析!F$35,"▲","-")),2)),NA())</f>
        <v>2.89</v>
      </c>
      <c r="D35" s="149" t="e">
        <f>IF(ROUND(VALUE(SUBSTITUTE(連結実質赤字比率に係る赤字・黒字の構成分析!G$35,"▲","-")),2)&lt;0,ABS(ROUND(VALUE(SUBSTITUTE(連結実質赤字比率に係る赤字・黒字の構成分析!G$35,"▲","-")),2)),NA())</f>
        <v>#N/A</v>
      </c>
      <c r="E35" s="149">
        <f>IF(ROUND(VALUE(SUBSTITUTE(連結実質赤字比率に係る赤字・黒字の構成分析!G$35,"▲","-")),2)&gt;=0,ABS(ROUND(VALUE(SUBSTITUTE(連結実質赤字比率に係る赤字・黒字の構成分析!G$35,"▲","-")),2)),NA())</f>
        <v>2.8</v>
      </c>
      <c r="F35" s="149" t="e">
        <f>IF(ROUND(VALUE(SUBSTITUTE(連結実質赤字比率に係る赤字・黒字の構成分析!H$35,"▲","-")),2)&lt;0,ABS(ROUND(VALUE(SUBSTITUTE(連結実質赤字比率に係る赤字・黒字の構成分析!H$35,"▲","-")),2)),NA())</f>
        <v>#N/A</v>
      </c>
      <c r="G35" s="149">
        <f>IF(ROUND(VALUE(SUBSTITUTE(連結実質赤字比率に係る赤字・黒字の構成分析!H$35,"▲","-")),2)&gt;=0,ABS(ROUND(VALUE(SUBSTITUTE(連結実質赤字比率に係る赤字・黒字の構成分析!H$35,"▲","-")),2)),NA())</f>
        <v>3.07</v>
      </c>
      <c r="H35" s="149" t="e">
        <f>IF(ROUND(VALUE(SUBSTITUTE(連結実質赤字比率に係る赤字・黒字の構成分析!I$35,"▲","-")),2)&lt;0,ABS(ROUND(VALUE(SUBSTITUTE(連結実質赤字比率に係る赤字・黒字の構成分析!I$35,"▲","-")),2)),NA())</f>
        <v>#N/A</v>
      </c>
      <c r="I35" s="149">
        <f>IF(ROUND(VALUE(SUBSTITUTE(連結実質赤字比率に係る赤字・黒字の構成分析!I$35,"▲","-")),2)&gt;=0,ABS(ROUND(VALUE(SUBSTITUTE(連結実質赤字比率に係る赤字・黒字の構成分析!I$35,"▲","-")),2)),NA())</f>
        <v>3.37</v>
      </c>
      <c r="J35" s="149" t="e">
        <f>IF(ROUND(VALUE(SUBSTITUTE(連結実質赤字比率に係る赤字・黒字の構成分析!J$35,"▲","-")),2)&lt;0,ABS(ROUND(VALUE(SUBSTITUTE(連結実質赤字比率に係る赤字・黒字の構成分析!J$35,"▲","-")),2)),NA())</f>
        <v>#N/A</v>
      </c>
      <c r="K35" s="149">
        <f>IF(ROUND(VALUE(SUBSTITUTE(連結実質赤字比率に係る赤字・黒字の構成分析!J$35,"▲","-")),2)&gt;=0,ABS(ROUND(VALUE(SUBSTITUTE(連結実質赤字比率に係る赤字・黒字の構成分析!J$35,"▲","-")),2)),NA())</f>
        <v>3.76</v>
      </c>
    </row>
    <row r="36" spans="1:16" x14ac:dyDescent="0.2">
      <c r="A36" s="149" t="str">
        <f>IF(連結実質赤字比率に係る赤字・黒字の構成分析!C$34="",NA(),連結実質赤字比率に係る赤字・黒字の構成分析!C$34)</f>
        <v>地域整備事業会計</v>
      </c>
      <c r="B36" s="149" t="e">
        <f>IF(ROUND(VALUE(SUBSTITUTE(連結実質赤字比率に係る赤字・黒字の構成分析!F$34,"▲","-")),2)&lt;0,ABS(ROUND(VALUE(SUBSTITUTE(連結実質赤字比率に係る赤字・黒字の構成分析!F$34,"▲","-")),2)),NA())</f>
        <v>#N/A</v>
      </c>
      <c r="C36" s="149">
        <f>IF(ROUND(VALUE(SUBSTITUTE(連結実質赤字比率に係る赤字・黒字の構成分析!F$34,"▲","-")),2)&gt;=0,ABS(ROUND(VALUE(SUBSTITUTE(連結実質赤字比率に係る赤字・黒字の構成分析!F$34,"▲","-")),2)),NA())</f>
        <v>5.22</v>
      </c>
      <c r="D36" s="149" t="e">
        <f>IF(ROUND(VALUE(SUBSTITUTE(連結実質赤字比率に係る赤字・黒字の構成分析!G$34,"▲","-")),2)&lt;0,ABS(ROUND(VALUE(SUBSTITUTE(連結実質赤字比率に係る赤字・黒字の構成分析!G$34,"▲","-")),2)),NA())</f>
        <v>#N/A</v>
      </c>
      <c r="E36" s="149">
        <f>IF(ROUND(VALUE(SUBSTITUTE(連結実質赤字比率に係る赤字・黒字の構成分析!G$34,"▲","-")),2)&gt;=0,ABS(ROUND(VALUE(SUBSTITUTE(連結実質赤字比率に係る赤字・黒字の構成分析!G$34,"▲","-")),2)),NA())</f>
        <v>3.45</v>
      </c>
      <c r="F36" s="149" t="e">
        <f>IF(ROUND(VALUE(SUBSTITUTE(連結実質赤字比率に係る赤字・黒字の構成分析!H$34,"▲","-")),2)&lt;0,ABS(ROUND(VALUE(SUBSTITUTE(連結実質赤字比率に係る赤字・黒字の構成分析!H$34,"▲","-")),2)),NA())</f>
        <v>#N/A</v>
      </c>
      <c r="G36" s="149">
        <f>IF(ROUND(VALUE(SUBSTITUTE(連結実質赤字比率に係る赤字・黒字の構成分析!H$34,"▲","-")),2)&gt;=0,ABS(ROUND(VALUE(SUBSTITUTE(連結実質赤字比率に係る赤字・黒字の構成分析!H$34,"▲","-")),2)),NA())</f>
        <v>4.01</v>
      </c>
      <c r="H36" s="149" t="e">
        <f>IF(ROUND(VALUE(SUBSTITUTE(連結実質赤字比率に係る赤字・黒字の構成分析!I$34,"▲","-")),2)&lt;0,ABS(ROUND(VALUE(SUBSTITUTE(連結実質赤字比率に係る赤字・黒字の構成分析!I$34,"▲","-")),2)),NA())</f>
        <v>#N/A</v>
      </c>
      <c r="I36" s="149">
        <f>IF(ROUND(VALUE(SUBSTITUTE(連結実質赤字比率に係る赤字・黒字の構成分析!I$34,"▲","-")),2)&gt;=0,ABS(ROUND(VALUE(SUBSTITUTE(連結実質赤字比率に係る赤字・黒字の構成分析!I$34,"▲","-")),2)),NA())</f>
        <v>4.29</v>
      </c>
      <c r="J36" s="149" t="e">
        <f>IF(ROUND(VALUE(SUBSTITUTE(連結実質赤字比率に係る赤字・黒字の構成分析!J$34,"▲","-")),2)&lt;0,ABS(ROUND(VALUE(SUBSTITUTE(連結実質赤字比率に係る赤字・黒字の構成分析!J$34,"▲","-")),2)),NA())</f>
        <v>#N/A</v>
      </c>
      <c r="K36" s="149">
        <f>IF(ROUND(VALUE(SUBSTITUTE(連結実質赤字比率に係る赤字・黒字の構成分析!J$34,"▲","-")),2)&gt;=0,ABS(ROUND(VALUE(SUBSTITUTE(連結実質赤字比率に係る赤字・黒字の構成分析!J$34,"▲","-")),2)),NA())</f>
        <v>3.98</v>
      </c>
    </row>
    <row r="39" spans="1:16" x14ac:dyDescent="0.2">
      <c r="A39" s="118" t="s">
        <v>51</v>
      </c>
    </row>
    <row r="40" spans="1:16" x14ac:dyDescent="0.2">
      <c r="A40" s="150"/>
      <c r="B40" s="150" t="str">
        <f>'実質公債費比率（分子）の構造'!K$44</f>
        <v>H25</v>
      </c>
      <c r="C40" s="150"/>
      <c r="D40" s="150"/>
      <c r="E40" s="150" t="str">
        <f>'実質公債費比率（分子）の構造'!L$44</f>
        <v>H26</v>
      </c>
      <c r="F40" s="150"/>
      <c r="G40" s="150"/>
      <c r="H40" s="150" t="str">
        <f>'実質公債費比率（分子）の構造'!M$44</f>
        <v>H27</v>
      </c>
      <c r="I40" s="150"/>
      <c r="J40" s="150"/>
      <c r="K40" s="150" t="str">
        <f>'実質公債費比率（分子）の構造'!N$44</f>
        <v>H28</v>
      </c>
      <c r="L40" s="150"/>
      <c r="M40" s="150"/>
      <c r="N40" s="150" t="str">
        <f>'実質公債費比率（分子）の構造'!O$44</f>
        <v>H29</v>
      </c>
      <c r="O40" s="150"/>
      <c r="P40" s="150"/>
    </row>
    <row r="41" spans="1:16" x14ac:dyDescent="0.2">
      <c r="A41" s="150"/>
      <c r="B41" s="150" t="s">
        <v>52</v>
      </c>
      <c r="C41" s="150"/>
      <c r="D41" s="150" t="s">
        <v>53</v>
      </c>
      <c r="E41" s="150" t="s">
        <v>52</v>
      </c>
      <c r="F41" s="150"/>
      <c r="G41" s="150" t="s">
        <v>53</v>
      </c>
      <c r="H41" s="150" t="s">
        <v>52</v>
      </c>
      <c r="I41" s="150"/>
      <c r="J41" s="150" t="s">
        <v>53</v>
      </c>
      <c r="K41" s="150" t="s">
        <v>52</v>
      </c>
      <c r="L41" s="150"/>
      <c r="M41" s="150" t="s">
        <v>53</v>
      </c>
      <c r="N41" s="150" t="s">
        <v>52</v>
      </c>
      <c r="O41" s="150"/>
      <c r="P41" s="150" t="s">
        <v>53</v>
      </c>
    </row>
    <row r="42" spans="1:16" x14ac:dyDescent="0.2">
      <c r="A42" s="150" t="s">
        <v>54</v>
      </c>
      <c r="B42" s="150"/>
      <c r="C42" s="150"/>
      <c r="D42" s="150">
        <f>'実質公債費比率（分子）の構造'!K$52</f>
        <v>149399</v>
      </c>
      <c r="E42" s="150"/>
      <c r="F42" s="150"/>
      <c r="G42" s="150">
        <f>'実質公債費比率（分子）の構造'!L$52</f>
        <v>156478</v>
      </c>
      <c r="H42" s="150"/>
      <c r="I42" s="150"/>
      <c r="J42" s="150">
        <f>'実質公債費比率（分子）の構造'!M$52</f>
        <v>164330</v>
      </c>
      <c r="K42" s="150"/>
      <c r="L42" s="150"/>
      <c r="M42" s="150">
        <f>'実質公債費比率（分子）の構造'!N$52</f>
        <v>166152</v>
      </c>
      <c r="N42" s="150"/>
      <c r="O42" s="150"/>
      <c r="P42" s="150">
        <f>'実質公債費比率（分子）の構造'!O$52</f>
        <v>170461</v>
      </c>
    </row>
    <row r="43" spans="1:16" x14ac:dyDescent="0.2">
      <c r="A43" s="150" t="s">
        <v>55</v>
      </c>
      <c r="B43" s="150">
        <f>'実質公債費比率（分子）の構造'!K$51</f>
        <v>1</v>
      </c>
      <c r="C43" s="150"/>
      <c r="D43" s="150"/>
      <c r="E43" s="150">
        <f>'実質公債費比率（分子）の構造'!L$51</f>
        <v>4</v>
      </c>
      <c r="F43" s="150"/>
      <c r="G43" s="150"/>
      <c r="H43" s="150">
        <f>'実質公債費比率（分子）の構造'!M$51</f>
        <v>6</v>
      </c>
      <c r="I43" s="150"/>
      <c r="J43" s="150"/>
      <c r="K43" s="150" t="str">
        <f>'実質公債費比率（分子）の構造'!N$51</f>
        <v>-</v>
      </c>
      <c r="L43" s="150"/>
      <c r="M43" s="150"/>
      <c r="N43" s="150" t="str">
        <f>'実質公債費比率（分子）の構造'!O$51</f>
        <v>-</v>
      </c>
      <c r="O43" s="150"/>
      <c r="P43" s="150"/>
    </row>
    <row r="44" spans="1:16" x14ac:dyDescent="0.2">
      <c r="A44" s="150" t="s">
        <v>56</v>
      </c>
      <c r="B44" s="150">
        <f>'実質公債費比率（分子）の構造'!K$50</f>
        <v>5237</v>
      </c>
      <c r="C44" s="150"/>
      <c r="D44" s="150"/>
      <c r="E44" s="150">
        <f>'実質公債費比率（分子）の構造'!L$50</f>
        <v>4510</v>
      </c>
      <c r="F44" s="150"/>
      <c r="G44" s="150"/>
      <c r="H44" s="150">
        <f>'実質公債費比率（分子）の構造'!M$50</f>
        <v>2846</v>
      </c>
      <c r="I44" s="150"/>
      <c r="J44" s="150"/>
      <c r="K44" s="150">
        <f>'実質公債費比率（分子）の構造'!N$50</f>
        <v>2250</v>
      </c>
      <c r="L44" s="150"/>
      <c r="M44" s="150"/>
      <c r="N44" s="150">
        <f>'実質公債費比率（分子）の構造'!O$50</f>
        <v>1842</v>
      </c>
      <c r="O44" s="150"/>
      <c r="P44" s="150"/>
    </row>
    <row r="45" spans="1:16" x14ac:dyDescent="0.2">
      <c r="A45" s="150" t="s">
        <v>57</v>
      </c>
      <c r="B45" s="150" t="str">
        <f>'実質公債費比率（分子）の構造'!K$49</f>
        <v>-</v>
      </c>
      <c r="C45" s="150"/>
      <c r="D45" s="150"/>
      <c r="E45" s="150" t="str">
        <f>'実質公債費比率（分子）の構造'!L$49</f>
        <v>-</v>
      </c>
      <c r="F45" s="150"/>
      <c r="G45" s="150"/>
      <c r="H45" s="150" t="str">
        <f>'実質公債費比率（分子）の構造'!M$49</f>
        <v>-</v>
      </c>
      <c r="I45" s="150"/>
      <c r="J45" s="150"/>
      <c r="K45" s="150" t="str">
        <f>'実質公債費比率（分子）の構造'!N$49</f>
        <v>-</v>
      </c>
      <c r="L45" s="150"/>
      <c r="M45" s="150"/>
      <c r="N45" s="150" t="str">
        <f>'実質公債費比率（分子）の構造'!O$49</f>
        <v>-</v>
      </c>
      <c r="O45" s="150"/>
      <c r="P45" s="150"/>
    </row>
    <row r="46" spans="1:16" x14ac:dyDescent="0.2">
      <c r="A46" s="150" t="s">
        <v>58</v>
      </c>
      <c r="B46" s="150">
        <f>'実質公債費比率（分子）の構造'!K$48</f>
        <v>3717</v>
      </c>
      <c r="C46" s="150"/>
      <c r="D46" s="150"/>
      <c r="E46" s="150">
        <f>'実質公債費比率（分子）の構造'!L$48</f>
        <v>4578</v>
      </c>
      <c r="F46" s="150"/>
      <c r="G46" s="150"/>
      <c r="H46" s="150">
        <f>'実質公債費比率（分子）の構造'!M$48</f>
        <v>4438</v>
      </c>
      <c r="I46" s="150"/>
      <c r="J46" s="150"/>
      <c r="K46" s="150">
        <f>'実質公債費比率（分子）の構造'!N$48</f>
        <v>4509</v>
      </c>
      <c r="L46" s="150"/>
      <c r="M46" s="150"/>
      <c r="N46" s="150">
        <f>'実質公債費比率（分子）の構造'!O$48</f>
        <v>5333</v>
      </c>
      <c r="O46" s="150"/>
      <c r="P46" s="150"/>
    </row>
    <row r="47" spans="1:16" x14ac:dyDescent="0.2">
      <c r="A47" s="150" t="s">
        <v>59</v>
      </c>
      <c r="B47" s="150">
        <f>'実質公債費比率（分子）の構造'!K$47</f>
        <v>138264</v>
      </c>
      <c r="C47" s="150"/>
      <c r="D47" s="150"/>
      <c r="E47" s="150">
        <f>'実質公債費比率（分子）の構造'!L$47</f>
        <v>146863</v>
      </c>
      <c r="F47" s="150"/>
      <c r="G47" s="150"/>
      <c r="H47" s="150">
        <f>'実質公債費比率（分子）の構造'!M$47</f>
        <v>155282</v>
      </c>
      <c r="I47" s="150"/>
      <c r="J47" s="150"/>
      <c r="K47" s="150">
        <f>'実質公債費比率（分子）の構造'!N$47</f>
        <v>161049</v>
      </c>
      <c r="L47" s="150"/>
      <c r="M47" s="150"/>
      <c r="N47" s="150">
        <f>'実質公債費比率（分子）の構造'!O$47</f>
        <v>164965</v>
      </c>
      <c r="O47" s="150"/>
      <c r="P47" s="150"/>
    </row>
    <row r="48" spans="1:16" x14ac:dyDescent="0.2">
      <c r="A48" s="150" t="s">
        <v>60</v>
      </c>
      <c r="B48" s="150">
        <f>'実質公債費比率（分子）の構造'!K$46</f>
        <v>4401</v>
      </c>
      <c r="C48" s="150"/>
      <c r="D48" s="150"/>
      <c r="E48" s="150" t="str">
        <f>'実質公債費比率（分子）の構造'!L$46</f>
        <v>-</v>
      </c>
      <c r="F48" s="150"/>
      <c r="G48" s="150"/>
      <c r="H48" s="150" t="str">
        <f>'実質公債費比率（分子）の構造'!M$46</f>
        <v>-</v>
      </c>
      <c r="I48" s="150"/>
      <c r="J48" s="150"/>
      <c r="K48" s="150" t="str">
        <f>'実質公債費比率（分子）の構造'!N$46</f>
        <v>-</v>
      </c>
      <c r="L48" s="150"/>
      <c r="M48" s="150"/>
      <c r="N48" s="150" t="str">
        <f>'実質公債費比率（分子）の構造'!O$46</f>
        <v>-</v>
      </c>
      <c r="O48" s="150"/>
      <c r="P48" s="150"/>
    </row>
    <row r="49" spans="1:16" x14ac:dyDescent="0.2">
      <c r="A49" s="150" t="s">
        <v>61</v>
      </c>
      <c r="B49" s="150">
        <f>'実質公債費比率（分子）の構造'!K$45</f>
        <v>120465</v>
      </c>
      <c r="C49" s="150"/>
      <c r="D49" s="150"/>
      <c r="E49" s="150">
        <f>'実質公債費比率（分子）の構造'!L$45</f>
        <v>120112</v>
      </c>
      <c r="F49" s="150"/>
      <c r="G49" s="150"/>
      <c r="H49" s="150">
        <f>'実質公債費比率（分子）の構造'!M$45</f>
        <v>123666</v>
      </c>
      <c r="I49" s="150"/>
      <c r="J49" s="150"/>
      <c r="K49" s="150">
        <f>'実質公債費比率（分子）の構造'!N$45</f>
        <v>120349</v>
      </c>
      <c r="L49" s="150"/>
      <c r="M49" s="150"/>
      <c r="N49" s="150">
        <f>'実質公債費比率（分子）の構造'!O$45</f>
        <v>115153</v>
      </c>
      <c r="O49" s="150"/>
      <c r="P49" s="150"/>
    </row>
    <row r="50" spans="1:16" x14ac:dyDescent="0.2">
      <c r="A50" s="150" t="s">
        <v>62</v>
      </c>
      <c r="B50" s="150" t="e">
        <f>NA()</f>
        <v>#N/A</v>
      </c>
      <c r="C50" s="150">
        <f>IF(ISNUMBER('実質公債費比率（分子）の構造'!K$53),'実質公債費比率（分子）の構造'!K$53,NA())</f>
        <v>122686</v>
      </c>
      <c r="D50" s="150" t="e">
        <f>NA()</f>
        <v>#N/A</v>
      </c>
      <c r="E50" s="150" t="e">
        <f>NA()</f>
        <v>#N/A</v>
      </c>
      <c r="F50" s="150">
        <f>IF(ISNUMBER('実質公債費比率（分子）の構造'!L$53),'実質公債費比率（分子）の構造'!L$53,NA())</f>
        <v>119589</v>
      </c>
      <c r="G50" s="150" t="e">
        <f>NA()</f>
        <v>#N/A</v>
      </c>
      <c r="H50" s="150" t="e">
        <f>NA()</f>
        <v>#N/A</v>
      </c>
      <c r="I50" s="150">
        <f>IF(ISNUMBER('実質公債費比率（分子）の構造'!M$53),'実質公債費比率（分子）の構造'!M$53,NA())</f>
        <v>121908</v>
      </c>
      <c r="J50" s="150" t="e">
        <f>NA()</f>
        <v>#N/A</v>
      </c>
      <c r="K50" s="150" t="e">
        <f>NA()</f>
        <v>#N/A</v>
      </c>
      <c r="L50" s="150">
        <f>IF(ISNUMBER('実質公債費比率（分子）の構造'!N$53),'実質公債費比率（分子）の構造'!N$53,NA())</f>
        <v>122005</v>
      </c>
      <c r="M50" s="150" t="e">
        <f>NA()</f>
        <v>#N/A</v>
      </c>
      <c r="N50" s="150" t="e">
        <f>NA()</f>
        <v>#N/A</v>
      </c>
      <c r="O50" s="150">
        <f>IF(ISNUMBER('実質公債費比率（分子）の構造'!O$53),'実質公債費比率（分子）の構造'!O$53,NA())</f>
        <v>116832</v>
      </c>
      <c r="P50" s="150" t="e">
        <f>NA()</f>
        <v>#N/A</v>
      </c>
    </row>
    <row r="53" spans="1:16" x14ac:dyDescent="0.2">
      <c r="A53" s="118" t="s">
        <v>63</v>
      </c>
    </row>
    <row r="54" spans="1:16" x14ac:dyDescent="0.2">
      <c r="A54" s="149"/>
      <c r="B54" s="149" t="str">
        <f>'将来負担比率（分子）の構造'!I$40</f>
        <v>H25</v>
      </c>
      <c r="C54" s="149"/>
      <c r="D54" s="149"/>
      <c r="E54" s="149" t="str">
        <f>'将来負担比率（分子）の構造'!J$40</f>
        <v>H26</v>
      </c>
      <c r="F54" s="149"/>
      <c r="G54" s="149"/>
      <c r="H54" s="149" t="str">
        <f>'将来負担比率（分子）の構造'!K$40</f>
        <v>H27</v>
      </c>
      <c r="I54" s="149"/>
      <c r="J54" s="149"/>
      <c r="K54" s="149" t="str">
        <f>'将来負担比率（分子）の構造'!L$40</f>
        <v>H28</v>
      </c>
      <c r="L54" s="149"/>
      <c r="M54" s="149"/>
      <c r="N54" s="149" t="str">
        <f>'将来負担比率（分子）の構造'!M$40</f>
        <v>H29</v>
      </c>
      <c r="O54" s="149"/>
      <c r="P54" s="149"/>
    </row>
    <row r="55" spans="1:16" x14ac:dyDescent="0.2">
      <c r="A55" s="149"/>
      <c r="B55" s="149" t="s">
        <v>64</v>
      </c>
      <c r="C55" s="149"/>
      <c r="D55" s="149" t="s">
        <v>65</v>
      </c>
      <c r="E55" s="149" t="s">
        <v>64</v>
      </c>
      <c r="F55" s="149"/>
      <c r="G55" s="149" t="s">
        <v>65</v>
      </c>
      <c r="H55" s="149" t="s">
        <v>64</v>
      </c>
      <c r="I55" s="149"/>
      <c r="J55" s="149" t="s">
        <v>65</v>
      </c>
      <c r="K55" s="149" t="s">
        <v>64</v>
      </c>
      <c r="L55" s="149"/>
      <c r="M55" s="149" t="s">
        <v>65</v>
      </c>
      <c r="N55" s="149" t="s">
        <v>64</v>
      </c>
      <c r="O55" s="149"/>
      <c r="P55" s="149" t="s">
        <v>65</v>
      </c>
    </row>
    <row r="56" spans="1:16" x14ac:dyDescent="0.2">
      <c r="A56" s="149" t="s">
        <v>34</v>
      </c>
      <c r="B56" s="149"/>
      <c r="C56" s="149"/>
      <c r="D56" s="149">
        <f>'将来負担比率（分子）の構造'!I$52</f>
        <v>2040548</v>
      </c>
      <c r="E56" s="149"/>
      <c r="F56" s="149"/>
      <c r="G56" s="149">
        <f>'将来負担比率（分子）の構造'!J$52</f>
        <v>2143904</v>
      </c>
      <c r="H56" s="149"/>
      <c r="I56" s="149"/>
      <c r="J56" s="149">
        <f>'将来負担比率（分子）の構造'!K$52</f>
        <v>2189679</v>
      </c>
      <c r="K56" s="149"/>
      <c r="L56" s="149"/>
      <c r="M56" s="149">
        <f>'将来負担比率（分子）の構造'!L$52</f>
        <v>2213372</v>
      </c>
      <c r="N56" s="149"/>
      <c r="O56" s="149"/>
      <c r="P56" s="149">
        <f>'将来負担比率（分子）の構造'!M$52</f>
        <v>2240082</v>
      </c>
    </row>
    <row r="57" spans="1:16" x14ac:dyDescent="0.2">
      <c r="A57" s="149" t="s">
        <v>33</v>
      </c>
      <c r="B57" s="149"/>
      <c r="C57" s="149"/>
      <c r="D57" s="149">
        <f>'将来負担比率（分子）の構造'!I$51</f>
        <v>65235</v>
      </c>
      <c r="E57" s="149"/>
      <c r="F57" s="149"/>
      <c r="G57" s="149">
        <f>'将来負担比率（分子）の構造'!J$51</f>
        <v>58011</v>
      </c>
      <c r="H57" s="149"/>
      <c r="I57" s="149"/>
      <c r="J57" s="149">
        <f>'将来負担比率（分子）の構造'!K$51</f>
        <v>58943</v>
      </c>
      <c r="K57" s="149"/>
      <c r="L57" s="149"/>
      <c r="M57" s="149">
        <f>'将来負担比率（分子）の構造'!L$51</f>
        <v>56112</v>
      </c>
      <c r="N57" s="149"/>
      <c r="O57" s="149"/>
      <c r="P57" s="149">
        <f>'将来負担比率（分子）の構造'!M$51</f>
        <v>48698</v>
      </c>
    </row>
    <row r="58" spans="1:16" x14ac:dyDescent="0.2">
      <c r="A58" s="149" t="s">
        <v>32</v>
      </c>
      <c r="B58" s="149"/>
      <c r="C58" s="149"/>
      <c r="D58" s="149">
        <f>'将来負担比率（分子）の構造'!I$50</f>
        <v>736123</v>
      </c>
      <c r="E58" s="149"/>
      <c r="F58" s="149"/>
      <c r="G58" s="149">
        <f>'将来負担比率（分子）の構造'!J$50</f>
        <v>806380</v>
      </c>
      <c r="H58" s="149"/>
      <c r="I58" s="149"/>
      <c r="J58" s="149">
        <f>'将来負担比率（分子）の構造'!K$50</f>
        <v>858566</v>
      </c>
      <c r="K58" s="149"/>
      <c r="L58" s="149"/>
      <c r="M58" s="149">
        <f>'将来負担比率（分子）の構造'!L$50</f>
        <v>876499</v>
      </c>
      <c r="N58" s="149"/>
      <c r="O58" s="149"/>
      <c r="P58" s="149">
        <f>'将来負担比率（分子）の構造'!M$50</f>
        <v>906329</v>
      </c>
    </row>
    <row r="59" spans="1:16" x14ac:dyDescent="0.2">
      <c r="A59" s="149" t="s">
        <v>30</v>
      </c>
      <c r="B59" s="149" t="str">
        <f>'将来負担比率（分子）の構造'!I$49</f>
        <v>-</v>
      </c>
      <c r="C59" s="149"/>
      <c r="D59" s="149"/>
      <c r="E59" s="149" t="str">
        <f>'将来負担比率（分子）の構造'!J$49</f>
        <v>-</v>
      </c>
      <c r="F59" s="149"/>
      <c r="G59" s="149"/>
      <c r="H59" s="149" t="str">
        <f>'将来負担比率（分子）の構造'!K$49</f>
        <v>-</v>
      </c>
      <c r="I59" s="149"/>
      <c r="J59" s="149"/>
      <c r="K59" s="149" t="str">
        <f>'将来負担比率（分子）の構造'!L$49</f>
        <v>-</v>
      </c>
      <c r="L59" s="149"/>
      <c r="M59" s="149"/>
      <c r="N59" s="149" t="str">
        <f>'将来負担比率（分子）の構造'!M$49</f>
        <v>-</v>
      </c>
      <c r="O59" s="149"/>
      <c r="P59" s="149"/>
    </row>
    <row r="60" spans="1:16" x14ac:dyDescent="0.2">
      <c r="A60" s="149" t="s">
        <v>29</v>
      </c>
      <c r="B60" s="149" t="str">
        <f>'将来負担比率（分子）の構造'!I$48</f>
        <v>-</v>
      </c>
      <c r="C60" s="149"/>
      <c r="D60" s="149"/>
      <c r="E60" s="149" t="str">
        <f>'将来負担比率（分子）の構造'!J$48</f>
        <v>-</v>
      </c>
      <c r="F60" s="149"/>
      <c r="G60" s="149"/>
      <c r="H60" s="149" t="str">
        <f>'将来負担比率（分子）の構造'!K$48</f>
        <v>-</v>
      </c>
      <c r="I60" s="149"/>
      <c r="J60" s="149"/>
      <c r="K60" s="149" t="str">
        <f>'将来負担比率（分子）の構造'!L$48</f>
        <v>-</v>
      </c>
      <c r="L60" s="149"/>
      <c r="M60" s="149"/>
      <c r="N60" s="149" t="str">
        <f>'将来負担比率（分子）の構造'!M$48</f>
        <v>-</v>
      </c>
      <c r="O60" s="149"/>
      <c r="P60" s="149"/>
    </row>
    <row r="61" spans="1:16" x14ac:dyDescent="0.2">
      <c r="A61" s="149" t="s">
        <v>27</v>
      </c>
      <c r="B61" s="149">
        <f>'将来負担比率（分子）の構造'!I$46</f>
        <v>45717</v>
      </c>
      <c r="C61" s="149"/>
      <c r="D61" s="149"/>
      <c r="E61" s="149">
        <f>'将来負担比率（分子）の構造'!J$46</f>
        <v>14506</v>
      </c>
      <c r="F61" s="149"/>
      <c r="G61" s="149"/>
      <c r="H61" s="149">
        <f>'将来負担比率（分子）の構造'!K$46</f>
        <v>13975</v>
      </c>
      <c r="I61" s="149"/>
      <c r="J61" s="149"/>
      <c r="K61" s="149">
        <f>'将来負担比率（分子）の構造'!L$46</f>
        <v>14526</v>
      </c>
      <c r="L61" s="149"/>
      <c r="M61" s="149"/>
      <c r="N61" s="149">
        <f>'将来負担比率（分子）の構造'!M$46</f>
        <v>14583</v>
      </c>
      <c r="O61" s="149"/>
      <c r="P61" s="149"/>
    </row>
    <row r="62" spans="1:16" x14ac:dyDescent="0.2">
      <c r="A62" s="149" t="s">
        <v>26</v>
      </c>
      <c r="B62" s="149">
        <f>'将来負担比率（分子）の構造'!I$45</f>
        <v>527923</v>
      </c>
      <c r="C62" s="149"/>
      <c r="D62" s="149"/>
      <c r="E62" s="149">
        <f>'将来負担比率（分子）の構造'!J$45</f>
        <v>477860</v>
      </c>
      <c r="F62" s="149"/>
      <c r="G62" s="149"/>
      <c r="H62" s="149">
        <f>'将来負担比率（分子）の構造'!K$45</f>
        <v>456092</v>
      </c>
      <c r="I62" s="149"/>
      <c r="J62" s="149"/>
      <c r="K62" s="149">
        <f>'将来負担比率（分子）の構造'!L$45</f>
        <v>437619</v>
      </c>
      <c r="L62" s="149"/>
      <c r="M62" s="149"/>
      <c r="N62" s="149">
        <f>'将来負担比率（分子）の構造'!M$45</f>
        <v>376631</v>
      </c>
      <c r="O62" s="149"/>
      <c r="P62" s="149"/>
    </row>
    <row r="63" spans="1:16" x14ac:dyDescent="0.2">
      <c r="A63" s="149" t="s">
        <v>25</v>
      </c>
      <c r="B63" s="149" t="str">
        <f>'将来負担比率（分子）の構造'!I$44</f>
        <v>-</v>
      </c>
      <c r="C63" s="149"/>
      <c r="D63" s="149"/>
      <c r="E63" s="149" t="str">
        <f>'将来負担比率（分子）の構造'!J$44</f>
        <v>-</v>
      </c>
      <c r="F63" s="149"/>
      <c r="G63" s="149"/>
      <c r="H63" s="149" t="str">
        <f>'将来負担比率（分子）の構造'!K$44</f>
        <v>-</v>
      </c>
      <c r="I63" s="149"/>
      <c r="J63" s="149"/>
      <c r="K63" s="149" t="str">
        <f>'将来負担比率（分子）の構造'!L$44</f>
        <v>-</v>
      </c>
      <c r="L63" s="149"/>
      <c r="M63" s="149"/>
      <c r="N63" s="149" t="str">
        <f>'将来負担比率（分子）の構造'!M$44</f>
        <v>-</v>
      </c>
      <c r="O63" s="149"/>
      <c r="P63" s="149"/>
    </row>
    <row r="64" spans="1:16" x14ac:dyDescent="0.2">
      <c r="A64" s="149" t="s">
        <v>24</v>
      </c>
      <c r="B64" s="149">
        <f>'将来負担比率（分子）の構造'!I$43</f>
        <v>61436</v>
      </c>
      <c r="C64" s="149"/>
      <c r="D64" s="149"/>
      <c r="E64" s="149">
        <f>'将来負担比率（分子）の構造'!J$43</f>
        <v>67250</v>
      </c>
      <c r="F64" s="149"/>
      <c r="G64" s="149"/>
      <c r="H64" s="149">
        <f>'将来負担比率（分子）の構造'!K$43</f>
        <v>71395</v>
      </c>
      <c r="I64" s="149"/>
      <c r="J64" s="149"/>
      <c r="K64" s="149">
        <f>'将来負担比率（分子）の構造'!L$43</f>
        <v>86612</v>
      </c>
      <c r="L64" s="149"/>
      <c r="M64" s="149"/>
      <c r="N64" s="149">
        <f>'将来負担比率（分子）の構造'!M$43</f>
        <v>83834</v>
      </c>
      <c r="O64" s="149"/>
      <c r="P64" s="149"/>
    </row>
    <row r="65" spans="1:16" x14ac:dyDescent="0.2">
      <c r="A65" s="149" t="s">
        <v>23</v>
      </c>
      <c r="B65" s="149">
        <f>'将来負担比率（分子）の構造'!I$42</f>
        <v>14849</v>
      </c>
      <c r="C65" s="149"/>
      <c r="D65" s="149"/>
      <c r="E65" s="149">
        <f>'将来負担比率（分子）の構造'!J$42</f>
        <v>12554</v>
      </c>
      <c r="F65" s="149"/>
      <c r="G65" s="149"/>
      <c r="H65" s="149">
        <f>'将来負担比率（分子）の構造'!K$42</f>
        <v>11320</v>
      </c>
      <c r="I65" s="149"/>
      <c r="J65" s="149"/>
      <c r="K65" s="149">
        <f>'将来負担比率（分子）の構造'!L$42</f>
        <v>10091</v>
      </c>
      <c r="L65" s="149"/>
      <c r="M65" s="149"/>
      <c r="N65" s="149">
        <f>'将来負担比率（分子）の構造'!M$42</f>
        <v>9118</v>
      </c>
      <c r="O65" s="149"/>
      <c r="P65" s="149"/>
    </row>
    <row r="66" spans="1:16" x14ac:dyDescent="0.2">
      <c r="A66" s="149" t="s">
        <v>22</v>
      </c>
      <c r="B66" s="149">
        <f>'将来負担比率（分子）の構造'!I$41</f>
        <v>4296522</v>
      </c>
      <c r="C66" s="149"/>
      <c r="D66" s="149"/>
      <c r="E66" s="149">
        <f>'将来負担比率（分子）の構造'!J$41</f>
        <v>4474747</v>
      </c>
      <c r="F66" s="149"/>
      <c r="G66" s="149"/>
      <c r="H66" s="149">
        <f>'将来負担比率（分子）の構造'!K$41</f>
        <v>4541613</v>
      </c>
      <c r="I66" s="149"/>
      <c r="J66" s="149"/>
      <c r="K66" s="149">
        <f>'将来負担比率（分子）の構造'!L$41</f>
        <v>4587756</v>
      </c>
      <c r="L66" s="149"/>
      <c r="M66" s="149"/>
      <c r="N66" s="149">
        <f>'将来負担比率（分子）の構造'!M$41</f>
        <v>4650429</v>
      </c>
      <c r="O66" s="149"/>
      <c r="P66" s="149"/>
    </row>
    <row r="67" spans="1:16" x14ac:dyDescent="0.2">
      <c r="A67" s="149" t="s">
        <v>66</v>
      </c>
      <c r="B67" s="149" t="e">
        <f>NA()</f>
        <v>#N/A</v>
      </c>
      <c r="C67" s="149">
        <f>IF(ISNUMBER('将来負担比率（分子）の構造'!I$53),IF('将来負担比率（分子）の構造'!I$53&lt;0,0,'将来負担比率（分子）の構造'!I$53),NA())</f>
        <v>2104542</v>
      </c>
      <c r="D67" s="149" t="e">
        <f>NA()</f>
        <v>#N/A</v>
      </c>
      <c r="E67" s="149" t="e">
        <f>NA()</f>
        <v>#N/A</v>
      </c>
      <c r="F67" s="149">
        <f>IF(ISNUMBER('将来負担比率（分子）の構造'!J$53),IF('将来負担比率（分子）の構造'!J$53&lt;0,0,'将来負担比率（分子）の構造'!J$53),NA())</f>
        <v>2038622</v>
      </c>
      <c r="G67" s="149" t="e">
        <f>NA()</f>
        <v>#N/A</v>
      </c>
      <c r="H67" s="149" t="e">
        <f>NA()</f>
        <v>#N/A</v>
      </c>
      <c r="I67" s="149">
        <f>IF(ISNUMBER('将来負担比率（分子）の構造'!K$53),IF('将来負担比率（分子）の構造'!K$53&lt;0,0,'将来負担比率（分子）の構造'!K$53),NA())</f>
        <v>1987207</v>
      </c>
      <c r="J67" s="149" t="e">
        <f>NA()</f>
        <v>#N/A</v>
      </c>
      <c r="K67" s="149" t="e">
        <f>NA()</f>
        <v>#N/A</v>
      </c>
      <c r="L67" s="149">
        <f>IF(ISNUMBER('将来負担比率（分子）の構造'!L$53),IF('将来負担比率（分子）の構造'!L$53&lt;0,0,'将来負担比率（分子）の構造'!L$53),NA())</f>
        <v>1990620</v>
      </c>
      <c r="M67" s="149" t="e">
        <f>NA()</f>
        <v>#N/A</v>
      </c>
      <c r="N67" s="149" t="e">
        <f>NA()</f>
        <v>#N/A</v>
      </c>
      <c r="O67" s="149">
        <f>IF(ISNUMBER('将来負担比率（分子）の構造'!M$53),IF('将来負担比率（分子）の構造'!M$53&lt;0,0,'将来負担比率（分子）の構造'!M$53),NA())</f>
        <v>1939488</v>
      </c>
      <c r="P67" s="149" t="e">
        <f>NA()</f>
        <v>#N/A</v>
      </c>
    </row>
    <row r="70" spans="1:16" x14ac:dyDescent="0.2">
      <c r="A70" s="151" t="s">
        <v>67</v>
      </c>
      <c r="B70" s="151"/>
      <c r="C70" s="151"/>
      <c r="D70" s="151"/>
      <c r="E70" s="151"/>
      <c r="F70" s="151"/>
    </row>
    <row r="71" spans="1:16" x14ac:dyDescent="0.2">
      <c r="A71" s="152"/>
      <c r="B71" s="152" t="str">
        <f>基金残高に係る経年分析!F54</f>
        <v>H27</v>
      </c>
      <c r="C71" s="152" t="str">
        <f>基金残高に係る経年分析!G54</f>
        <v>H28</v>
      </c>
      <c r="D71" s="152" t="str">
        <f>基金残高に係る経年分析!H54</f>
        <v>H29</v>
      </c>
    </row>
    <row r="72" spans="1:16" x14ac:dyDescent="0.2">
      <c r="A72" s="152" t="s">
        <v>68</v>
      </c>
      <c r="B72" s="153">
        <f>基金残高に係る経年分析!F55</f>
        <v>12066</v>
      </c>
      <c r="C72" s="153">
        <f>基金残高に係る経年分析!G55</f>
        <v>12119</v>
      </c>
      <c r="D72" s="153">
        <f>基金残高に係る経年分析!H55</f>
        <v>12169</v>
      </c>
    </row>
    <row r="73" spans="1:16" x14ac:dyDescent="0.2">
      <c r="A73" s="152" t="s">
        <v>69</v>
      </c>
      <c r="B73" s="153">
        <f>基金残高に係る経年分析!F56</f>
        <v>69242</v>
      </c>
      <c r="C73" s="153">
        <f>基金残高に係る経年分析!G56</f>
        <v>56305</v>
      </c>
      <c r="D73" s="153">
        <f>基金残高に係る経年分析!H56</f>
        <v>50225</v>
      </c>
    </row>
    <row r="74" spans="1:16" x14ac:dyDescent="0.2">
      <c r="A74" s="152" t="s">
        <v>70</v>
      </c>
      <c r="B74" s="153">
        <f>基金残高に係る経年分析!F57</f>
        <v>92879</v>
      </c>
      <c r="C74" s="153">
        <f>基金残高に係る経年分析!G57</f>
        <v>100973</v>
      </c>
      <c r="D74" s="153">
        <f>基金残高に係る経年分析!H57</f>
        <v>106809</v>
      </c>
    </row>
  </sheetData>
  <sheetProtection algorithmName="SHA-512" hashValue="jn/1MLEBiK/8ZU31F47Do6Wf++4KOQ1MUrXuVbhdlfAqhEuDKr6kb/3ixHdroUevaTXifA/5QbYHwNCs0haYNg==" saltValue="LGe0LICAXkRXTmdlb6EdJA=="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205" customWidth="1"/>
    <col min="139" max="16384" width="0" style="205" hidden="1"/>
  </cols>
  <sheetData>
    <row r="1" spans="2:138"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665" t="s">
        <v>181</v>
      </c>
      <c r="DD1" s="666"/>
      <c r="DE1" s="666"/>
      <c r="DF1" s="666"/>
      <c r="DG1" s="666"/>
      <c r="DH1" s="666"/>
      <c r="DI1" s="667"/>
      <c r="DK1" s="665" t="s">
        <v>182</v>
      </c>
      <c r="DL1" s="666"/>
      <c r="DM1" s="666"/>
      <c r="DN1" s="666"/>
      <c r="DO1" s="666"/>
      <c r="DP1" s="666"/>
      <c r="DQ1" s="666"/>
      <c r="DR1" s="666"/>
      <c r="DS1" s="666"/>
      <c r="DT1" s="666"/>
      <c r="DU1" s="666"/>
      <c r="DV1" s="666"/>
      <c r="DW1" s="666"/>
      <c r="DX1" s="667"/>
      <c r="DY1" s="204"/>
      <c r="DZ1" s="204"/>
      <c r="EA1" s="204"/>
      <c r="EB1" s="204"/>
      <c r="EC1" s="204"/>
      <c r="ED1" s="204"/>
      <c r="EE1" s="204"/>
      <c r="EF1" s="204"/>
      <c r="EG1" s="204"/>
      <c r="EH1" s="204"/>
    </row>
    <row r="2" spans="2:138" ht="22.5" customHeight="1" x14ac:dyDescent="0.2">
      <c r="B2" s="206" t="s">
        <v>183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row>
    <row r="3" spans="2:138" ht="11.25" customHeight="1" x14ac:dyDescent="0.2">
      <c r="B3" s="639" t="s">
        <v>184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186</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187</v>
      </c>
      <c r="S4" s="640"/>
      <c r="T4" s="640"/>
      <c r="U4" s="640"/>
      <c r="V4" s="640"/>
      <c r="W4" s="640"/>
      <c r="X4" s="640"/>
      <c r="Y4" s="641"/>
      <c r="Z4" s="639" t="s">
        <v>188</v>
      </c>
      <c r="AA4" s="640"/>
      <c r="AB4" s="640"/>
      <c r="AC4" s="641"/>
      <c r="AD4" s="639" t="s">
        <v>189</v>
      </c>
      <c r="AE4" s="640"/>
      <c r="AF4" s="640"/>
      <c r="AG4" s="640"/>
      <c r="AH4" s="640"/>
      <c r="AI4" s="640"/>
      <c r="AJ4" s="640"/>
      <c r="AK4" s="641"/>
      <c r="AL4" s="639" t="s">
        <v>188</v>
      </c>
      <c r="AM4" s="640"/>
      <c r="AN4" s="640"/>
      <c r="AO4" s="641"/>
      <c r="AP4" s="668" t="s">
        <v>190</v>
      </c>
      <c r="AQ4" s="668"/>
      <c r="AR4" s="668"/>
      <c r="AS4" s="668"/>
      <c r="AT4" s="668"/>
      <c r="AU4" s="668"/>
      <c r="AV4" s="668"/>
      <c r="AW4" s="668"/>
      <c r="AX4" s="668"/>
      <c r="AY4" s="668"/>
      <c r="AZ4" s="668"/>
      <c r="BA4" s="668"/>
      <c r="BB4" s="668"/>
      <c r="BC4" s="668"/>
      <c r="BD4" s="668" t="s">
        <v>191</v>
      </c>
      <c r="BE4" s="668"/>
      <c r="BF4" s="668"/>
      <c r="BG4" s="668"/>
      <c r="BH4" s="668"/>
      <c r="BI4" s="668"/>
      <c r="BJ4" s="668"/>
      <c r="BK4" s="668"/>
      <c r="BL4" s="668" t="s">
        <v>188</v>
      </c>
      <c r="BM4" s="668"/>
      <c r="BN4" s="668"/>
      <c r="BO4" s="668"/>
      <c r="BP4" s="668" t="s">
        <v>192</v>
      </c>
      <c r="BQ4" s="668"/>
      <c r="BR4" s="668"/>
      <c r="BS4" s="668"/>
      <c r="BT4" s="668"/>
      <c r="BU4" s="668"/>
      <c r="BV4" s="668"/>
      <c r="BW4" s="668"/>
      <c r="BY4" s="639" t="s">
        <v>193</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209" customFormat="1" ht="11.25" customHeight="1" x14ac:dyDescent="0.2">
      <c r="B5" s="633" t="s">
        <v>194</v>
      </c>
      <c r="C5" s="634"/>
      <c r="D5" s="634"/>
      <c r="E5" s="634"/>
      <c r="F5" s="634"/>
      <c r="G5" s="634"/>
      <c r="H5" s="634"/>
      <c r="I5" s="634"/>
      <c r="J5" s="634"/>
      <c r="K5" s="634"/>
      <c r="L5" s="634"/>
      <c r="M5" s="634"/>
      <c r="N5" s="634"/>
      <c r="O5" s="634"/>
      <c r="P5" s="634"/>
      <c r="Q5" s="635"/>
      <c r="R5" s="645">
        <v>895524715</v>
      </c>
      <c r="S5" s="646"/>
      <c r="T5" s="646"/>
      <c r="U5" s="646"/>
      <c r="V5" s="646"/>
      <c r="W5" s="646"/>
      <c r="X5" s="646"/>
      <c r="Y5" s="647"/>
      <c r="Z5" s="663">
        <v>51.1</v>
      </c>
      <c r="AA5" s="663"/>
      <c r="AB5" s="663"/>
      <c r="AC5" s="663"/>
      <c r="AD5" s="664">
        <v>721234327</v>
      </c>
      <c r="AE5" s="664"/>
      <c r="AF5" s="664"/>
      <c r="AG5" s="664"/>
      <c r="AH5" s="664"/>
      <c r="AI5" s="664"/>
      <c r="AJ5" s="664"/>
      <c r="AK5" s="664"/>
      <c r="AL5" s="648">
        <v>69.8</v>
      </c>
      <c r="AM5" s="649"/>
      <c r="AN5" s="649"/>
      <c r="AO5" s="652"/>
      <c r="AP5" s="633" t="s">
        <v>195</v>
      </c>
      <c r="AQ5" s="634"/>
      <c r="AR5" s="634"/>
      <c r="AS5" s="634"/>
      <c r="AT5" s="634"/>
      <c r="AU5" s="634"/>
      <c r="AV5" s="634"/>
      <c r="AW5" s="634"/>
      <c r="AX5" s="634"/>
      <c r="AY5" s="634"/>
      <c r="AZ5" s="634"/>
      <c r="BA5" s="634"/>
      <c r="BB5" s="634"/>
      <c r="BC5" s="635"/>
      <c r="BD5" s="578">
        <v>895503050</v>
      </c>
      <c r="BE5" s="579"/>
      <c r="BF5" s="579"/>
      <c r="BG5" s="579"/>
      <c r="BH5" s="579"/>
      <c r="BI5" s="579"/>
      <c r="BJ5" s="579"/>
      <c r="BK5" s="580"/>
      <c r="BL5" s="653">
        <v>100</v>
      </c>
      <c r="BM5" s="653"/>
      <c r="BN5" s="653"/>
      <c r="BO5" s="653"/>
      <c r="BP5" s="654">
        <v>3434607</v>
      </c>
      <c r="BQ5" s="654"/>
      <c r="BR5" s="654"/>
      <c r="BS5" s="654"/>
      <c r="BT5" s="654"/>
      <c r="BU5" s="654"/>
      <c r="BV5" s="654"/>
      <c r="BW5" s="657"/>
      <c r="BY5" s="639" t="s">
        <v>190</v>
      </c>
      <c r="BZ5" s="640"/>
      <c r="CA5" s="640"/>
      <c r="CB5" s="640"/>
      <c r="CC5" s="640"/>
      <c r="CD5" s="640"/>
      <c r="CE5" s="640"/>
      <c r="CF5" s="640"/>
      <c r="CG5" s="640"/>
      <c r="CH5" s="640"/>
      <c r="CI5" s="640"/>
      <c r="CJ5" s="640"/>
      <c r="CK5" s="640"/>
      <c r="CL5" s="641"/>
      <c r="CM5" s="639" t="s">
        <v>196</v>
      </c>
      <c r="CN5" s="640"/>
      <c r="CO5" s="640"/>
      <c r="CP5" s="640"/>
      <c r="CQ5" s="640"/>
      <c r="CR5" s="640"/>
      <c r="CS5" s="640"/>
      <c r="CT5" s="641"/>
      <c r="CU5" s="639" t="s">
        <v>188</v>
      </c>
      <c r="CV5" s="640"/>
      <c r="CW5" s="640"/>
      <c r="CX5" s="641"/>
      <c r="CY5" s="639" t="s">
        <v>197</v>
      </c>
      <c r="CZ5" s="640"/>
      <c r="DA5" s="640"/>
      <c r="DB5" s="640"/>
      <c r="DC5" s="640"/>
      <c r="DD5" s="640"/>
      <c r="DE5" s="640"/>
      <c r="DF5" s="640"/>
      <c r="DG5" s="640"/>
      <c r="DH5" s="640"/>
      <c r="DI5" s="640"/>
      <c r="DJ5" s="640"/>
      <c r="DK5" s="641"/>
      <c r="DL5" s="639" t="s">
        <v>198</v>
      </c>
      <c r="DM5" s="640"/>
      <c r="DN5" s="640"/>
      <c r="DO5" s="640"/>
      <c r="DP5" s="640"/>
      <c r="DQ5" s="640"/>
      <c r="DR5" s="640"/>
      <c r="DS5" s="640"/>
      <c r="DT5" s="640"/>
      <c r="DU5" s="640"/>
      <c r="DV5" s="640"/>
      <c r="DW5" s="640"/>
      <c r="DX5" s="641"/>
    </row>
    <row r="6" spans="2:138" ht="11.25" customHeight="1" x14ac:dyDescent="0.2">
      <c r="B6" s="575" t="s">
        <v>199</v>
      </c>
      <c r="C6" s="576"/>
      <c r="D6" s="576"/>
      <c r="E6" s="576"/>
      <c r="F6" s="576"/>
      <c r="G6" s="576"/>
      <c r="H6" s="576"/>
      <c r="I6" s="576"/>
      <c r="J6" s="576"/>
      <c r="K6" s="576"/>
      <c r="L6" s="576"/>
      <c r="M6" s="576"/>
      <c r="N6" s="576"/>
      <c r="O6" s="576"/>
      <c r="P6" s="576"/>
      <c r="Q6" s="577"/>
      <c r="R6" s="578">
        <v>97944795</v>
      </c>
      <c r="S6" s="579"/>
      <c r="T6" s="579"/>
      <c r="U6" s="579"/>
      <c r="V6" s="579"/>
      <c r="W6" s="579"/>
      <c r="X6" s="579"/>
      <c r="Y6" s="580"/>
      <c r="Z6" s="653">
        <v>5.6</v>
      </c>
      <c r="AA6" s="653"/>
      <c r="AB6" s="653"/>
      <c r="AC6" s="653"/>
      <c r="AD6" s="654">
        <v>97944795</v>
      </c>
      <c r="AE6" s="654"/>
      <c r="AF6" s="654"/>
      <c r="AG6" s="654"/>
      <c r="AH6" s="654"/>
      <c r="AI6" s="654"/>
      <c r="AJ6" s="654"/>
      <c r="AK6" s="654"/>
      <c r="AL6" s="581">
        <v>9.5</v>
      </c>
      <c r="AM6" s="655"/>
      <c r="AN6" s="655"/>
      <c r="AO6" s="656"/>
      <c r="AP6" s="575" t="s">
        <v>200</v>
      </c>
      <c r="AQ6" s="576"/>
      <c r="AR6" s="576"/>
      <c r="AS6" s="576"/>
      <c r="AT6" s="576"/>
      <c r="AU6" s="576"/>
      <c r="AV6" s="576"/>
      <c r="AW6" s="576"/>
      <c r="AX6" s="576"/>
      <c r="AY6" s="576"/>
      <c r="AZ6" s="576"/>
      <c r="BA6" s="576"/>
      <c r="BB6" s="576"/>
      <c r="BC6" s="577"/>
      <c r="BD6" s="578">
        <v>895503050</v>
      </c>
      <c r="BE6" s="579"/>
      <c r="BF6" s="579"/>
      <c r="BG6" s="579"/>
      <c r="BH6" s="579"/>
      <c r="BI6" s="579"/>
      <c r="BJ6" s="579"/>
      <c r="BK6" s="580"/>
      <c r="BL6" s="653">
        <v>100</v>
      </c>
      <c r="BM6" s="653"/>
      <c r="BN6" s="653"/>
      <c r="BO6" s="653"/>
      <c r="BP6" s="654">
        <v>3434607</v>
      </c>
      <c r="BQ6" s="654"/>
      <c r="BR6" s="654"/>
      <c r="BS6" s="654"/>
      <c r="BT6" s="654"/>
      <c r="BU6" s="654"/>
      <c r="BV6" s="654"/>
      <c r="BW6" s="657"/>
      <c r="BY6" s="633" t="s">
        <v>201</v>
      </c>
      <c r="BZ6" s="634"/>
      <c r="CA6" s="634"/>
      <c r="CB6" s="634"/>
      <c r="CC6" s="634"/>
      <c r="CD6" s="634"/>
      <c r="CE6" s="634"/>
      <c r="CF6" s="634"/>
      <c r="CG6" s="634"/>
      <c r="CH6" s="634"/>
      <c r="CI6" s="634"/>
      <c r="CJ6" s="634"/>
      <c r="CK6" s="634"/>
      <c r="CL6" s="635"/>
      <c r="CM6" s="578">
        <v>3017811</v>
      </c>
      <c r="CN6" s="579"/>
      <c r="CO6" s="579"/>
      <c r="CP6" s="579"/>
      <c r="CQ6" s="579"/>
      <c r="CR6" s="579"/>
      <c r="CS6" s="579"/>
      <c r="CT6" s="580"/>
      <c r="CU6" s="653">
        <v>0.2</v>
      </c>
      <c r="CV6" s="653"/>
      <c r="CW6" s="653"/>
      <c r="CX6" s="653"/>
      <c r="CY6" s="584" t="s">
        <v>123</v>
      </c>
      <c r="CZ6" s="579"/>
      <c r="DA6" s="579"/>
      <c r="DB6" s="579"/>
      <c r="DC6" s="579"/>
      <c r="DD6" s="579"/>
      <c r="DE6" s="579"/>
      <c r="DF6" s="579"/>
      <c r="DG6" s="579"/>
      <c r="DH6" s="579"/>
      <c r="DI6" s="579"/>
      <c r="DJ6" s="579"/>
      <c r="DK6" s="580"/>
      <c r="DL6" s="584">
        <v>3016441</v>
      </c>
      <c r="DM6" s="579"/>
      <c r="DN6" s="579"/>
      <c r="DO6" s="579"/>
      <c r="DP6" s="579"/>
      <c r="DQ6" s="579"/>
      <c r="DR6" s="579"/>
      <c r="DS6" s="579"/>
      <c r="DT6" s="579"/>
      <c r="DU6" s="579"/>
      <c r="DV6" s="579"/>
      <c r="DW6" s="579"/>
      <c r="DX6" s="659"/>
    </row>
    <row r="7" spans="2:138" ht="11.25" customHeight="1" x14ac:dyDescent="0.2">
      <c r="B7" s="575" t="s">
        <v>202</v>
      </c>
      <c r="C7" s="576"/>
      <c r="D7" s="576"/>
      <c r="E7" s="576"/>
      <c r="F7" s="576"/>
      <c r="G7" s="576"/>
      <c r="H7" s="576"/>
      <c r="I7" s="576"/>
      <c r="J7" s="576"/>
      <c r="K7" s="576"/>
      <c r="L7" s="576"/>
      <c r="M7" s="576"/>
      <c r="N7" s="576"/>
      <c r="O7" s="576"/>
      <c r="P7" s="576"/>
      <c r="Q7" s="577"/>
      <c r="R7" s="578">
        <v>3782924</v>
      </c>
      <c r="S7" s="579"/>
      <c r="T7" s="579"/>
      <c r="U7" s="579"/>
      <c r="V7" s="579"/>
      <c r="W7" s="579"/>
      <c r="X7" s="579"/>
      <c r="Y7" s="580"/>
      <c r="Z7" s="653">
        <v>0.2</v>
      </c>
      <c r="AA7" s="653"/>
      <c r="AB7" s="653"/>
      <c r="AC7" s="653"/>
      <c r="AD7" s="654">
        <v>3782924</v>
      </c>
      <c r="AE7" s="654"/>
      <c r="AF7" s="654"/>
      <c r="AG7" s="654"/>
      <c r="AH7" s="654"/>
      <c r="AI7" s="654"/>
      <c r="AJ7" s="654"/>
      <c r="AK7" s="654"/>
      <c r="AL7" s="581">
        <v>0.4</v>
      </c>
      <c r="AM7" s="655"/>
      <c r="AN7" s="655"/>
      <c r="AO7" s="656"/>
      <c r="AP7" s="575" t="s">
        <v>203</v>
      </c>
      <c r="AQ7" s="576"/>
      <c r="AR7" s="576"/>
      <c r="AS7" s="576"/>
      <c r="AT7" s="576"/>
      <c r="AU7" s="576"/>
      <c r="AV7" s="576"/>
      <c r="AW7" s="576"/>
      <c r="AX7" s="576"/>
      <c r="AY7" s="576"/>
      <c r="AZ7" s="576"/>
      <c r="BA7" s="576"/>
      <c r="BB7" s="576"/>
      <c r="BC7" s="577"/>
      <c r="BD7" s="578">
        <v>347109433</v>
      </c>
      <c r="BE7" s="579"/>
      <c r="BF7" s="579"/>
      <c r="BG7" s="579"/>
      <c r="BH7" s="579"/>
      <c r="BI7" s="579"/>
      <c r="BJ7" s="579"/>
      <c r="BK7" s="580"/>
      <c r="BL7" s="653">
        <v>38.799999999999997</v>
      </c>
      <c r="BM7" s="653"/>
      <c r="BN7" s="653"/>
      <c r="BO7" s="653"/>
      <c r="BP7" s="654">
        <v>3434607</v>
      </c>
      <c r="BQ7" s="654"/>
      <c r="BR7" s="654"/>
      <c r="BS7" s="654"/>
      <c r="BT7" s="654"/>
      <c r="BU7" s="654"/>
      <c r="BV7" s="654"/>
      <c r="BW7" s="657"/>
      <c r="BY7" s="575" t="s">
        <v>204</v>
      </c>
      <c r="BZ7" s="576"/>
      <c r="CA7" s="576"/>
      <c r="CB7" s="576"/>
      <c r="CC7" s="576"/>
      <c r="CD7" s="576"/>
      <c r="CE7" s="576"/>
      <c r="CF7" s="576"/>
      <c r="CG7" s="576"/>
      <c r="CH7" s="576"/>
      <c r="CI7" s="576"/>
      <c r="CJ7" s="576"/>
      <c r="CK7" s="576"/>
      <c r="CL7" s="577"/>
      <c r="CM7" s="578">
        <v>82740139</v>
      </c>
      <c r="CN7" s="579"/>
      <c r="CO7" s="579"/>
      <c r="CP7" s="579"/>
      <c r="CQ7" s="579"/>
      <c r="CR7" s="579"/>
      <c r="CS7" s="579"/>
      <c r="CT7" s="580"/>
      <c r="CU7" s="653">
        <v>4.7</v>
      </c>
      <c r="CV7" s="653"/>
      <c r="CW7" s="653"/>
      <c r="CX7" s="653"/>
      <c r="CY7" s="584">
        <v>5341484</v>
      </c>
      <c r="CZ7" s="579"/>
      <c r="DA7" s="579"/>
      <c r="DB7" s="579"/>
      <c r="DC7" s="579"/>
      <c r="DD7" s="579"/>
      <c r="DE7" s="579"/>
      <c r="DF7" s="579"/>
      <c r="DG7" s="579"/>
      <c r="DH7" s="579"/>
      <c r="DI7" s="579"/>
      <c r="DJ7" s="579"/>
      <c r="DK7" s="580"/>
      <c r="DL7" s="584">
        <v>63754045</v>
      </c>
      <c r="DM7" s="579"/>
      <c r="DN7" s="579"/>
      <c r="DO7" s="579"/>
      <c r="DP7" s="579"/>
      <c r="DQ7" s="579"/>
      <c r="DR7" s="579"/>
      <c r="DS7" s="579"/>
      <c r="DT7" s="579"/>
      <c r="DU7" s="579"/>
      <c r="DV7" s="579"/>
      <c r="DW7" s="579"/>
      <c r="DX7" s="659"/>
    </row>
    <row r="8" spans="2:138" ht="11.25" customHeight="1" x14ac:dyDescent="0.2">
      <c r="B8" s="575" t="s">
        <v>205</v>
      </c>
      <c r="C8" s="576"/>
      <c r="D8" s="576"/>
      <c r="E8" s="576"/>
      <c r="F8" s="576"/>
      <c r="G8" s="576"/>
      <c r="H8" s="576"/>
      <c r="I8" s="576"/>
      <c r="J8" s="576"/>
      <c r="K8" s="576"/>
      <c r="L8" s="576"/>
      <c r="M8" s="576"/>
      <c r="N8" s="576"/>
      <c r="O8" s="576"/>
      <c r="P8" s="576"/>
      <c r="Q8" s="577"/>
      <c r="R8" s="578" t="s">
        <v>123</v>
      </c>
      <c r="S8" s="579"/>
      <c r="T8" s="579"/>
      <c r="U8" s="579"/>
      <c r="V8" s="579"/>
      <c r="W8" s="579"/>
      <c r="X8" s="579"/>
      <c r="Y8" s="580"/>
      <c r="Z8" s="653" t="s">
        <v>123</v>
      </c>
      <c r="AA8" s="653"/>
      <c r="AB8" s="653"/>
      <c r="AC8" s="653"/>
      <c r="AD8" s="654" t="s">
        <v>123</v>
      </c>
      <c r="AE8" s="654"/>
      <c r="AF8" s="654"/>
      <c r="AG8" s="654"/>
      <c r="AH8" s="654"/>
      <c r="AI8" s="654"/>
      <c r="AJ8" s="654"/>
      <c r="AK8" s="654"/>
      <c r="AL8" s="581" t="s">
        <v>123</v>
      </c>
      <c r="AM8" s="655"/>
      <c r="AN8" s="655"/>
      <c r="AO8" s="656"/>
      <c r="AP8" s="575" t="s">
        <v>206</v>
      </c>
      <c r="AQ8" s="576"/>
      <c r="AR8" s="576"/>
      <c r="AS8" s="576"/>
      <c r="AT8" s="576"/>
      <c r="AU8" s="576"/>
      <c r="AV8" s="576"/>
      <c r="AW8" s="576"/>
      <c r="AX8" s="576"/>
      <c r="AY8" s="576"/>
      <c r="AZ8" s="576"/>
      <c r="BA8" s="576"/>
      <c r="BB8" s="576"/>
      <c r="BC8" s="577"/>
      <c r="BD8" s="578">
        <v>5590288</v>
      </c>
      <c r="BE8" s="579"/>
      <c r="BF8" s="579"/>
      <c r="BG8" s="579"/>
      <c r="BH8" s="579"/>
      <c r="BI8" s="579"/>
      <c r="BJ8" s="579"/>
      <c r="BK8" s="580"/>
      <c r="BL8" s="653">
        <v>0.6</v>
      </c>
      <c r="BM8" s="653"/>
      <c r="BN8" s="653"/>
      <c r="BO8" s="653"/>
      <c r="BP8" s="654" t="s">
        <v>123</v>
      </c>
      <c r="BQ8" s="654"/>
      <c r="BR8" s="654"/>
      <c r="BS8" s="654"/>
      <c r="BT8" s="654"/>
      <c r="BU8" s="654"/>
      <c r="BV8" s="654"/>
      <c r="BW8" s="657"/>
      <c r="BY8" s="575" t="s">
        <v>207</v>
      </c>
      <c r="BZ8" s="576"/>
      <c r="CA8" s="576"/>
      <c r="CB8" s="576"/>
      <c r="CC8" s="576"/>
      <c r="CD8" s="576"/>
      <c r="CE8" s="576"/>
      <c r="CF8" s="576"/>
      <c r="CG8" s="576"/>
      <c r="CH8" s="576"/>
      <c r="CI8" s="576"/>
      <c r="CJ8" s="576"/>
      <c r="CK8" s="576"/>
      <c r="CL8" s="577"/>
      <c r="CM8" s="578">
        <v>352221878</v>
      </c>
      <c r="CN8" s="579"/>
      <c r="CO8" s="579"/>
      <c r="CP8" s="579"/>
      <c r="CQ8" s="579"/>
      <c r="CR8" s="579"/>
      <c r="CS8" s="579"/>
      <c r="CT8" s="580"/>
      <c r="CU8" s="653">
        <v>20.2</v>
      </c>
      <c r="CV8" s="653"/>
      <c r="CW8" s="653"/>
      <c r="CX8" s="653"/>
      <c r="CY8" s="584">
        <v>9891955</v>
      </c>
      <c r="CZ8" s="579"/>
      <c r="DA8" s="579"/>
      <c r="DB8" s="579"/>
      <c r="DC8" s="579"/>
      <c r="DD8" s="579"/>
      <c r="DE8" s="579"/>
      <c r="DF8" s="579"/>
      <c r="DG8" s="579"/>
      <c r="DH8" s="579"/>
      <c r="DI8" s="579"/>
      <c r="DJ8" s="579"/>
      <c r="DK8" s="580"/>
      <c r="DL8" s="584">
        <v>302269995</v>
      </c>
      <c r="DM8" s="579"/>
      <c r="DN8" s="579"/>
      <c r="DO8" s="579"/>
      <c r="DP8" s="579"/>
      <c r="DQ8" s="579"/>
      <c r="DR8" s="579"/>
      <c r="DS8" s="579"/>
      <c r="DT8" s="579"/>
      <c r="DU8" s="579"/>
      <c r="DV8" s="579"/>
      <c r="DW8" s="579"/>
      <c r="DX8" s="659"/>
    </row>
    <row r="9" spans="2:138" ht="11.25" customHeight="1" x14ac:dyDescent="0.2">
      <c r="B9" s="575" t="s">
        <v>208</v>
      </c>
      <c r="C9" s="576"/>
      <c r="D9" s="576"/>
      <c r="E9" s="576"/>
      <c r="F9" s="576"/>
      <c r="G9" s="576"/>
      <c r="H9" s="576"/>
      <c r="I9" s="576"/>
      <c r="J9" s="576"/>
      <c r="K9" s="576"/>
      <c r="L9" s="576"/>
      <c r="M9" s="576"/>
      <c r="N9" s="576"/>
      <c r="O9" s="576"/>
      <c r="P9" s="576"/>
      <c r="Q9" s="577"/>
      <c r="R9" s="578" t="s">
        <v>123</v>
      </c>
      <c r="S9" s="579"/>
      <c r="T9" s="579"/>
      <c r="U9" s="579"/>
      <c r="V9" s="579"/>
      <c r="W9" s="579"/>
      <c r="X9" s="579"/>
      <c r="Y9" s="580"/>
      <c r="Z9" s="653" t="s">
        <v>209</v>
      </c>
      <c r="AA9" s="653"/>
      <c r="AB9" s="653"/>
      <c r="AC9" s="653"/>
      <c r="AD9" s="654" t="s">
        <v>209</v>
      </c>
      <c r="AE9" s="654"/>
      <c r="AF9" s="654"/>
      <c r="AG9" s="654"/>
      <c r="AH9" s="654"/>
      <c r="AI9" s="654"/>
      <c r="AJ9" s="654"/>
      <c r="AK9" s="654"/>
      <c r="AL9" s="581" t="s">
        <v>123</v>
      </c>
      <c r="AM9" s="655"/>
      <c r="AN9" s="655"/>
      <c r="AO9" s="656"/>
      <c r="AP9" s="575" t="s">
        <v>210</v>
      </c>
      <c r="AQ9" s="576"/>
      <c r="AR9" s="576"/>
      <c r="AS9" s="576"/>
      <c r="AT9" s="576"/>
      <c r="AU9" s="576"/>
      <c r="AV9" s="576"/>
      <c r="AW9" s="576"/>
      <c r="AX9" s="576"/>
      <c r="AY9" s="576"/>
      <c r="AZ9" s="576"/>
      <c r="BA9" s="576"/>
      <c r="BB9" s="576"/>
      <c r="BC9" s="577"/>
      <c r="BD9" s="578">
        <v>293840829</v>
      </c>
      <c r="BE9" s="579"/>
      <c r="BF9" s="579"/>
      <c r="BG9" s="579"/>
      <c r="BH9" s="579"/>
      <c r="BI9" s="579"/>
      <c r="BJ9" s="579"/>
      <c r="BK9" s="580"/>
      <c r="BL9" s="653">
        <v>32.799999999999997</v>
      </c>
      <c r="BM9" s="653"/>
      <c r="BN9" s="653"/>
      <c r="BO9" s="653"/>
      <c r="BP9" s="654" t="s">
        <v>123</v>
      </c>
      <c r="BQ9" s="654"/>
      <c r="BR9" s="654"/>
      <c r="BS9" s="654"/>
      <c r="BT9" s="654"/>
      <c r="BU9" s="654"/>
      <c r="BV9" s="654"/>
      <c r="BW9" s="657"/>
      <c r="BY9" s="575" t="s">
        <v>211</v>
      </c>
      <c r="BZ9" s="576"/>
      <c r="CA9" s="576"/>
      <c r="CB9" s="576"/>
      <c r="CC9" s="576"/>
      <c r="CD9" s="576"/>
      <c r="CE9" s="576"/>
      <c r="CF9" s="576"/>
      <c r="CG9" s="576"/>
      <c r="CH9" s="576"/>
      <c r="CI9" s="576"/>
      <c r="CJ9" s="576"/>
      <c r="CK9" s="576"/>
      <c r="CL9" s="577"/>
      <c r="CM9" s="578">
        <v>60093290</v>
      </c>
      <c r="CN9" s="579"/>
      <c r="CO9" s="579"/>
      <c r="CP9" s="579"/>
      <c r="CQ9" s="579"/>
      <c r="CR9" s="579"/>
      <c r="CS9" s="579"/>
      <c r="CT9" s="580"/>
      <c r="CU9" s="653">
        <v>3.4</v>
      </c>
      <c r="CV9" s="653"/>
      <c r="CW9" s="653"/>
      <c r="CX9" s="653"/>
      <c r="CY9" s="584">
        <v>6566806</v>
      </c>
      <c r="CZ9" s="579"/>
      <c r="DA9" s="579"/>
      <c r="DB9" s="579"/>
      <c r="DC9" s="579"/>
      <c r="DD9" s="579"/>
      <c r="DE9" s="579"/>
      <c r="DF9" s="579"/>
      <c r="DG9" s="579"/>
      <c r="DH9" s="579"/>
      <c r="DI9" s="579"/>
      <c r="DJ9" s="579"/>
      <c r="DK9" s="580"/>
      <c r="DL9" s="584">
        <v>34725938</v>
      </c>
      <c r="DM9" s="579"/>
      <c r="DN9" s="579"/>
      <c r="DO9" s="579"/>
      <c r="DP9" s="579"/>
      <c r="DQ9" s="579"/>
      <c r="DR9" s="579"/>
      <c r="DS9" s="579"/>
      <c r="DT9" s="579"/>
      <c r="DU9" s="579"/>
      <c r="DV9" s="579"/>
      <c r="DW9" s="579"/>
      <c r="DX9" s="659"/>
    </row>
    <row r="10" spans="2:138" ht="11.25" customHeight="1" x14ac:dyDescent="0.2">
      <c r="B10" s="575" t="s">
        <v>212</v>
      </c>
      <c r="C10" s="576"/>
      <c r="D10" s="576"/>
      <c r="E10" s="576"/>
      <c r="F10" s="576"/>
      <c r="G10" s="576"/>
      <c r="H10" s="576"/>
      <c r="I10" s="576"/>
      <c r="J10" s="576"/>
      <c r="K10" s="576"/>
      <c r="L10" s="576"/>
      <c r="M10" s="576"/>
      <c r="N10" s="576"/>
      <c r="O10" s="576"/>
      <c r="P10" s="576"/>
      <c r="Q10" s="577"/>
      <c r="R10" s="578">
        <v>190083</v>
      </c>
      <c r="S10" s="579"/>
      <c r="T10" s="579"/>
      <c r="U10" s="579"/>
      <c r="V10" s="579"/>
      <c r="W10" s="579"/>
      <c r="X10" s="579"/>
      <c r="Y10" s="580"/>
      <c r="Z10" s="653">
        <v>0</v>
      </c>
      <c r="AA10" s="653"/>
      <c r="AB10" s="653"/>
      <c r="AC10" s="653"/>
      <c r="AD10" s="654">
        <v>190083</v>
      </c>
      <c r="AE10" s="654"/>
      <c r="AF10" s="654"/>
      <c r="AG10" s="654"/>
      <c r="AH10" s="654"/>
      <c r="AI10" s="654"/>
      <c r="AJ10" s="654"/>
      <c r="AK10" s="654"/>
      <c r="AL10" s="581">
        <v>0</v>
      </c>
      <c r="AM10" s="655"/>
      <c r="AN10" s="655"/>
      <c r="AO10" s="656"/>
      <c r="AP10" s="575" t="s">
        <v>213</v>
      </c>
      <c r="AQ10" s="576"/>
      <c r="AR10" s="576"/>
      <c r="AS10" s="576"/>
      <c r="AT10" s="576"/>
      <c r="AU10" s="576"/>
      <c r="AV10" s="576"/>
      <c r="AW10" s="576"/>
      <c r="AX10" s="576"/>
      <c r="AY10" s="576"/>
      <c r="AZ10" s="576"/>
      <c r="BA10" s="576"/>
      <c r="BB10" s="576"/>
      <c r="BC10" s="577"/>
      <c r="BD10" s="578">
        <v>5713489</v>
      </c>
      <c r="BE10" s="579"/>
      <c r="BF10" s="579"/>
      <c r="BG10" s="579"/>
      <c r="BH10" s="579"/>
      <c r="BI10" s="579"/>
      <c r="BJ10" s="579"/>
      <c r="BK10" s="580"/>
      <c r="BL10" s="653">
        <v>0.6</v>
      </c>
      <c r="BM10" s="653"/>
      <c r="BN10" s="653"/>
      <c r="BO10" s="653"/>
      <c r="BP10" s="654" t="s">
        <v>123</v>
      </c>
      <c r="BQ10" s="654"/>
      <c r="BR10" s="654"/>
      <c r="BS10" s="654"/>
      <c r="BT10" s="654"/>
      <c r="BU10" s="654"/>
      <c r="BV10" s="654"/>
      <c r="BW10" s="657"/>
      <c r="BY10" s="575" t="s">
        <v>214</v>
      </c>
      <c r="BZ10" s="576"/>
      <c r="CA10" s="576"/>
      <c r="CB10" s="576"/>
      <c r="CC10" s="576"/>
      <c r="CD10" s="576"/>
      <c r="CE10" s="576"/>
      <c r="CF10" s="576"/>
      <c r="CG10" s="576"/>
      <c r="CH10" s="576"/>
      <c r="CI10" s="576"/>
      <c r="CJ10" s="576"/>
      <c r="CK10" s="576"/>
      <c r="CL10" s="577"/>
      <c r="CM10" s="578">
        <v>4996951</v>
      </c>
      <c r="CN10" s="579"/>
      <c r="CO10" s="579"/>
      <c r="CP10" s="579"/>
      <c r="CQ10" s="579"/>
      <c r="CR10" s="579"/>
      <c r="CS10" s="579"/>
      <c r="CT10" s="580"/>
      <c r="CU10" s="653">
        <v>0.3</v>
      </c>
      <c r="CV10" s="653"/>
      <c r="CW10" s="653"/>
      <c r="CX10" s="653"/>
      <c r="CY10" s="584">
        <v>60920</v>
      </c>
      <c r="CZ10" s="579"/>
      <c r="DA10" s="579"/>
      <c r="DB10" s="579"/>
      <c r="DC10" s="579"/>
      <c r="DD10" s="579"/>
      <c r="DE10" s="579"/>
      <c r="DF10" s="579"/>
      <c r="DG10" s="579"/>
      <c r="DH10" s="579"/>
      <c r="DI10" s="579"/>
      <c r="DJ10" s="579"/>
      <c r="DK10" s="580"/>
      <c r="DL10" s="584">
        <v>2709335</v>
      </c>
      <c r="DM10" s="579"/>
      <c r="DN10" s="579"/>
      <c r="DO10" s="579"/>
      <c r="DP10" s="579"/>
      <c r="DQ10" s="579"/>
      <c r="DR10" s="579"/>
      <c r="DS10" s="579"/>
      <c r="DT10" s="579"/>
      <c r="DU10" s="579"/>
      <c r="DV10" s="579"/>
      <c r="DW10" s="579"/>
      <c r="DX10" s="659"/>
    </row>
    <row r="11" spans="2:138" ht="11.25" customHeight="1" x14ac:dyDescent="0.2">
      <c r="B11" s="575" t="s">
        <v>215</v>
      </c>
      <c r="C11" s="576"/>
      <c r="D11" s="576"/>
      <c r="E11" s="576"/>
      <c r="F11" s="576"/>
      <c r="G11" s="576"/>
      <c r="H11" s="576"/>
      <c r="I11" s="576"/>
      <c r="J11" s="576"/>
      <c r="K11" s="576"/>
      <c r="L11" s="576"/>
      <c r="M11" s="576"/>
      <c r="N11" s="576"/>
      <c r="O11" s="576"/>
      <c r="P11" s="576"/>
      <c r="Q11" s="577"/>
      <c r="R11" s="578" t="s">
        <v>123</v>
      </c>
      <c r="S11" s="579"/>
      <c r="T11" s="579"/>
      <c r="U11" s="579"/>
      <c r="V11" s="579"/>
      <c r="W11" s="579"/>
      <c r="X11" s="579"/>
      <c r="Y11" s="580"/>
      <c r="Z11" s="653" t="s">
        <v>123</v>
      </c>
      <c r="AA11" s="653"/>
      <c r="AB11" s="653"/>
      <c r="AC11" s="653"/>
      <c r="AD11" s="654" t="s">
        <v>122</v>
      </c>
      <c r="AE11" s="654"/>
      <c r="AF11" s="654"/>
      <c r="AG11" s="654"/>
      <c r="AH11" s="654"/>
      <c r="AI11" s="654"/>
      <c r="AJ11" s="654"/>
      <c r="AK11" s="654"/>
      <c r="AL11" s="581" t="s">
        <v>123</v>
      </c>
      <c r="AM11" s="655"/>
      <c r="AN11" s="655"/>
      <c r="AO11" s="656"/>
      <c r="AP11" s="575" t="s">
        <v>216</v>
      </c>
      <c r="AQ11" s="576"/>
      <c r="AR11" s="576"/>
      <c r="AS11" s="576"/>
      <c r="AT11" s="576"/>
      <c r="AU11" s="576"/>
      <c r="AV11" s="576"/>
      <c r="AW11" s="576"/>
      <c r="AX11" s="576"/>
      <c r="AY11" s="576"/>
      <c r="AZ11" s="576"/>
      <c r="BA11" s="576"/>
      <c r="BB11" s="576"/>
      <c r="BC11" s="577"/>
      <c r="BD11" s="578">
        <v>20242724</v>
      </c>
      <c r="BE11" s="579"/>
      <c r="BF11" s="579"/>
      <c r="BG11" s="579"/>
      <c r="BH11" s="579"/>
      <c r="BI11" s="579"/>
      <c r="BJ11" s="579"/>
      <c r="BK11" s="580"/>
      <c r="BL11" s="653">
        <v>2.2999999999999998</v>
      </c>
      <c r="BM11" s="653"/>
      <c r="BN11" s="653"/>
      <c r="BO11" s="653"/>
      <c r="BP11" s="654">
        <v>3434607</v>
      </c>
      <c r="BQ11" s="654"/>
      <c r="BR11" s="654"/>
      <c r="BS11" s="654"/>
      <c r="BT11" s="654"/>
      <c r="BU11" s="654"/>
      <c r="BV11" s="654"/>
      <c r="BW11" s="657"/>
      <c r="BY11" s="575" t="s">
        <v>217</v>
      </c>
      <c r="BZ11" s="576"/>
      <c r="CA11" s="576"/>
      <c r="CB11" s="576"/>
      <c r="CC11" s="576"/>
      <c r="CD11" s="576"/>
      <c r="CE11" s="576"/>
      <c r="CF11" s="576"/>
      <c r="CG11" s="576"/>
      <c r="CH11" s="576"/>
      <c r="CI11" s="576"/>
      <c r="CJ11" s="576"/>
      <c r="CK11" s="576"/>
      <c r="CL11" s="577"/>
      <c r="CM11" s="578">
        <v>20896157</v>
      </c>
      <c r="CN11" s="579"/>
      <c r="CO11" s="579"/>
      <c r="CP11" s="579"/>
      <c r="CQ11" s="579"/>
      <c r="CR11" s="579"/>
      <c r="CS11" s="579"/>
      <c r="CT11" s="580"/>
      <c r="CU11" s="653">
        <v>1.2</v>
      </c>
      <c r="CV11" s="653"/>
      <c r="CW11" s="653"/>
      <c r="CX11" s="653"/>
      <c r="CY11" s="584">
        <v>9758778</v>
      </c>
      <c r="CZ11" s="579"/>
      <c r="DA11" s="579"/>
      <c r="DB11" s="579"/>
      <c r="DC11" s="579"/>
      <c r="DD11" s="579"/>
      <c r="DE11" s="579"/>
      <c r="DF11" s="579"/>
      <c r="DG11" s="579"/>
      <c r="DH11" s="579"/>
      <c r="DI11" s="579"/>
      <c r="DJ11" s="579"/>
      <c r="DK11" s="580"/>
      <c r="DL11" s="584">
        <v>10241625</v>
      </c>
      <c r="DM11" s="579"/>
      <c r="DN11" s="579"/>
      <c r="DO11" s="579"/>
      <c r="DP11" s="579"/>
      <c r="DQ11" s="579"/>
      <c r="DR11" s="579"/>
      <c r="DS11" s="579"/>
      <c r="DT11" s="579"/>
      <c r="DU11" s="579"/>
      <c r="DV11" s="579"/>
      <c r="DW11" s="579"/>
      <c r="DX11" s="659"/>
    </row>
    <row r="12" spans="2:138" ht="11.25" customHeight="1" x14ac:dyDescent="0.2">
      <c r="B12" s="575" t="s">
        <v>218</v>
      </c>
      <c r="C12" s="576"/>
      <c r="D12" s="576"/>
      <c r="E12" s="576"/>
      <c r="F12" s="576"/>
      <c r="G12" s="576"/>
      <c r="H12" s="576"/>
      <c r="I12" s="576"/>
      <c r="J12" s="576"/>
      <c r="K12" s="576"/>
      <c r="L12" s="576"/>
      <c r="M12" s="576"/>
      <c r="N12" s="576"/>
      <c r="O12" s="576"/>
      <c r="P12" s="576"/>
      <c r="Q12" s="577"/>
      <c r="R12" s="578">
        <v>93971788</v>
      </c>
      <c r="S12" s="579"/>
      <c r="T12" s="579"/>
      <c r="U12" s="579"/>
      <c r="V12" s="579"/>
      <c r="W12" s="579"/>
      <c r="X12" s="579"/>
      <c r="Y12" s="580"/>
      <c r="Z12" s="653">
        <v>5.4</v>
      </c>
      <c r="AA12" s="653"/>
      <c r="AB12" s="653"/>
      <c r="AC12" s="653"/>
      <c r="AD12" s="654">
        <v>93971788</v>
      </c>
      <c r="AE12" s="654"/>
      <c r="AF12" s="654"/>
      <c r="AG12" s="654"/>
      <c r="AH12" s="654"/>
      <c r="AI12" s="654"/>
      <c r="AJ12" s="654"/>
      <c r="AK12" s="654"/>
      <c r="AL12" s="581">
        <v>9.1</v>
      </c>
      <c r="AM12" s="655"/>
      <c r="AN12" s="655"/>
      <c r="AO12" s="656"/>
      <c r="AP12" s="575" t="s">
        <v>219</v>
      </c>
      <c r="AQ12" s="576"/>
      <c r="AR12" s="576"/>
      <c r="AS12" s="576"/>
      <c r="AT12" s="576"/>
      <c r="AU12" s="576"/>
      <c r="AV12" s="576"/>
      <c r="AW12" s="576"/>
      <c r="AX12" s="576"/>
      <c r="AY12" s="576"/>
      <c r="AZ12" s="576"/>
      <c r="BA12" s="576"/>
      <c r="BB12" s="576"/>
      <c r="BC12" s="577"/>
      <c r="BD12" s="578">
        <v>2709933</v>
      </c>
      <c r="BE12" s="579"/>
      <c r="BF12" s="579"/>
      <c r="BG12" s="579"/>
      <c r="BH12" s="579"/>
      <c r="BI12" s="579"/>
      <c r="BJ12" s="579"/>
      <c r="BK12" s="580"/>
      <c r="BL12" s="653">
        <v>0.3</v>
      </c>
      <c r="BM12" s="653"/>
      <c r="BN12" s="653"/>
      <c r="BO12" s="653"/>
      <c r="BP12" s="654" t="s">
        <v>123</v>
      </c>
      <c r="BQ12" s="654"/>
      <c r="BR12" s="654"/>
      <c r="BS12" s="654"/>
      <c r="BT12" s="654"/>
      <c r="BU12" s="654"/>
      <c r="BV12" s="654"/>
      <c r="BW12" s="657"/>
      <c r="BY12" s="575" t="s">
        <v>220</v>
      </c>
      <c r="BZ12" s="576"/>
      <c r="CA12" s="576"/>
      <c r="CB12" s="576"/>
      <c r="CC12" s="576"/>
      <c r="CD12" s="576"/>
      <c r="CE12" s="576"/>
      <c r="CF12" s="576"/>
      <c r="CG12" s="576"/>
      <c r="CH12" s="576"/>
      <c r="CI12" s="576"/>
      <c r="CJ12" s="576"/>
      <c r="CK12" s="576"/>
      <c r="CL12" s="577"/>
      <c r="CM12" s="578">
        <v>16290408</v>
      </c>
      <c r="CN12" s="579"/>
      <c r="CO12" s="579"/>
      <c r="CP12" s="579"/>
      <c r="CQ12" s="579"/>
      <c r="CR12" s="579"/>
      <c r="CS12" s="579"/>
      <c r="CT12" s="580"/>
      <c r="CU12" s="653">
        <v>0.9</v>
      </c>
      <c r="CV12" s="653"/>
      <c r="CW12" s="653"/>
      <c r="CX12" s="653"/>
      <c r="CY12" s="584">
        <v>669663</v>
      </c>
      <c r="CZ12" s="579"/>
      <c r="DA12" s="579"/>
      <c r="DB12" s="579"/>
      <c r="DC12" s="579"/>
      <c r="DD12" s="579"/>
      <c r="DE12" s="579"/>
      <c r="DF12" s="579"/>
      <c r="DG12" s="579"/>
      <c r="DH12" s="579"/>
      <c r="DI12" s="579"/>
      <c r="DJ12" s="579"/>
      <c r="DK12" s="580"/>
      <c r="DL12" s="584">
        <v>12959611</v>
      </c>
      <c r="DM12" s="579"/>
      <c r="DN12" s="579"/>
      <c r="DO12" s="579"/>
      <c r="DP12" s="579"/>
      <c r="DQ12" s="579"/>
      <c r="DR12" s="579"/>
      <c r="DS12" s="579"/>
      <c r="DT12" s="579"/>
      <c r="DU12" s="579"/>
      <c r="DV12" s="579"/>
      <c r="DW12" s="579"/>
      <c r="DX12" s="659"/>
    </row>
    <row r="13" spans="2:138" ht="11.25" customHeight="1" x14ac:dyDescent="0.2">
      <c r="B13" s="575" t="s">
        <v>221</v>
      </c>
      <c r="C13" s="576"/>
      <c r="D13" s="576"/>
      <c r="E13" s="576"/>
      <c r="F13" s="576"/>
      <c r="G13" s="576"/>
      <c r="H13" s="576"/>
      <c r="I13" s="576"/>
      <c r="J13" s="576"/>
      <c r="K13" s="576"/>
      <c r="L13" s="576"/>
      <c r="M13" s="576"/>
      <c r="N13" s="576"/>
      <c r="O13" s="576"/>
      <c r="P13" s="576"/>
      <c r="Q13" s="577"/>
      <c r="R13" s="578" t="s">
        <v>209</v>
      </c>
      <c r="S13" s="579"/>
      <c r="T13" s="579"/>
      <c r="U13" s="579"/>
      <c r="V13" s="579"/>
      <c r="W13" s="579"/>
      <c r="X13" s="579"/>
      <c r="Y13" s="580"/>
      <c r="Z13" s="653" t="s">
        <v>123</v>
      </c>
      <c r="AA13" s="653"/>
      <c r="AB13" s="653"/>
      <c r="AC13" s="653"/>
      <c r="AD13" s="654" t="s">
        <v>123</v>
      </c>
      <c r="AE13" s="654"/>
      <c r="AF13" s="654"/>
      <c r="AG13" s="654"/>
      <c r="AH13" s="654"/>
      <c r="AI13" s="654"/>
      <c r="AJ13" s="654"/>
      <c r="AK13" s="654"/>
      <c r="AL13" s="581" t="s">
        <v>123</v>
      </c>
      <c r="AM13" s="655"/>
      <c r="AN13" s="655"/>
      <c r="AO13" s="656"/>
      <c r="AP13" s="575" t="s">
        <v>222</v>
      </c>
      <c r="AQ13" s="576"/>
      <c r="AR13" s="576"/>
      <c r="AS13" s="576"/>
      <c r="AT13" s="576"/>
      <c r="AU13" s="576"/>
      <c r="AV13" s="576"/>
      <c r="AW13" s="576"/>
      <c r="AX13" s="576"/>
      <c r="AY13" s="576"/>
      <c r="AZ13" s="576"/>
      <c r="BA13" s="576"/>
      <c r="BB13" s="576"/>
      <c r="BC13" s="577"/>
      <c r="BD13" s="578">
        <v>9076831</v>
      </c>
      <c r="BE13" s="579"/>
      <c r="BF13" s="579"/>
      <c r="BG13" s="579"/>
      <c r="BH13" s="579"/>
      <c r="BI13" s="579"/>
      <c r="BJ13" s="579"/>
      <c r="BK13" s="580"/>
      <c r="BL13" s="653">
        <v>1</v>
      </c>
      <c r="BM13" s="653"/>
      <c r="BN13" s="653"/>
      <c r="BO13" s="653"/>
      <c r="BP13" s="654" t="s">
        <v>123</v>
      </c>
      <c r="BQ13" s="654"/>
      <c r="BR13" s="654"/>
      <c r="BS13" s="654"/>
      <c r="BT13" s="654"/>
      <c r="BU13" s="654"/>
      <c r="BV13" s="654"/>
      <c r="BW13" s="657"/>
      <c r="BY13" s="575" t="s">
        <v>223</v>
      </c>
      <c r="BZ13" s="576"/>
      <c r="CA13" s="576"/>
      <c r="CB13" s="576"/>
      <c r="CC13" s="576"/>
      <c r="CD13" s="576"/>
      <c r="CE13" s="576"/>
      <c r="CF13" s="576"/>
      <c r="CG13" s="576"/>
      <c r="CH13" s="576"/>
      <c r="CI13" s="576"/>
      <c r="CJ13" s="576"/>
      <c r="CK13" s="576"/>
      <c r="CL13" s="577"/>
      <c r="CM13" s="578">
        <v>121124376</v>
      </c>
      <c r="CN13" s="579"/>
      <c r="CO13" s="579"/>
      <c r="CP13" s="579"/>
      <c r="CQ13" s="579"/>
      <c r="CR13" s="579"/>
      <c r="CS13" s="579"/>
      <c r="CT13" s="580"/>
      <c r="CU13" s="653">
        <v>6.9</v>
      </c>
      <c r="CV13" s="653"/>
      <c r="CW13" s="653"/>
      <c r="CX13" s="653"/>
      <c r="CY13" s="584">
        <v>84310945</v>
      </c>
      <c r="CZ13" s="579"/>
      <c r="DA13" s="579"/>
      <c r="DB13" s="579"/>
      <c r="DC13" s="579"/>
      <c r="DD13" s="579"/>
      <c r="DE13" s="579"/>
      <c r="DF13" s="579"/>
      <c r="DG13" s="579"/>
      <c r="DH13" s="579"/>
      <c r="DI13" s="579"/>
      <c r="DJ13" s="579"/>
      <c r="DK13" s="580"/>
      <c r="DL13" s="584">
        <v>33941654</v>
      </c>
      <c r="DM13" s="579"/>
      <c r="DN13" s="579"/>
      <c r="DO13" s="579"/>
      <c r="DP13" s="579"/>
      <c r="DQ13" s="579"/>
      <c r="DR13" s="579"/>
      <c r="DS13" s="579"/>
      <c r="DT13" s="579"/>
      <c r="DU13" s="579"/>
      <c r="DV13" s="579"/>
      <c r="DW13" s="579"/>
      <c r="DX13" s="659"/>
    </row>
    <row r="14" spans="2:138" ht="11.25" customHeight="1" x14ac:dyDescent="0.2">
      <c r="B14" s="575" t="s">
        <v>224</v>
      </c>
      <c r="C14" s="576"/>
      <c r="D14" s="576"/>
      <c r="E14" s="576"/>
      <c r="F14" s="576"/>
      <c r="G14" s="576"/>
      <c r="H14" s="576"/>
      <c r="I14" s="576"/>
      <c r="J14" s="576"/>
      <c r="K14" s="576"/>
      <c r="L14" s="576"/>
      <c r="M14" s="576"/>
      <c r="N14" s="576"/>
      <c r="O14" s="576"/>
      <c r="P14" s="576"/>
      <c r="Q14" s="577"/>
      <c r="R14" s="578">
        <v>3633550</v>
      </c>
      <c r="S14" s="579"/>
      <c r="T14" s="579"/>
      <c r="U14" s="579"/>
      <c r="V14" s="579"/>
      <c r="W14" s="579"/>
      <c r="X14" s="579"/>
      <c r="Y14" s="580"/>
      <c r="Z14" s="653">
        <v>0.2</v>
      </c>
      <c r="AA14" s="653"/>
      <c r="AB14" s="653"/>
      <c r="AC14" s="653"/>
      <c r="AD14" s="654">
        <v>3633550</v>
      </c>
      <c r="AE14" s="654"/>
      <c r="AF14" s="654"/>
      <c r="AG14" s="654"/>
      <c r="AH14" s="654"/>
      <c r="AI14" s="654"/>
      <c r="AJ14" s="654"/>
      <c r="AK14" s="654"/>
      <c r="AL14" s="581">
        <v>0.4</v>
      </c>
      <c r="AM14" s="655"/>
      <c r="AN14" s="655"/>
      <c r="AO14" s="656"/>
      <c r="AP14" s="575" t="s">
        <v>225</v>
      </c>
      <c r="AQ14" s="576"/>
      <c r="AR14" s="576"/>
      <c r="AS14" s="576"/>
      <c r="AT14" s="576"/>
      <c r="AU14" s="576"/>
      <c r="AV14" s="576"/>
      <c r="AW14" s="576"/>
      <c r="AX14" s="576"/>
      <c r="AY14" s="576"/>
      <c r="AZ14" s="576"/>
      <c r="BA14" s="576"/>
      <c r="BB14" s="576"/>
      <c r="BC14" s="577"/>
      <c r="BD14" s="578">
        <v>9935339</v>
      </c>
      <c r="BE14" s="579"/>
      <c r="BF14" s="579"/>
      <c r="BG14" s="579"/>
      <c r="BH14" s="579"/>
      <c r="BI14" s="579"/>
      <c r="BJ14" s="579"/>
      <c r="BK14" s="580"/>
      <c r="BL14" s="653">
        <v>1.1000000000000001</v>
      </c>
      <c r="BM14" s="653"/>
      <c r="BN14" s="653"/>
      <c r="BO14" s="653"/>
      <c r="BP14" s="654" t="s">
        <v>123</v>
      </c>
      <c r="BQ14" s="654"/>
      <c r="BR14" s="654"/>
      <c r="BS14" s="654"/>
      <c r="BT14" s="654"/>
      <c r="BU14" s="654"/>
      <c r="BV14" s="654"/>
      <c r="BW14" s="657"/>
      <c r="BY14" s="575" t="s">
        <v>226</v>
      </c>
      <c r="BZ14" s="576"/>
      <c r="CA14" s="576"/>
      <c r="CB14" s="576"/>
      <c r="CC14" s="576"/>
      <c r="CD14" s="576"/>
      <c r="CE14" s="576"/>
      <c r="CF14" s="576"/>
      <c r="CG14" s="576"/>
      <c r="CH14" s="576"/>
      <c r="CI14" s="576"/>
      <c r="CJ14" s="576"/>
      <c r="CK14" s="576"/>
      <c r="CL14" s="577"/>
      <c r="CM14" s="578">
        <v>146563173</v>
      </c>
      <c r="CN14" s="579"/>
      <c r="CO14" s="579"/>
      <c r="CP14" s="579"/>
      <c r="CQ14" s="579"/>
      <c r="CR14" s="579"/>
      <c r="CS14" s="579"/>
      <c r="CT14" s="580"/>
      <c r="CU14" s="653">
        <v>8.4</v>
      </c>
      <c r="CV14" s="653"/>
      <c r="CW14" s="653"/>
      <c r="CX14" s="653"/>
      <c r="CY14" s="584">
        <v>10696789</v>
      </c>
      <c r="CZ14" s="579"/>
      <c r="DA14" s="579"/>
      <c r="DB14" s="579"/>
      <c r="DC14" s="579"/>
      <c r="DD14" s="579"/>
      <c r="DE14" s="579"/>
      <c r="DF14" s="579"/>
      <c r="DG14" s="579"/>
      <c r="DH14" s="579"/>
      <c r="DI14" s="579"/>
      <c r="DJ14" s="579"/>
      <c r="DK14" s="580"/>
      <c r="DL14" s="584">
        <v>127948714</v>
      </c>
      <c r="DM14" s="579"/>
      <c r="DN14" s="579"/>
      <c r="DO14" s="579"/>
      <c r="DP14" s="579"/>
      <c r="DQ14" s="579"/>
      <c r="DR14" s="579"/>
      <c r="DS14" s="579"/>
      <c r="DT14" s="579"/>
      <c r="DU14" s="579"/>
      <c r="DV14" s="579"/>
      <c r="DW14" s="579"/>
      <c r="DX14" s="659"/>
    </row>
    <row r="15" spans="2:138" ht="11.25" customHeight="1" x14ac:dyDescent="0.2">
      <c r="B15" s="575" t="s">
        <v>227</v>
      </c>
      <c r="C15" s="576"/>
      <c r="D15" s="576"/>
      <c r="E15" s="576"/>
      <c r="F15" s="576"/>
      <c r="G15" s="576"/>
      <c r="H15" s="576"/>
      <c r="I15" s="576"/>
      <c r="J15" s="576"/>
      <c r="K15" s="576"/>
      <c r="L15" s="576"/>
      <c r="M15" s="576"/>
      <c r="N15" s="576"/>
      <c r="O15" s="576"/>
      <c r="P15" s="576"/>
      <c r="Q15" s="577"/>
      <c r="R15" s="578">
        <v>204551448</v>
      </c>
      <c r="S15" s="579"/>
      <c r="T15" s="579"/>
      <c r="U15" s="579"/>
      <c r="V15" s="579"/>
      <c r="W15" s="579"/>
      <c r="X15" s="579"/>
      <c r="Y15" s="580"/>
      <c r="Z15" s="653">
        <v>11.7</v>
      </c>
      <c r="AA15" s="653"/>
      <c r="AB15" s="653"/>
      <c r="AC15" s="653"/>
      <c r="AD15" s="654">
        <v>203250088</v>
      </c>
      <c r="AE15" s="654"/>
      <c r="AF15" s="654"/>
      <c r="AG15" s="654"/>
      <c r="AH15" s="654"/>
      <c r="AI15" s="654"/>
      <c r="AJ15" s="654"/>
      <c r="AK15" s="654"/>
      <c r="AL15" s="581">
        <v>19.7</v>
      </c>
      <c r="AM15" s="655"/>
      <c r="AN15" s="655"/>
      <c r="AO15" s="656"/>
      <c r="AP15" s="575" t="s">
        <v>228</v>
      </c>
      <c r="AQ15" s="576"/>
      <c r="AR15" s="576"/>
      <c r="AS15" s="576"/>
      <c r="AT15" s="576"/>
      <c r="AU15" s="576"/>
      <c r="AV15" s="576"/>
      <c r="AW15" s="576"/>
      <c r="AX15" s="576"/>
      <c r="AY15" s="576"/>
      <c r="AZ15" s="576"/>
      <c r="BA15" s="576"/>
      <c r="BB15" s="576"/>
      <c r="BC15" s="577"/>
      <c r="BD15" s="578">
        <v>149443745</v>
      </c>
      <c r="BE15" s="579"/>
      <c r="BF15" s="579"/>
      <c r="BG15" s="579"/>
      <c r="BH15" s="579"/>
      <c r="BI15" s="579"/>
      <c r="BJ15" s="579"/>
      <c r="BK15" s="580"/>
      <c r="BL15" s="653">
        <v>16.7</v>
      </c>
      <c r="BM15" s="653"/>
      <c r="BN15" s="653"/>
      <c r="BO15" s="653"/>
      <c r="BP15" s="654" t="s">
        <v>123</v>
      </c>
      <c r="BQ15" s="654"/>
      <c r="BR15" s="654"/>
      <c r="BS15" s="654"/>
      <c r="BT15" s="654"/>
      <c r="BU15" s="654"/>
      <c r="BV15" s="654"/>
      <c r="BW15" s="657"/>
      <c r="BY15" s="575" t="s">
        <v>229</v>
      </c>
      <c r="BZ15" s="576"/>
      <c r="CA15" s="576"/>
      <c r="CB15" s="576"/>
      <c r="CC15" s="576"/>
      <c r="CD15" s="576"/>
      <c r="CE15" s="576"/>
      <c r="CF15" s="576"/>
      <c r="CG15" s="576"/>
      <c r="CH15" s="576"/>
      <c r="CI15" s="576"/>
      <c r="CJ15" s="576"/>
      <c r="CK15" s="576"/>
      <c r="CL15" s="577"/>
      <c r="CM15" s="578" t="s">
        <v>123</v>
      </c>
      <c r="CN15" s="579"/>
      <c r="CO15" s="579"/>
      <c r="CP15" s="579"/>
      <c r="CQ15" s="579"/>
      <c r="CR15" s="579"/>
      <c r="CS15" s="579"/>
      <c r="CT15" s="580"/>
      <c r="CU15" s="653" t="s">
        <v>209</v>
      </c>
      <c r="CV15" s="653"/>
      <c r="CW15" s="653"/>
      <c r="CX15" s="653"/>
      <c r="CY15" s="584" t="s">
        <v>209</v>
      </c>
      <c r="CZ15" s="579"/>
      <c r="DA15" s="579"/>
      <c r="DB15" s="579"/>
      <c r="DC15" s="579"/>
      <c r="DD15" s="579"/>
      <c r="DE15" s="579"/>
      <c r="DF15" s="579"/>
      <c r="DG15" s="579"/>
      <c r="DH15" s="579"/>
      <c r="DI15" s="579"/>
      <c r="DJ15" s="579"/>
      <c r="DK15" s="580"/>
      <c r="DL15" s="584" t="s">
        <v>123</v>
      </c>
      <c r="DM15" s="579"/>
      <c r="DN15" s="579"/>
      <c r="DO15" s="579"/>
      <c r="DP15" s="579"/>
      <c r="DQ15" s="579"/>
      <c r="DR15" s="579"/>
      <c r="DS15" s="579"/>
      <c r="DT15" s="579"/>
      <c r="DU15" s="579"/>
      <c r="DV15" s="579"/>
      <c r="DW15" s="579"/>
      <c r="DX15" s="659"/>
    </row>
    <row r="16" spans="2:138" ht="11.25" customHeight="1" x14ac:dyDescent="0.2">
      <c r="B16" s="575" t="s">
        <v>230</v>
      </c>
      <c r="C16" s="576"/>
      <c r="D16" s="576"/>
      <c r="E16" s="576"/>
      <c r="F16" s="576"/>
      <c r="G16" s="576"/>
      <c r="H16" s="576"/>
      <c r="I16" s="576"/>
      <c r="J16" s="576"/>
      <c r="K16" s="576"/>
      <c r="L16" s="576"/>
      <c r="M16" s="576"/>
      <c r="N16" s="576"/>
      <c r="O16" s="576"/>
      <c r="P16" s="576"/>
      <c r="Q16" s="577"/>
      <c r="R16" s="578">
        <v>203250088</v>
      </c>
      <c r="S16" s="579"/>
      <c r="T16" s="579"/>
      <c r="U16" s="579"/>
      <c r="V16" s="579"/>
      <c r="W16" s="579"/>
      <c r="X16" s="579"/>
      <c r="Y16" s="580"/>
      <c r="Z16" s="581">
        <v>11.6</v>
      </c>
      <c r="AA16" s="655"/>
      <c r="AB16" s="655"/>
      <c r="AC16" s="658"/>
      <c r="AD16" s="584">
        <v>203250088</v>
      </c>
      <c r="AE16" s="579"/>
      <c r="AF16" s="579"/>
      <c r="AG16" s="579"/>
      <c r="AH16" s="579"/>
      <c r="AI16" s="579"/>
      <c r="AJ16" s="579"/>
      <c r="AK16" s="580"/>
      <c r="AL16" s="581">
        <v>19.7</v>
      </c>
      <c r="AM16" s="655"/>
      <c r="AN16" s="655"/>
      <c r="AO16" s="656"/>
      <c r="AP16" s="575" t="s">
        <v>231</v>
      </c>
      <c r="AQ16" s="576"/>
      <c r="AR16" s="576"/>
      <c r="AS16" s="576"/>
      <c r="AT16" s="576"/>
      <c r="AU16" s="576"/>
      <c r="AV16" s="576"/>
      <c r="AW16" s="576"/>
      <c r="AX16" s="576"/>
      <c r="AY16" s="576"/>
      <c r="AZ16" s="576"/>
      <c r="BA16" s="576"/>
      <c r="BB16" s="576"/>
      <c r="BC16" s="577"/>
      <c r="BD16" s="578">
        <v>12926152</v>
      </c>
      <c r="BE16" s="579"/>
      <c r="BF16" s="579"/>
      <c r="BG16" s="579"/>
      <c r="BH16" s="579"/>
      <c r="BI16" s="579"/>
      <c r="BJ16" s="579"/>
      <c r="BK16" s="580"/>
      <c r="BL16" s="653">
        <v>1.4</v>
      </c>
      <c r="BM16" s="653"/>
      <c r="BN16" s="653"/>
      <c r="BO16" s="653"/>
      <c r="BP16" s="654" t="s">
        <v>123</v>
      </c>
      <c r="BQ16" s="654"/>
      <c r="BR16" s="654"/>
      <c r="BS16" s="654"/>
      <c r="BT16" s="654"/>
      <c r="BU16" s="654"/>
      <c r="BV16" s="654"/>
      <c r="BW16" s="657"/>
      <c r="BY16" s="575" t="s">
        <v>232</v>
      </c>
      <c r="BZ16" s="576"/>
      <c r="CA16" s="576"/>
      <c r="CB16" s="576"/>
      <c r="CC16" s="576"/>
      <c r="CD16" s="576"/>
      <c r="CE16" s="576"/>
      <c r="CF16" s="576"/>
      <c r="CG16" s="576"/>
      <c r="CH16" s="576"/>
      <c r="CI16" s="576"/>
      <c r="CJ16" s="576"/>
      <c r="CK16" s="576"/>
      <c r="CL16" s="577"/>
      <c r="CM16" s="578">
        <v>486527453</v>
      </c>
      <c r="CN16" s="579"/>
      <c r="CO16" s="579"/>
      <c r="CP16" s="579"/>
      <c r="CQ16" s="579"/>
      <c r="CR16" s="579"/>
      <c r="CS16" s="579"/>
      <c r="CT16" s="580"/>
      <c r="CU16" s="653">
        <v>27.9</v>
      </c>
      <c r="CV16" s="653"/>
      <c r="CW16" s="653"/>
      <c r="CX16" s="653"/>
      <c r="CY16" s="584">
        <v>16535679</v>
      </c>
      <c r="CZ16" s="579"/>
      <c r="DA16" s="579"/>
      <c r="DB16" s="579"/>
      <c r="DC16" s="579"/>
      <c r="DD16" s="579"/>
      <c r="DE16" s="579"/>
      <c r="DF16" s="579"/>
      <c r="DG16" s="579"/>
      <c r="DH16" s="579"/>
      <c r="DI16" s="579"/>
      <c r="DJ16" s="579"/>
      <c r="DK16" s="580"/>
      <c r="DL16" s="584">
        <v>359961632</v>
      </c>
      <c r="DM16" s="579"/>
      <c r="DN16" s="579"/>
      <c r="DO16" s="579"/>
      <c r="DP16" s="579"/>
      <c r="DQ16" s="579"/>
      <c r="DR16" s="579"/>
      <c r="DS16" s="579"/>
      <c r="DT16" s="579"/>
      <c r="DU16" s="579"/>
      <c r="DV16" s="579"/>
      <c r="DW16" s="579"/>
      <c r="DX16" s="659"/>
    </row>
    <row r="17" spans="2:128" ht="11.25" customHeight="1" x14ac:dyDescent="0.2">
      <c r="B17" s="575" t="s">
        <v>233</v>
      </c>
      <c r="C17" s="576"/>
      <c r="D17" s="576"/>
      <c r="E17" s="576"/>
      <c r="F17" s="576"/>
      <c r="G17" s="576"/>
      <c r="H17" s="576"/>
      <c r="I17" s="576"/>
      <c r="J17" s="576"/>
      <c r="K17" s="576"/>
      <c r="L17" s="576"/>
      <c r="M17" s="576"/>
      <c r="N17" s="576"/>
      <c r="O17" s="576"/>
      <c r="P17" s="576"/>
      <c r="Q17" s="577"/>
      <c r="R17" s="578">
        <v>1174784</v>
      </c>
      <c r="S17" s="579"/>
      <c r="T17" s="579"/>
      <c r="U17" s="579"/>
      <c r="V17" s="579"/>
      <c r="W17" s="579"/>
      <c r="X17" s="579"/>
      <c r="Y17" s="580"/>
      <c r="Z17" s="581">
        <v>0.1</v>
      </c>
      <c r="AA17" s="655"/>
      <c r="AB17" s="655"/>
      <c r="AC17" s="658"/>
      <c r="AD17" s="584" t="s">
        <v>123</v>
      </c>
      <c r="AE17" s="579"/>
      <c r="AF17" s="579"/>
      <c r="AG17" s="579"/>
      <c r="AH17" s="579"/>
      <c r="AI17" s="579"/>
      <c r="AJ17" s="579"/>
      <c r="AK17" s="580"/>
      <c r="AL17" s="581" t="s">
        <v>123</v>
      </c>
      <c r="AM17" s="655"/>
      <c r="AN17" s="655"/>
      <c r="AO17" s="656"/>
      <c r="AP17" s="575" t="s">
        <v>234</v>
      </c>
      <c r="AQ17" s="576"/>
      <c r="AR17" s="576"/>
      <c r="AS17" s="576"/>
      <c r="AT17" s="576"/>
      <c r="AU17" s="576"/>
      <c r="AV17" s="576"/>
      <c r="AW17" s="576"/>
      <c r="AX17" s="576"/>
      <c r="AY17" s="576"/>
      <c r="AZ17" s="576"/>
      <c r="BA17" s="576"/>
      <c r="BB17" s="576"/>
      <c r="BC17" s="577"/>
      <c r="BD17" s="578">
        <v>136517593</v>
      </c>
      <c r="BE17" s="579"/>
      <c r="BF17" s="579"/>
      <c r="BG17" s="579"/>
      <c r="BH17" s="579"/>
      <c r="BI17" s="579"/>
      <c r="BJ17" s="579"/>
      <c r="BK17" s="580"/>
      <c r="BL17" s="653">
        <v>15.2</v>
      </c>
      <c r="BM17" s="653"/>
      <c r="BN17" s="653"/>
      <c r="BO17" s="653"/>
      <c r="BP17" s="654" t="s">
        <v>123</v>
      </c>
      <c r="BQ17" s="654"/>
      <c r="BR17" s="654"/>
      <c r="BS17" s="654"/>
      <c r="BT17" s="654"/>
      <c r="BU17" s="654"/>
      <c r="BV17" s="654"/>
      <c r="BW17" s="657"/>
      <c r="BY17" s="575" t="s">
        <v>235</v>
      </c>
      <c r="BZ17" s="576"/>
      <c r="CA17" s="576"/>
      <c r="CB17" s="576"/>
      <c r="CC17" s="576"/>
      <c r="CD17" s="576"/>
      <c r="CE17" s="576"/>
      <c r="CF17" s="576"/>
      <c r="CG17" s="576"/>
      <c r="CH17" s="576"/>
      <c r="CI17" s="576"/>
      <c r="CJ17" s="576"/>
      <c r="CK17" s="576"/>
      <c r="CL17" s="577"/>
      <c r="CM17" s="578">
        <v>336736</v>
      </c>
      <c r="CN17" s="579"/>
      <c r="CO17" s="579"/>
      <c r="CP17" s="579"/>
      <c r="CQ17" s="579"/>
      <c r="CR17" s="579"/>
      <c r="CS17" s="579"/>
      <c r="CT17" s="580"/>
      <c r="CU17" s="653">
        <v>0</v>
      </c>
      <c r="CV17" s="653"/>
      <c r="CW17" s="653"/>
      <c r="CX17" s="653"/>
      <c r="CY17" s="584" t="s">
        <v>123</v>
      </c>
      <c r="CZ17" s="579"/>
      <c r="DA17" s="579"/>
      <c r="DB17" s="579"/>
      <c r="DC17" s="579"/>
      <c r="DD17" s="579"/>
      <c r="DE17" s="579"/>
      <c r="DF17" s="579"/>
      <c r="DG17" s="579"/>
      <c r="DH17" s="579"/>
      <c r="DI17" s="579"/>
      <c r="DJ17" s="579"/>
      <c r="DK17" s="580"/>
      <c r="DL17" s="584">
        <v>20807</v>
      </c>
      <c r="DM17" s="579"/>
      <c r="DN17" s="579"/>
      <c r="DO17" s="579"/>
      <c r="DP17" s="579"/>
      <c r="DQ17" s="579"/>
      <c r="DR17" s="579"/>
      <c r="DS17" s="579"/>
      <c r="DT17" s="579"/>
      <c r="DU17" s="579"/>
      <c r="DV17" s="579"/>
      <c r="DW17" s="579"/>
      <c r="DX17" s="659"/>
    </row>
    <row r="18" spans="2:128" ht="11.25" customHeight="1" x14ac:dyDescent="0.2">
      <c r="B18" s="575" t="s">
        <v>236</v>
      </c>
      <c r="C18" s="576"/>
      <c r="D18" s="576"/>
      <c r="E18" s="576"/>
      <c r="F18" s="576"/>
      <c r="G18" s="576"/>
      <c r="H18" s="576"/>
      <c r="I18" s="576"/>
      <c r="J18" s="576"/>
      <c r="K18" s="576"/>
      <c r="L18" s="576"/>
      <c r="M18" s="576"/>
      <c r="N18" s="576"/>
      <c r="O18" s="576"/>
      <c r="P18" s="576"/>
      <c r="Q18" s="577"/>
      <c r="R18" s="578">
        <v>126576</v>
      </c>
      <c r="S18" s="579"/>
      <c r="T18" s="579"/>
      <c r="U18" s="579"/>
      <c r="V18" s="579"/>
      <c r="W18" s="579"/>
      <c r="X18" s="579"/>
      <c r="Y18" s="580"/>
      <c r="Z18" s="581">
        <v>0</v>
      </c>
      <c r="AA18" s="655"/>
      <c r="AB18" s="655"/>
      <c r="AC18" s="658"/>
      <c r="AD18" s="584" t="s">
        <v>123</v>
      </c>
      <c r="AE18" s="579"/>
      <c r="AF18" s="579"/>
      <c r="AG18" s="579"/>
      <c r="AH18" s="579"/>
      <c r="AI18" s="579"/>
      <c r="AJ18" s="579"/>
      <c r="AK18" s="580"/>
      <c r="AL18" s="581" t="s">
        <v>123</v>
      </c>
      <c r="AM18" s="655"/>
      <c r="AN18" s="655"/>
      <c r="AO18" s="656"/>
      <c r="AP18" s="575" t="s">
        <v>237</v>
      </c>
      <c r="AQ18" s="576"/>
      <c r="AR18" s="576"/>
      <c r="AS18" s="576"/>
      <c r="AT18" s="576"/>
      <c r="AU18" s="576"/>
      <c r="AV18" s="576"/>
      <c r="AW18" s="576"/>
      <c r="AX18" s="576"/>
      <c r="AY18" s="576"/>
      <c r="AZ18" s="576"/>
      <c r="BA18" s="576"/>
      <c r="BB18" s="576"/>
      <c r="BC18" s="577"/>
      <c r="BD18" s="578">
        <v>225206030</v>
      </c>
      <c r="BE18" s="579"/>
      <c r="BF18" s="579"/>
      <c r="BG18" s="579"/>
      <c r="BH18" s="579"/>
      <c r="BI18" s="579"/>
      <c r="BJ18" s="579"/>
      <c r="BK18" s="580"/>
      <c r="BL18" s="653">
        <v>25.1</v>
      </c>
      <c r="BM18" s="653"/>
      <c r="BN18" s="653"/>
      <c r="BO18" s="653"/>
      <c r="BP18" s="654" t="s">
        <v>123</v>
      </c>
      <c r="BQ18" s="654"/>
      <c r="BR18" s="654"/>
      <c r="BS18" s="654"/>
      <c r="BT18" s="654"/>
      <c r="BU18" s="654"/>
      <c r="BV18" s="654"/>
      <c r="BW18" s="657"/>
      <c r="BY18" s="575" t="s">
        <v>238</v>
      </c>
      <c r="BZ18" s="576"/>
      <c r="CA18" s="576"/>
      <c r="CB18" s="576"/>
      <c r="CC18" s="576"/>
      <c r="CD18" s="576"/>
      <c r="CE18" s="576"/>
      <c r="CF18" s="576"/>
      <c r="CG18" s="576"/>
      <c r="CH18" s="576"/>
      <c r="CI18" s="576"/>
      <c r="CJ18" s="576"/>
      <c r="CK18" s="576"/>
      <c r="CL18" s="577"/>
      <c r="CM18" s="578">
        <v>277958807</v>
      </c>
      <c r="CN18" s="579"/>
      <c r="CO18" s="579"/>
      <c r="CP18" s="579"/>
      <c r="CQ18" s="579"/>
      <c r="CR18" s="579"/>
      <c r="CS18" s="579"/>
      <c r="CT18" s="580"/>
      <c r="CU18" s="653">
        <v>15.9</v>
      </c>
      <c r="CV18" s="653"/>
      <c r="CW18" s="653"/>
      <c r="CX18" s="653"/>
      <c r="CY18" s="584" t="s">
        <v>209</v>
      </c>
      <c r="CZ18" s="579"/>
      <c r="DA18" s="579"/>
      <c r="DB18" s="579"/>
      <c r="DC18" s="579"/>
      <c r="DD18" s="579"/>
      <c r="DE18" s="579"/>
      <c r="DF18" s="579"/>
      <c r="DG18" s="579"/>
      <c r="DH18" s="579"/>
      <c r="DI18" s="579"/>
      <c r="DJ18" s="579"/>
      <c r="DK18" s="580"/>
      <c r="DL18" s="584">
        <v>267962916</v>
      </c>
      <c r="DM18" s="579"/>
      <c r="DN18" s="579"/>
      <c r="DO18" s="579"/>
      <c r="DP18" s="579"/>
      <c r="DQ18" s="579"/>
      <c r="DR18" s="579"/>
      <c r="DS18" s="579"/>
      <c r="DT18" s="579"/>
      <c r="DU18" s="579"/>
      <c r="DV18" s="579"/>
      <c r="DW18" s="579"/>
      <c r="DX18" s="659"/>
    </row>
    <row r="19" spans="2:128" ht="11.25" customHeight="1" x14ac:dyDescent="0.2">
      <c r="B19" s="575" t="s">
        <v>239</v>
      </c>
      <c r="C19" s="576"/>
      <c r="D19" s="576"/>
      <c r="E19" s="576"/>
      <c r="F19" s="576"/>
      <c r="G19" s="576"/>
      <c r="H19" s="576"/>
      <c r="I19" s="576"/>
      <c r="J19" s="576"/>
      <c r="K19" s="576"/>
      <c r="L19" s="576"/>
      <c r="M19" s="576"/>
      <c r="N19" s="576"/>
      <c r="O19" s="576"/>
      <c r="P19" s="576"/>
      <c r="Q19" s="577"/>
      <c r="R19" s="578">
        <v>1201654508</v>
      </c>
      <c r="S19" s="579"/>
      <c r="T19" s="579"/>
      <c r="U19" s="579"/>
      <c r="V19" s="579"/>
      <c r="W19" s="579"/>
      <c r="X19" s="579"/>
      <c r="Y19" s="580"/>
      <c r="Z19" s="581">
        <v>68.5</v>
      </c>
      <c r="AA19" s="655"/>
      <c r="AB19" s="655"/>
      <c r="AC19" s="658"/>
      <c r="AD19" s="584">
        <v>1026062760</v>
      </c>
      <c r="AE19" s="579"/>
      <c r="AF19" s="579"/>
      <c r="AG19" s="579"/>
      <c r="AH19" s="579"/>
      <c r="AI19" s="579"/>
      <c r="AJ19" s="579"/>
      <c r="AK19" s="580"/>
      <c r="AL19" s="581">
        <v>99.4</v>
      </c>
      <c r="AM19" s="655"/>
      <c r="AN19" s="655"/>
      <c r="AO19" s="656"/>
      <c r="AP19" s="575" t="s">
        <v>240</v>
      </c>
      <c r="AQ19" s="576"/>
      <c r="AR19" s="576"/>
      <c r="AS19" s="576"/>
      <c r="AT19" s="576"/>
      <c r="AU19" s="576"/>
      <c r="AV19" s="576"/>
      <c r="AW19" s="576"/>
      <c r="AX19" s="576"/>
      <c r="AY19" s="576"/>
      <c r="AZ19" s="576"/>
      <c r="BA19" s="576"/>
      <c r="BB19" s="576"/>
      <c r="BC19" s="577"/>
      <c r="BD19" s="578">
        <v>18697591</v>
      </c>
      <c r="BE19" s="579"/>
      <c r="BF19" s="579"/>
      <c r="BG19" s="579"/>
      <c r="BH19" s="579"/>
      <c r="BI19" s="579"/>
      <c r="BJ19" s="579"/>
      <c r="BK19" s="580"/>
      <c r="BL19" s="653">
        <v>2.1</v>
      </c>
      <c r="BM19" s="653"/>
      <c r="BN19" s="653"/>
      <c r="BO19" s="653"/>
      <c r="BP19" s="654" t="s">
        <v>123</v>
      </c>
      <c r="BQ19" s="654"/>
      <c r="BR19" s="654"/>
      <c r="BS19" s="654"/>
      <c r="BT19" s="654"/>
      <c r="BU19" s="654"/>
      <c r="BV19" s="654"/>
      <c r="BW19" s="657"/>
      <c r="BY19" s="575" t="s">
        <v>241</v>
      </c>
      <c r="BZ19" s="576"/>
      <c r="CA19" s="576"/>
      <c r="CB19" s="576"/>
      <c r="CC19" s="576"/>
      <c r="CD19" s="576"/>
      <c r="CE19" s="576"/>
      <c r="CF19" s="576"/>
      <c r="CG19" s="576"/>
      <c r="CH19" s="576"/>
      <c r="CI19" s="576"/>
      <c r="CJ19" s="576"/>
      <c r="CK19" s="576"/>
      <c r="CL19" s="577"/>
      <c r="CM19" s="578" t="s">
        <v>123</v>
      </c>
      <c r="CN19" s="579"/>
      <c r="CO19" s="579"/>
      <c r="CP19" s="579"/>
      <c r="CQ19" s="579"/>
      <c r="CR19" s="579"/>
      <c r="CS19" s="579"/>
      <c r="CT19" s="580"/>
      <c r="CU19" s="653" t="s">
        <v>123</v>
      </c>
      <c r="CV19" s="653"/>
      <c r="CW19" s="653"/>
      <c r="CX19" s="653"/>
      <c r="CY19" s="584" t="s">
        <v>209</v>
      </c>
      <c r="CZ19" s="579"/>
      <c r="DA19" s="579"/>
      <c r="DB19" s="579"/>
      <c r="DC19" s="579"/>
      <c r="DD19" s="579"/>
      <c r="DE19" s="579"/>
      <c r="DF19" s="579"/>
      <c r="DG19" s="579"/>
      <c r="DH19" s="579"/>
      <c r="DI19" s="579"/>
      <c r="DJ19" s="579"/>
      <c r="DK19" s="580"/>
      <c r="DL19" s="584" t="s">
        <v>122</v>
      </c>
      <c r="DM19" s="579"/>
      <c r="DN19" s="579"/>
      <c r="DO19" s="579"/>
      <c r="DP19" s="579"/>
      <c r="DQ19" s="579"/>
      <c r="DR19" s="579"/>
      <c r="DS19" s="579"/>
      <c r="DT19" s="579"/>
      <c r="DU19" s="579"/>
      <c r="DV19" s="579"/>
      <c r="DW19" s="579"/>
      <c r="DX19" s="659"/>
    </row>
    <row r="20" spans="2:128" ht="11.25" customHeight="1" x14ac:dyDescent="0.2">
      <c r="B20" s="575" t="s">
        <v>242</v>
      </c>
      <c r="C20" s="576"/>
      <c r="D20" s="576"/>
      <c r="E20" s="576"/>
      <c r="F20" s="576"/>
      <c r="G20" s="576"/>
      <c r="H20" s="576"/>
      <c r="I20" s="576"/>
      <c r="J20" s="576"/>
      <c r="K20" s="576"/>
      <c r="L20" s="576"/>
      <c r="M20" s="576"/>
      <c r="N20" s="576"/>
      <c r="O20" s="576"/>
      <c r="P20" s="576"/>
      <c r="Q20" s="577"/>
      <c r="R20" s="578">
        <v>1764197</v>
      </c>
      <c r="S20" s="579"/>
      <c r="T20" s="579"/>
      <c r="U20" s="579"/>
      <c r="V20" s="579"/>
      <c r="W20" s="579"/>
      <c r="X20" s="579"/>
      <c r="Y20" s="580"/>
      <c r="Z20" s="581">
        <v>0.1</v>
      </c>
      <c r="AA20" s="655"/>
      <c r="AB20" s="655"/>
      <c r="AC20" s="658"/>
      <c r="AD20" s="584">
        <v>1764197</v>
      </c>
      <c r="AE20" s="579"/>
      <c r="AF20" s="579"/>
      <c r="AG20" s="579"/>
      <c r="AH20" s="579"/>
      <c r="AI20" s="579"/>
      <c r="AJ20" s="579"/>
      <c r="AK20" s="580"/>
      <c r="AL20" s="581">
        <v>0.2</v>
      </c>
      <c r="AM20" s="655"/>
      <c r="AN20" s="655"/>
      <c r="AO20" s="656"/>
      <c r="AP20" s="575" t="s">
        <v>243</v>
      </c>
      <c r="AQ20" s="660"/>
      <c r="AR20" s="660"/>
      <c r="AS20" s="660"/>
      <c r="AT20" s="660"/>
      <c r="AU20" s="660"/>
      <c r="AV20" s="660"/>
      <c r="AW20" s="660"/>
      <c r="AX20" s="660"/>
      <c r="AY20" s="660"/>
      <c r="AZ20" s="660"/>
      <c r="BA20" s="660"/>
      <c r="BB20" s="660"/>
      <c r="BC20" s="661"/>
      <c r="BD20" s="578">
        <v>7438966</v>
      </c>
      <c r="BE20" s="579"/>
      <c r="BF20" s="579"/>
      <c r="BG20" s="579"/>
      <c r="BH20" s="579"/>
      <c r="BI20" s="579"/>
      <c r="BJ20" s="579"/>
      <c r="BK20" s="580"/>
      <c r="BL20" s="653">
        <v>0.8</v>
      </c>
      <c r="BM20" s="653"/>
      <c r="BN20" s="653"/>
      <c r="BO20" s="653"/>
      <c r="BP20" s="654" t="s">
        <v>209</v>
      </c>
      <c r="BQ20" s="654"/>
      <c r="BR20" s="654"/>
      <c r="BS20" s="654"/>
      <c r="BT20" s="654"/>
      <c r="BU20" s="654"/>
      <c r="BV20" s="654"/>
      <c r="BW20" s="657"/>
      <c r="BY20" s="575" t="s">
        <v>244</v>
      </c>
      <c r="BZ20" s="660"/>
      <c r="CA20" s="660"/>
      <c r="CB20" s="660"/>
      <c r="CC20" s="660"/>
      <c r="CD20" s="660"/>
      <c r="CE20" s="660"/>
      <c r="CF20" s="660"/>
      <c r="CG20" s="660"/>
      <c r="CH20" s="660"/>
      <c r="CI20" s="660"/>
      <c r="CJ20" s="660"/>
      <c r="CK20" s="660"/>
      <c r="CL20" s="661"/>
      <c r="CM20" s="578" t="s">
        <v>123</v>
      </c>
      <c r="CN20" s="579"/>
      <c r="CO20" s="579"/>
      <c r="CP20" s="579"/>
      <c r="CQ20" s="579"/>
      <c r="CR20" s="579"/>
      <c r="CS20" s="579"/>
      <c r="CT20" s="580"/>
      <c r="CU20" s="653" t="s">
        <v>123</v>
      </c>
      <c r="CV20" s="653"/>
      <c r="CW20" s="653"/>
      <c r="CX20" s="653"/>
      <c r="CY20" s="584" t="s">
        <v>123</v>
      </c>
      <c r="CZ20" s="579"/>
      <c r="DA20" s="579"/>
      <c r="DB20" s="579"/>
      <c r="DC20" s="579"/>
      <c r="DD20" s="579"/>
      <c r="DE20" s="579"/>
      <c r="DF20" s="579"/>
      <c r="DG20" s="579"/>
      <c r="DH20" s="579"/>
      <c r="DI20" s="579"/>
      <c r="DJ20" s="579"/>
      <c r="DK20" s="580"/>
      <c r="DL20" s="584" t="s">
        <v>123</v>
      </c>
      <c r="DM20" s="579"/>
      <c r="DN20" s="579"/>
      <c r="DO20" s="579"/>
      <c r="DP20" s="579"/>
      <c r="DQ20" s="579"/>
      <c r="DR20" s="579"/>
      <c r="DS20" s="579"/>
      <c r="DT20" s="579"/>
      <c r="DU20" s="579"/>
      <c r="DV20" s="579"/>
      <c r="DW20" s="579"/>
      <c r="DX20" s="659"/>
    </row>
    <row r="21" spans="2:128" ht="11.25" customHeight="1" x14ac:dyDescent="0.2">
      <c r="B21" s="575" t="s">
        <v>245</v>
      </c>
      <c r="C21" s="576"/>
      <c r="D21" s="576"/>
      <c r="E21" s="576"/>
      <c r="F21" s="576"/>
      <c r="G21" s="576"/>
      <c r="H21" s="576"/>
      <c r="I21" s="576"/>
      <c r="J21" s="576"/>
      <c r="K21" s="576"/>
      <c r="L21" s="576"/>
      <c r="M21" s="576"/>
      <c r="N21" s="576"/>
      <c r="O21" s="576"/>
      <c r="P21" s="576"/>
      <c r="Q21" s="577"/>
      <c r="R21" s="578">
        <v>2632055</v>
      </c>
      <c r="S21" s="579"/>
      <c r="T21" s="579"/>
      <c r="U21" s="579"/>
      <c r="V21" s="579"/>
      <c r="W21" s="579"/>
      <c r="X21" s="579"/>
      <c r="Y21" s="580"/>
      <c r="Z21" s="581">
        <v>0.2</v>
      </c>
      <c r="AA21" s="655"/>
      <c r="AB21" s="655"/>
      <c r="AC21" s="658"/>
      <c r="AD21" s="584" t="s">
        <v>123</v>
      </c>
      <c r="AE21" s="579"/>
      <c r="AF21" s="579"/>
      <c r="AG21" s="579"/>
      <c r="AH21" s="579"/>
      <c r="AI21" s="579"/>
      <c r="AJ21" s="579"/>
      <c r="AK21" s="580"/>
      <c r="AL21" s="581" t="s">
        <v>209</v>
      </c>
      <c r="AM21" s="655"/>
      <c r="AN21" s="655"/>
      <c r="AO21" s="656"/>
      <c r="AP21" s="575" t="s">
        <v>246</v>
      </c>
      <c r="AQ21" s="660"/>
      <c r="AR21" s="660"/>
      <c r="AS21" s="660"/>
      <c r="AT21" s="660"/>
      <c r="AU21" s="660"/>
      <c r="AV21" s="660"/>
      <c r="AW21" s="660"/>
      <c r="AX21" s="660"/>
      <c r="AY21" s="660"/>
      <c r="AZ21" s="660"/>
      <c r="BA21" s="660"/>
      <c r="BB21" s="660"/>
      <c r="BC21" s="661"/>
      <c r="BD21" s="578">
        <v>2180640</v>
      </c>
      <c r="BE21" s="579"/>
      <c r="BF21" s="579"/>
      <c r="BG21" s="579"/>
      <c r="BH21" s="579"/>
      <c r="BI21" s="579"/>
      <c r="BJ21" s="579"/>
      <c r="BK21" s="580"/>
      <c r="BL21" s="653">
        <v>0.2</v>
      </c>
      <c r="BM21" s="653"/>
      <c r="BN21" s="653"/>
      <c r="BO21" s="653"/>
      <c r="BP21" s="654" t="s">
        <v>123</v>
      </c>
      <c r="BQ21" s="654"/>
      <c r="BR21" s="654"/>
      <c r="BS21" s="654"/>
      <c r="BT21" s="654"/>
      <c r="BU21" s="654"/>
      <c r="BV21" s="654"/>
      <c r="BW21" s="657"/>
      <c r="BY21" s="575" t="s">
        <v>247</v>
      </c>
      <c r="BZ21" s="660"/>
      <c r="CA21" s="660"/>
      <c r="CB21" s="660"/>
      <c r="CC21" s="660"/>
      <c r="CD21" s="660"/>
      <c r="CE21" s="660"/>
      <c r="CF21" s="660"/>
      <c r="CG21" s="660"/>
      <c r="CH21" s="660"/>
      <c r="CI21" s="660"/>
      <c r="CJ21" s="660"/>
      <c r="CK21" s="660"/>
      <c r="CL21" s="661"/>
      <c r="CM21" s="578">
        <v>1570514</v>
      </c>
      <c r="CN21" s="579"/>
      <c r="CO21" s="579"/>
      <c r="CP21" s="579"/>
      <c r="CQ21" s="579"/>
      <c r="CR21" s="579"/>
      <c r="CS21" s="579"/>
      <c r="CT21" s="580"/>
      <c r="CU21" s="653">
        <v>0.1</v>
      </c>
      <c r="CV21" s="653"/>
      <c r="CW21" s="653"/>
      <c r="CX21" s="653"/>
      <c r="CY21" s="584" t="s">
        <v>123</v>
      </c>
      <c r="CZ21" s="579"/>
      <c r="DA21" s="579"/>
      <c r="DB21" s="579"/>
      <c r="DC21" s="579"/>
      <c r="DD21" s="579"/>
      <c r="DE21" s="579"/>
      <c r="DF21" s="579"/>
      <c r="DG21" s="579"/>
      <c r="DH21" s="579"/>
      <c r="DI21" s="579"/>
      <c r="DJ21" s="579"/>
      <c r="DK21" s="580"/>
      <c r="DL21" s="584">
        <v>1570514</v>
      </c>
      <c r="DM21" s="579"/>
      <c r="DN21" s="579"/>
      <c r="DO21" s="579"/>
      <c r="DP21" s="579"/>
      <c r="DQ21" s="579"/>
      <c r="DR21" s="579"/>
      <c r="DS21" s="579"/>
      <c r="DT21" s="579"/>
      <c r="DU21" s="579"/>
      <c r="DV21" s="579"/>
      <c r="DW21" s="579"/>
      <c r="DX21" s="659"/>
    </row>
    <row r="22" spans="2:128" ht="11.25" customHeight="1" x14ac:dyDescent="0.2">
      <c r="B22" s="575" t="s">
        <v>248</v>
      </c>
      <c r="C22" s="576"/>
      <c r="D22" s="576"/>
      <c r="E22" s="576"/>
      <c r="F22" s="576"/>
      <c r="G22" s="576"/>
      <c r="H22" s="576"/>
      <c r="I22" s="576"/>
      <c r="J22" s="576"/>
      <c r="K22" s="576"/>
      <c r="L22" s="576"/>
      <c r="M22" s="576"/>
      <c r="N22" s="576"/>
      <c r="O22" s="576"/>
      <c r="P22" s="576"/>
      <c r="Q22" s="577"/>
      <c r="R22" s="578">
        <v>26284561</v>
      </c>
      <c r="S22" s="579"/>
      <c r="T22" s="579"/>
      <c r="U22" s="579"/>
      <c r="V22" s="579"/>
      <c r="W22" s="579"/>
      <c r="X22" s="579"/>
      <c r="Y22" s="580"/>
      <c r="Z22" s="581">
        <v>1.5</v>
      </c>
      <c r="AA22" s="655"/>
      <c r="AB22" s="655"/>
      <c r="AC22" s="658"/>
      <c r="AD22" s="584">
        <v>1877751</v>
      </c>
      <c r="AE22" s="579"/>
      <c r="AF22" s="579"/>
      <c r="AG22" s="579"/>
      <c r="AH22" s="579"/>
      <c r="AI22" s="579"/>
      <c r="AJ22" s="579"/>
      <c r="AK22" s="580"/>
      <c r="AL22" s="581">
        <v>0.2</v>
      </c>
      <c r="AM22" s="655"/>
      <c r="AN22" s="655"/>
      <c r="AO22" s="656"/>
      <c r="AP22" s="575" t="s">
        <v>249</v>
      </c>
      <c r="AQ22" s="660"/>
      <c r="AR22" s="660"/>
      <c r="AS22" s="660"/>
      <c r="AT22" s="660"/>
      <c r="AU22" s="660"/>
      <c r="AV22" s="660"/>
      <c r="AW22" s="660"/>
      <c r="AX22" s="660"/>
      <c r="AY22" s="660"/>
      <c r="AZ22" s="660"/>
      <c r="BA22" s="660"/>
      <c r="BB22" s="660"/>
      <c r="BC22" s="661"/>
      <c r="BD22" s="578">
        <v>10291712</v>
      </c>
      <c r="BE22" s="579"/>
      <c r="BF22" s="579"/>
      <c r="BG22" s="579"/>
      <c r="BH22" s="579"/>
      <c r="BI22" s="579"/>
      <c r="BJ22" s="579"/>
      <c r="BK22" s="580"/>
      <c r="BL22" s="653">
        <v>1.1000000000000001</v>
      </c>
      <c r="BM22" s="653"/>
      <c r="BN22" s="653"/>
      <c r="BO22" s="653"/>
      <c r="BP22" s="654" t="s">
        <v>123</v>
      </c>
      <c r="BQ22" s="654"/>
      <c r="BR22" s="654"/>
      <c r="BS22" s="654"/>
      <c r="BT22" s="654"/>
      <c r="BU22" s="654"/>
      <c r="BV22" s="654"/>
      <c r="BW22" s="657"/>
      <c r="BY22" s="575" t="s">
        <v>250</v>
      </c>
      <c r="BZ22" s="660"/>
      <c r="CA22" s="660"/>
      <c r="CB22" s="660"/>
      <c r="CC22" s="660"/>
      <c r="CD22" s="660"/>
      <c r="CE22" s="660"/>
      <c r="CF22" s="660"/>
      <c r="CG22" s="660"/>
      <c r="CH22" s="660"/>
      <c r="CI22" s="660"/>
      <c r="CJ22" s="660"/>
      <c r="CK22" s="660"/>
      <c r="CL22" s="661"/>
      <c r="CM22" s="578">
        <v>5398039</v>
      </c>
      <c r="CN22" s="579"/>
      <c r="CO22" s="579"/>
      <c r="CP22" s="579"/>
      <c r="CQ22" s="579"/>
      <c r="CR22" s="579"/>
      <c r="CS22" s="579"/>
      <c r="CT22" s="580"/>
      <c r="CU22" s="653">
        <v>0.3</v>
      </c>
      <c r="CV22" s="653"/>
      <c r="CW22" s="653"/>
      <c r="CX22" s="653"/>
      <c r="CY22" s="584" t="s">
        <v>209</v>
      </c>
      <c r="CZ22" s="579"/>
      <c r="DA22" s="579"/>
      <c r="DB22" s="579"/>
      <c r="DC22" s="579"/>
      <c r="DD22" s="579"/>
      <c r="DE22" s="579"/>
      <c r="DF22" s="579"/>
      <c r="DG22" s="579"/>
      <c r="DH22" s="579"/>
      <c r="DI22" s="579"/>
      <c r="DJ22" s="579"/>
      <c r="DK22" s="580"/>
      <c r="DL22" s="584">
        <v>5398039</v>
      </c>
      <c r="DM22" s="579"/>
      <c r="DN22" s="579"/>
      <c r="DO22" s="579"/>
      <c r="DP22" s="579"/>
      <c r="DQ22" s="579"/>
      <c r="DR22" s="579"/>
      <c r="DS22" s="579"/>
      <c r="DT22" s="579"/>
      <c r="DU22" s="579"/>
      <c r="DV22" s="579"/>
      <c r="DW22" s="579"/>
      <c r="DX22" s="659"/>
    </row>
    <row r="23" spans="2:128" ht="11.25" customHeight="1" x14ac:dyDescent="0.2">
      <c r="B23" s="575" t="s">
        <v>251</v>
      </c>
      <c r="C23" s="576"/>
      <c r="D23" s="576"/>
      <c r="E23" s="576"/>
      <c r="F23" s="576"/>
      <c r="G23" s="576"/>
      <c r="H23" s="576"/>
      <c r="I23" s="576"/>
      <c r="J23" s="576"/>
      <c r="K23" s="576"/>
      <c r="L23" s="576"/>
      <c r="M23" s="576"/>
      <c r="N23" s="576"/>
      <c r="O23" s="576"/>
      <c r="P23" s="576"/>
      <c r="Q23" s="577"/>
      <c r="R23" s="578">
        <v>10070928</v>
      </c>
      <c r="S23" s="579"/>
      <c r="T23" s="579"/>
      <c r="U23" s="579"/>
      <c r="V23" s="579"/>
      <c r="W23" s="579"/>
      <c r="X23" s="579"/>
      <c r="Y23" s="580"/>
      <c r="Z23" s="581">
        <v>0.6</v>
      </c>
      <c r="AA23" s="655"/>
      <c r="AB23" s="655"/>
      <c r="AC23" s="658"/>
      <c r="AD23" s="584" t="s">
        <v>123</v>
      </c>
      <c r="AE23" s="579"/>
      <c r="AF23" s="579"/>
      <c r="AG23" s="579"/>
      <c r="AH23" s="579"/>
      <c r="AI23" s="579"/>
      <c r="AJ23" s="579"/>
      <c r="AK23" s="580"/>
      <c r="AL23" s="581" t="s">
        <v>123</v>
      </c>
      <c r="AM23" s="655"/>
      <c r="AN23" s="655"/>
      <c r="AO23" s="656"/>
      <c r="AP23" s="575" t="s">
        <v>252</v>
      </c>
      <c r="AQ23" s="660"/>
      <c r="AR23" s="660"/>
      <c r="AS23" s="660"/>
      <c r="AT23" s="660"/>
      <c r="AU23" s="660"/>
      <c r="AV23" s="660"/>
      <c r="AW23" s="660"/>
      <c r="AX23" s="660"/>
      <c r="AY23" s="660"/>
      <c r="AZ23" s="660"/>
      <c r="BA23" s="660"/>
      <c r="BB23" s="660"/>
      <c r="BC23" s="661"/>
      <c r="BD23" s="578">
        <v>49921040</v>
      </c>
      <c r="BE23" s="579"/>
      <c r="BF23" s="579"/>
      <c r="BG23" s="579"/>
      <c r="BH23" s="579"/>
      <c r="BI23" s="579"/>
      <c r="BJ23" s="579"/>
      <c r="BK23" s="580"/>
      <c r="BL23" s="653">
        <v>5.6</v>
      </c>
      <c r="BM23" s="653"/>
      <c r="BN23" s="653"/>
      <c r="BO23" s="653"/>
      <c r="BP23" s="654" t="s">
        <v>123</v>
      </c>
      <c r="BQ23" s="654"/>
      <c r="BR23" s="654"/>
      <c r="BS23" s="654"/>
      <c r="BT23" s="654"/>
      <c r="BU23" s="654"/>
      <c r="BV23" s="654"/>
      <c r="BW23" s="657"/>
      <c r="BY23" s="575" t="s">
        <v>253</v>
      </c>
      <c r="BZ23" s="660"/>
      <c r="CA23" s="660"/>
      <c r="CB23" s="660"/>
      <c r="CC23" s="660"/>
      <c r="CD23" s="660"/>
      <c r="CE23" s="660"/>
      <c r="CF23" s="660"/>
      <c r="CG23" s="660"/>
      <c r="CH23" s="660"/>
      <c r="CI23" s="660"/>
      <c r="CJ23" s="660"/>
      <c r="CK23" s="660"/>
      <c r="CL23" s="661"/>
      <c r="CM23" s="578">
        <v>5900083</v>
      </c>
      <c r="CN23" s="579"/>
      <c r="CO23" s="579"/>
      <c r="CP23" s="579"/>
      <c r="CQ23" s="579"/>
      <c r="CR23" s="579"/>
      <c r="CS23" s="579"/>
      <c r="CT23" s="580"/>
      <c r="CU23" s="653">
        <v>0.3</v>
      </c>
      <c r="CV23" s="653"/>
      <c r="CW23" s="653"/>
      <c r="CX23" s="653"/>
      <c r="CY23" s="584" t="s">
        <v>123</v>
      </c>
      <c r="CZ23" s="579"/>
      <c r="DA23" s="579"/>
      <c r="DB23" s="579"/>
      <c r="DC23" s="579"/>
      <c r="DD23" s="579"/>
      <c r="DE23" s="579"/>
      <c r="DF23" s="579"/>
      <c r="DG23" s="579"/>
      <c r="DH23" s="579"/>
      <c r="DI23" s="579"/>
      <c r="DJ23" s="579"/>
      <c r="DK23" s="580"/>
      <c r="DL23" s="584">
        <v>5900083</v>
      </c>
      <c r="DM23" s="579"/>
      <c r="DN23" s="579"/>
      <c r="DO23" s="579"/>
      <c r="DP23" s="579"/>
      <c r="DQ23" s="579"/>
      <c r="DR23" s="579"/>
      <c r="DS23" s="579"/>
      <c r="DT23" s="579"/>
      <c r="DU23" s="579"/>
      <c r="DV23" s="579"/>
      <c r="DW23" s="579"/>
      <c r="DX23" s="659"/>
    </row>
    <row r="24" spans="2:128" ht="11.25" customHeight="1" x14ac:dyDescent="0.2">
      <c r="B24" s="575" t="s">
        <v>254</v>
      </c>
      <c r="C24" s="576"/>
      <c r="D24" s="576"/>
      <c r="E24" s="576"/>
      <c r="F24" s="576"/>
      <c r="G24" s="576"/>
      <c r="H24" s="576"/>
      <c r="I24" s="576"/>
      <c r="J24" s="576"/>
      <c r="K24" s="576"/>
      <c r="L24" s="576"/>
      <c r="M24" s="576"/>
      <c r="N24" s="576"/>
      <c r="O24" s="576"/>
      <c r="P24" s="576"/>
      <c r="Q24" s="577"/>
      <c r="R24" s="578">
        <v>162501577</v>
      </c>
      <c r="S24" s="579"/>
      <c r="T24" s="579"/>
      <c r="U24" s="579"/>
      <c r="V24" s="579"/>
      <c r="W24" s="579"/>
      <c r="X24" s="579"/>
      <c r="Y24" s="580"/>
      <c r="Z24" s="581">
        <v>9.3000000000000007</v>
      </c>
      <c r="AA24" s="655"/>
      <c r="AB24" s="655"/>
      <c r="AC24" s="658"/>
      <c r="AD24" s="584" t="s">
        <v>123</v>
      </c>
      <c r="AE24" s="579"/>
      <c r="AF24" s="579"/>
      <c r="AG24" s="579"/>
      <c r="AH24" s="579"/>
      <c r="AI24" s="579"/>
      <c r="AJ24" s="579"/>
      <c r="AK24" s="580"/>
      <c r="AL24" s="581" t="s">
        <v>123</v>
      </c>
      <c r="AM24" s="655"/>
      <c r="AN24" s="655"/>
      <c r="AO24" s="656"/>
      <c r="AP24" s="575" t="s">
        <v>255</v>
      </c>
      <c r="AQ24" s="660"/>
      <c r="AR24" s="660"/>
      <c r="AS24" s="660"/>
      <c r="AT24" s="660"/>
      <c r="AU24" s="660"/>
      <c r="AV24" s="660"/>
      <c r="AW24" s="660"/>
      <c r="AX24" s="660"/>
      <c r="AY24" s="660"/>
      <c r="AZ24" s="660"/>
      <c r="BA24" s="660"/>
      <c r="BB24" s="660"/>
      <c r="BC24" s="661"/>
      <c r="BD24" s="578">
        <v>85208978</v>
      </c>
      <c r="BE24" s="579"/>
      <c r="BF24" s="579"/>
      <c r="BG24" s="579"/>
      <c r="BH24" s="579"/>
      <c r="BI24" s="579"/>
      <c r="BJ24" s="579"/>
      <c r="BK24" s="580"/>
      <c r="BL24" s="653">
        <v>9.5</v>
      </c>
      <c r="BM24" s="653"/>
      <c r="BN24" s="653"/>
      <c r="BO24" s="653"/>
      <c r="BP24" s="654" t="s">
        <v>209</v>
      </c>
      <c r="BQ24" s="654"/>
      <c r="BR24" s="654"/>
      <c r="BS24" s="654"/>
      <c r="BT24" s="654"/>
      <c r="BU24" s="654"/>
      <c r="BV24" s="654"/>
      <c r="BW24" s="657"/>
      <c r="BY24" s="575" t="s">
        <v>256</v>
      </c>
      <c r="BZ24" s="660"/>
      <c r="CA24" s="660"/>
      <c r="CB24" s="660"/>
      <c r="CC24" s="660"/>
      <c r="CD24" s="660"/>
      <c r="CE24" s="660"/>
      <c r="CF24" s="660"/>
      <c r="CG24" s="660"/>
      <c r="CH24" s="660"/>
      <c r="CI24" s="660"/>
      <c r="CJ24" s="660"/>
      <c r="CK24" s="660"/>
      <c r="CL24" s="661"/>
      <c r="CM24" s="578">
        <v>261883</v>
      </c>
      <c r="CN24" s="579"/>
      <c r="CO24" s="579"/>
      <c r="CP24" s="579"/>
      <c r="CQ24" s="579"/>
      <c r="CR24" s="579"/>
      <c r="CS24" s="579"/>
      <c r="CT24" s="580"/>
      <c r="CU24" s="653">
        <v>0</v>
      </c>
      <c r="CV24" s="653"/>
      <c r="CW24" s="653"/>
      <c r="CX24" s="653"/>
      <c r="CY24" s="584" t="s">
        <v>123</v>
      </c>
      <c r="CZ24" s="579"/>
      <c r="DA24" s="579"/>
      <c r="DB24" s="579"/>
      <c r="DC24" s="579"/>
      <c r="DD24" s="579"/>
      <c r="DE24" s="579"/>
      <c r="DF24" s="579"/>
      <c r="DG24" s="579"/>
      <c r="DH24" s="579"/>
      <c r="DI24" s="579"/>
      <c r="DJ24" s="579"/>
      <c r="DK24" s="580"/>
      <c r="DL24" s="584">
        <v>261883</v>
      </c>
      <c r="DM24" s="579"/>
      <c r="DN24" s="579"/>
      <c r="DO24" s="579"/>
      <c r="DP24" s="579"/>
      <c r="DQ24" s="579"/>
      <c r="DR24" s="579"/>
      <c r="DS24" s="579"/>
      <c r="DT24" s="579"/>
      <c r="DU24" s="579"/>
      <c r="DV24" s="579"/>
      <c r="DW24" s="579"/>
      <c r="DX24" s="659"/>
    </row>
    <row r="25" spans="2:128" ht="11.25" customHeight="1" x14ac:dyDescent="0.2">
      <c r="B25" s="575" t="s">
        <v>257</v>
      </c>
      <c r="C25" s="576"/>
      <c r="D25" s="576"/>
      <c r="E25" s="576"/>
      <c r="F25" s="576"/>
      <c r="G25" s="576"/>
      <c r="H25" s="576"/>
      <c r="I25" s="576"/>
      <c r="J25" s="576"/>
      <c r="K25" s="576"/>
      <c r="L25" s="576"/>
      <c r="M25" s="576"/>
      <c r="N25" s="576"/>
      <c r="O25" s="576"/>
      <c r="P25" s="576"/>
      <c r="Q25" s="577"/>
      <c r="R25" s="578" t="s">
        <v>123</v>
      </c>
      <c r="S25" s="579"/>
      <c r="T25" s="579"/>
      <c r="U25" s="579"/>
      <c r="V25" s="579"/>
      <c r="W25" s="579"/>
      <c r="X25" s="579"/>
      <c r="Y25" s="580"/>
      <c r="Z25" s="581" t="s">
        <v>123</v>
      </c>
      <c r="AA25" s="655"/>
      <c r="AB25" s="655"/>
      <c r="AC25" s="658"/>
      <c r="AD25" s="584" t="s">
        <v>123</v>
      </c>
      <c r="AE25" s="579"/>
      <c r="AF25" s="579"/>
      <c r="AG25" s="579"/>
      <c r="AH25" s="579"/>
      <c r="AI25" s="579"/>
      <c r="AJ25" s="579"/>
      <c r="AK25" s="580"/>
      <c r="AL25" s="581" t="s">
        <v>209</v>
      </c>
      <c r="AM25" s="655"/>
      <c r="AN25" s="655"/>
      <c r="AO25" s="656"/>
      <c r="AP25" s="575" t="s">
        <v>258</v>
      </c>
      <c r="AQ25" s="660"/>
      <c r="AR25" s="660"/>
      <c r="AS25" s="660"/>
      <c r="AT25" s="660"/>
      <c r="AU25" s="660"/>
      <c r="AV25" s="660"/>
      <c r="AW25" s="660"/>
      <c r="AX25" s="660"/>
      <c r="AY25" s="660"/>
      <c r="AZ25" s="660"/>
      <c r="BA25" s="660"/>
      <c r="BB25" s="660"/>
      <c r="BC25" s="661"/>
      <c r="BD25" s="578">
        <v>4915</v>
      </c>
      <c r="BE25" s="579"/>
      <c r="BF25" s="579"/>
      <c r="BG25" s="579"/>
      <c r="BH25" s="579"/>
      <c r="BI25" s="579"/>
      <c r="BJ25" s="579"/>
      <c r="BK25" s="580"/>
      <c r="BL25" s="653">
        <v>0</v>
      </c>
      <c r="BM25" s="653"/>
      <c r="BN25" s="653"/>
      <c r="BO25" s="653"/>
      <c r="BP25" s="654" t="s">
        <v>123</v>
      </c>
      <c r="BQ25" s="654"/>
      <c r="BR25" s="654"/>
      <c r="BS25" s="654"/>
      <c r="BT25" s="654"/>
      <c r="BU25" s="654"/>
      <c r="BV25" s="654"/>
      <c r="BW25" s="657"/>
      <c r="BY25" s="575" t="s">
        <v>259</v>
      </c>
      <c r="BZ25" s="660"/>
      <c r="CA25" s="660"/>
      <c r="CB25" s="660"/>
      <c r="CC25" s="660"/>
      <c r="CD25" s="660"/>
      <c r="CE25" s="660"/>
      <c r="CF25" s="660"/>
      <c r="CG25" s="660"/>
      <c r="CH25" s="660"/>
      <c r="CI25" s="660"/>
      <c r="CJ25" s="660"/>
      <c r="CK25" s="660"/>
      <c r="CL25" s="661"/>
      <c r="CM25" s="578">
        <v>30094203</v>
      </c>
      <c r="CN25" s="579"/>
      <c r="CO25" s="579"/>
      <c r="CP25" s="579"/>
      <c r="CQ25" s="579"/>
      <c r="CR25" s="579"/>
      <c r="CS25" s="579"/>
      <c r="CT25" s="580"/>
      <c r="CU25" s="653">
        <v>1.7</v>
      </c>
      <c r="CV25" s="653"/>
      <c r="CW25" s="653"/>
      <c r="CX25" s="653"/>
      <c r="CY25" s="584" t="s">
        <v>123</v>
      </c>
      <c r="CZ25" s="579"/>
      <c r="DA25" s="579"/>
      <c r="DB25" s="579"/>
      <c r="DC25" s="579"/>
      <c r="DD25" s="579"/>
      <c r="DE25" s="579"/>
      <c r="DF25" s="579"/>
      <c r="DG25" s="579"/>
      <c r="DH25" s="579"/>
      <c r="DI25" s="579"/>
      <c r="DJ25" s="579"/>
      <c r="DK25" s="580"/>
      <c r="DL25" s="584">
        <v>30094203</v>
      </c>
      <c r="DM25" s="579"/>
      <c r="DN25" s="579"/>
      <c r="DO25" s="579"/>
      <c r="DP25" s="579"/>
      <c r="DQ25" s="579"/>
      <c r="DR25" s="579"/>
      <c r="DS25" s="579"/>
      <c r="DT25" s="579"/>
      <c r="DU25" s="579"/>
      <c r="DV25" s="579"/>
      <c r="DW25" s="579"/>
      <c r="DX25" s="659"/>
    </row>
    <row r="26" spans="2:128" ht="11.25" customHeight="1" x14ac:dyDescent="0.2">
      <c r="B26" s="575" t="s">
        <v>260</v>
      </c>
      <c r="C26" s="576"/>
      <c r="D26" s="576"/>
      <c r="E26" s="576"/>
      <c r="F26" s="576"/>
      <c r="G26" s="576"/>
      <c r="H26" s="576"/>
      <c r="I26" s="576"/>
      <c r="J26" s="576"/>
      <c r="K26" s="576"/>
      <c r="L26" s="576"/>
      <c r="M26" s="576"/>
      <c r="N26" s="576"/>
      <c r="O26" s="576"/>
      <c r="P26" s="576"/>
      <c r="Q26" s="577"/>
      <c r="R26" s="578">
        <v>8236696</v>
      </c>
      <c r="S26" s="579"/>
      <c r="T26" s="579"/>
      <c r="U26" s="579"/>
      <c r="V26" s="579"/>
      <c r="W26" s="579"/>
      <c r="X26" s="579"/>
      <c r="Y26" s="580"/>
      <c r="Z26" s="581">
        <v>0.5</v>
      </c>
      <c r="AA26" s="655"/>
      <c r="AB26" s="655"/>
      <c r="AC26" s="658"/>
      <c r="AD26" s="584">
        <v>2249001</v>
      </c>
      <c r="AE26" s="579"/>
      <c r="AF26" s="579"/>
      <c r="AG26" s="579"/>
      <c r="AH26" s="579"/>
      <c r="AI26" s="579"/>
      <c r="AJ26" s="579"/>
      <c r="AK26" s="580"/>
      <c r="AL26" s="581">
        <v>0.2</v>
      </c>
      <c r="AM26" s="655"/>
      <c r="AN26" s="655"/>
      <c r="AO26" s="656"/>
      <c r="AP26" s="575" t="s">
        <v>261</v>
      </c>
      <c r="AQ26" s="660"/>
      <c r="AR26" s="660"/>
      <c r="AS26" s="660"/>
      <c r="AT26" s="660"/>
      <c r="AU26" s="660"/>
      <c r="AV26" s="660"/>
      <c r="AW26" s="660"/>
      <c r="AX26" s="660"/>
      <c r="AY26" s="660"/>
      <c r="AZ26" s="660"/>
      <c r="BA26" s="660"/>
      <c r="BB26" s="660"/>
      <c r="BC26" s="661"/>
      <c r="BD26" s="578" t="s">
        <v>123</v>
      </c>
      <c r="BE26" s="579"/>
      <c r="BF26" s="579"/>
      <c r="BG26" s="579"/>
      <c r="BH26" s="579"/>
      <c r="BI26" s="579"/>
      <c r="BJ26" s="579"/>
      <c r="BK26" s="580"/>
      <c r="BL26" s="653" t="s">
        <v>123</v>
      </c>
      <c r="BM26" s="653"/>
      <c r="BN26" s="653"/>
      <c r="BO26" s="653"/>
      <c r="BP26" s="654" t="s">
        <v>209</v>
      </c>
      <c r="BQ26" s="654"/>
      <c r="BR26" s="654"/>
      <c r="BS26" s="654"/>
      <c r="BT26" s="654"/>
      <c r="BU26" s="654"/>
      <c r="BV26" s="654"/>
      <c r="BW26" s="657"/>
      <c r="BY26" s="575" t="s">
        <v>262</v>
      </c>
      <c r="BZ26" s="660"/>
      <c r="CA26" s="660"/>
      <c r="CB26" s="660"/>
      <c r="CC26" s="660"/>
      <c r="CD26" s="660"/>
      <c r="CE26" s="660"/>
      <c r="CF26" s="660"/>
      <c r="CG26" s="660"/>
      <c r="CH26" s="660"/>
      <c r="CI26" s="660"/>
      <c r="CJ26" s="660"/>
      <c r="CK26" s="660"/>
      <c r="CL26" s="661"/>
      <c r="CM26" s="578">
        <v>112347201</v>
      </c>
      <c r="CN26" s="579"/>
      <c r="CO26" s="579"/>
      <c r="CP26" s="579"/>
      <c r="CQ26" s="579"/>
      <c r="CR26" s="579"/>
      <c r="CS26" s="579"/>
      <c r="CT26" s="580"/>
      <c r="CU26" s="653">
        <v>6.4</v>
      </c>
      <c r="CV26" s="653"/>
      <c r="CW26" s="653"/>
      <c r="CX26" s="653"/>
      <c r="CY26" s="584" t="s">
        <v>123</v>
      </c>
      <c r="CZ26" s="579"/>
      <c r="DA26" s="579"/>
      <c r="DB26" s="579"/>
      <c r="DC26" s="579"/>
      <c r="DD26" s="579"/>
      <c r="DE26" s="579"/>
      <c r="DF26" s="579"/>
      <c r="DG26" s="579"/>
      <c r="DH26" s="579"/>
      <c r="DI26" s="579"/>
      <c r="DJ26" s="579"/>
      <c r="DK26" s="580"/>
      <c r="DL26" s="584">
        <v>112347201</v>
      </c>
      <c r="DM26" s="579"/>
      <c r="DN26" s="579"/>
      <c r="DO26" s="579"/>
      <c r="DP26" s="579"/>
      <c r="DQ26" s="579"/>
      <c r="DR26" s="579"/>
      <c r="DS26" s="579"/>
      <c r="DT26" s="579"/>
      <c r="DU26" s="579"/>
      <c r="DV26" s="579"/>
      <c r="DW26" s="579"/>
      <c r="DX26" s="659"/>
    </row>
    <row r="27" spans="2:128" ht="11.25" customHeight="1" x14ac:dyDescent="0.2">
      <c r="B27" s="575" t="s">
        <v>263</v>
      </c>
      <c r="C27" s="576"/>
      <c r="D27" s="576"/>
      <c r="E27" s="576"/>
      <c r="F27" s="576"/>
      <c r="G27" s="576"/>
      <c r="H27" s="576"/>
      <c r="I27" s="576"/>
      <c r="J27" s="576"/>
      <c r="K27" s="576"/>
      <c r="L27" s="576"/>
      <c r="M27" s="576"/>
      <c r="N27" s="576"/>
      <c r="O27" s="576"/>
      <c r="P27" s="576"/>
      <c r="Q27" s="577"/>
      <c r="R27" s="578">
        <v>113454</v>
      </c>
      <c r="S27" s="579"/>
      <c r="T27" s="579"/>
      <c r="U27" s="579"/>
      <c r="V27" s="579"/>
      <c r="W27" s="579"/>
      <c r="X27" s="579"/>
      <c r="Y27" s="580"/>
      <c r="Z27" s="581">
        <v>0</v>
      </c>
      <c r="AA27" s="655"/>
      <c r="AB27" s="655"/>
      <c r="AC27" s="658"/>
      <c r="AD27" s="584" t="s">
        <v>209</v>
      </c>
      <c r="AE27" s="579"/>
      <c r="AF27" s="579"/>
      <c r="AG27" s="579"/>
      <c r="AH27" s="579"/>
      <c r="AI27" s="579"/>
      <c r="AJ27" s="579"/>
      <c r="AK27" s="580"/>
      <c r="AL27" s="581" t="s">
        <v>209</v>
      </c>
      <c r="AM27" s="655"/>
      <c r="AN27" s="655"/>
      <c r="AO27" s="656"/>
      <c r="AP27" s="575" t="s">
        <v>264</v>
      </c>
      <c r="AQ27" s="660"/>
      <c r="AR27" s="660"/>
      <c r="AS27" s="660"/>
      <c r="AT27" s="660"/>
      <c r="AU27" s="660"/>
      <c r="AV27" s="660"/>
      <c r="AW27" s="660"/>
      <c r="AX27" s="660"/>
      <c r="AY27" s="660"/>
      <c r="AZ27" s="660"/>
      <c r="BA27" s="660"/>
      <c r="BB27" s="660"/>
      <c r="BC27" s="661"/>
      <c r="BD27" s="578" t="s">
        <v>123</v>
      </c>
      <c r="BE27" s="579"/>
      <c r="BF27" s="579"/>
      <c r="BG27" s="579"/>
      <c r="BH27" s="579"/>
      <c r="BI27" s="579"/>
      <c r="BJ27" s="579"/>
      <c r="BK27" s="580"/>
      <c r="BL27" s="653" t="s">
        <v>122</v>
      </c>
      <c r="BM27" s="653"/>
      <c r="BN27" s="653"/>
      <c r="BO27" s="653"/>
      <c r="BP27" s="654" t="s">
        <v>123</v>
      </c>
      <c r="BQ27" s="654"/>
      <c r="BR27" s="654"/>
      <c r="BS27" s="654"/>
      <c r="BT27" s="654"/>
      <c r="BU27" s="654"/>
      <c r="BV27" s="654"/>
      <c r="BW27" s="657"/>
      <c r="BY27" s="575" t="s">
        <v>265</v>
      </c>
      <c r="BZ27" s="660"/>
      <c r="CA27" s="660"/>
      <c r="CB27" s="660"/>
      <c r="CC27" s="660"/>
      <c r="CD27" s="660"/>
      <c r="CE27" s="660"/>
      <c r="CF27" s="660"/>
      <c r="CG27" s="660"/>
      <c r="CH27" s="660"/>
      <c r="CI27" s="660"/>
      <c r="CJ27" s="660"/>
      <c r="CK27" s="660"/>
      <c r="CL27" s="661"/>
      <c r="CM27" s="578">
        <v>1539034</v>
      </c>
      <c r="CN27" s="579"/>
      <c r="CO27" s="579"/>
      <c r="CP27" s="579"/>
      <c r="CQ27" s="579"/>
      <c r="CR27" s="579"/>
      <c r="CS27" s="579"/>
      <c r="CT27" s="580"/>
      <c r="CU27" s="653">
        <v>0.1</v>
      </c>
      <c r="CV27" s="653"/>
      <c r="CW27" s="653"/>
      <c r="CX27" s="653"/>
      <c r="CY27" s="584" t="s">
        <v>209</v>
      </c>
      <c r="CZ27" s="579"/>
      <c r="DA27" s="579"/>
      <c r="DB27" s="579"/>
      <c r="DC27" s="579"/>
      <c r="DD27" s="579"/>
      <c r="DE27" s="579"/>
      <c r="DF27" s="579"/>
      <c r="DG27" s="579"/>
      <c r="DH27" s="579"/>
      <c r="DI27" s="579"/>
      <c r="DJ27" s="579"/>
      <c r="DK27" s="580"/>
      <c r="DL27" s="584">
        <v>1539034</v>
      </c>
      <c r="DM27" s="579"/>
      <c r="DN27" s="579"/>
      <c r="DO27" s="579"/>
      <c r="DP27" s="579"/>
      <c r="DQ27" s="579"/>
      <c r="DR27" s="579"/>
      <c r="DS27" s="579"/>
      <c r="DT27" s="579"/>
      <c r="DU27" s="579"/>
      <c r="DV27" s="579"/>
      <c r="DW27" s="579"/>
      <c r="DX27" s="659"/>
    </row>
    <row r="28" spans="2:128" ht="11.25" customHeight="1" x14ac:dyDescent="0.2">
      <c r="B28" s="575" t="s">
        <v>266</v>
      </c>
      <c r="C28" s="576"/>
      <c r="D28" s="576"/>
      <c r="E28" s="576"/>
      <c r="F28" s="576"/>
      <c r="G28" s="576"/>
      <c r="H28" s="576"/>
      <c r="I28" s="576"/>
      <c r="J28" s="576"/>
      <c r="K28" s="576"/>
      <c r="L28" s="576"/>
      <c r="M28" s="576"/>
      <c r="N28" s="576"/>
      <c r="O28" s="576"/>
      <c r="P28" s="576"/>
      <c r="Q28" s="577"/>
      <c r="R28" s="578">
        <v>29930886</v>
      </c>
      <c r="S28" s="579"/>
      <c r="T28" s="579"/>
      <c r="U28" s="579"/>
      <c r="V28" s="579"/>
      <c r="W28" s="579"/>
      <c r="X28" s="579"/>
      <c r="Y28" s="580"/>
      <c r="Z28" s="581">
        <v>1.7</v>
      </c>
      <c r="AA28" s="655"/>
      <c r="AB28" s="655"/>
      <c r="AC28" s="658"/>
      <c r="AD28" s="584" t="s">
        <v>123</v>
      </c>
      <c r="AE28" s="579"/>
      <c r="AF28" s="579"/>
      <c r="AG28" s="579"/>
      <c r="AH28" s="579"/>
      <c r="AI28" s="579"/>
      <c r="AJ28" s="579"/>
      <c r="AK28" s="580"/>
      <c r="AL28" s="581" t="s">
        <v>122</v>
      </c>
      <c r="AM28" s="655"/>
      <c r="AN28" s="655"/>
      <c r="AO28" s="656"/>
      <c r="AP28" s="575" t="s">
        <v>267</v>
      </c>
      <c r="AQ28" s="660"/>
      <c r="AR28" s="660"/>
      <c r="AS28" s="660"/>
      <c r="AT28" s="660"/>
      <c r="AU28" s="660"/>
      <c r="AV28" s="660"/>
      <c r="AW28" s="660"/>
      <c r="AX28" s="660"/>
      <c r="AY28" s="660"/>
      <c r="AZ28" s="660"/>
      <c r="BA28" s="660"/>
      <c r="BB28" s="660"/>
      <c r="BC28" s="661"/>
      <c r="BD28" s="578">
        <v>21665</v>
      </c>
      <c r="BE28" s="579"/>
      <c r="BF28" s="579"/>
      <c r="BG28" s="579"/>
      <c r="BH28" s="579"/>
      <c r="BI28" s="579"/>
      <c r="BJ28" s="579"/>
      <c r="BK28" s="580"/>
      <c r="BL28" s="653">
        <v>0</v>
      </c>
      <c r="BM28" s="653"/>
      <c r="BN28" s="653"/>
      <c r="BO28" s="653"/>
      <c r="BP28" s="654" t="s">
        <v>123</v>
      </c>
      <c r="BQ28" s="654"/>
      <c r="BR28" s="654"/>
      <c r="BS28" s="654"/>
      <c r="BT28" s="654"/>
      <c r="BU28" s="654"/>
      <c r="BV28" s="654"/>
      <c r="BW28" s="657"/>
      <c r="BY28" s="575" t="s">
        <v>268</v>
      </c>
      <c r="BZ28" s="660"/>
      <c r="CA28" s="660"/>
      <c r="CB28" s="660"/>
      <c r="CC28" s="660"/>
      <c r="CD28" s="660"/>
      <c r="CE28" s="660"/>
      <c r="CF28" s="660"/>
      <c r="CG28" s="660"/>
      <c r="CH28" s="660"/>
      <c r="CI28" s="660"/>
      <c r="CJ28" s="660"/>
      <c r="CK28" s="660"/>
      <c r="CL28" s="661"/>
      <c r="CM28" s="578" t="s">
        <v>123</v>
      </c>
      <c r="CN28" s="579"/>
      <c r="CO28" s="579"/>
      <c r="CP28" s="579"/>
      <c r="CQ28" s="579"/>
      <c r="CR28" s="579"/>
      <c r="CS28" s="579"/>
      <c r="CT28" s="580"/>
      <c r="CU28" s="653" t="s">
        <v>123</v>
      </c>
      <c r="CV28" s="653"/>
      <c r="CW28" s="653"/>
      <c r="CX28" s="653"/>
      <c r="CY28" s="584" t="s">
        <v>123</v>
      </c>
      <c r="CZ28" s="579"/>
      <c r="DA28" s="579"/>
      <c r="DB28" s="579"/>
      <c r="DC28" s="579"/>
      <c r="DD28" s="579"/>
      <c r="DE28" s="579"/>
      <c r="DF28" s="579"/>
      <c r="DG28" s="579"/>
      <c r="DH28" s="579"/>
      <c r="DI28" s="579"/>
      <c r="DJ28" s="579"/>
      <c r="DK28" s="580"/>
      <c r="DL28" s="584" t="s">
        <v>123</v>
      </c>
      <c r="DM28" s="579"/>
      <c r="DN28" s="579"/>
      <c r="DO28" s="579"/>
      <c r="DP28" s="579"/>
      <c r="DQ28" s="579"/>
      <c r="DR28" s="579"/>
      <c r="DS28" s="579"/>
      <c r="DT28" s="579"/>
      <c r="DU28" s="579"/>
      <c r="DV28" s="579"/>
      <c r="DW28" s="579"/>
      <c r="DX28" s="659"/>
    </row>
    <row r="29" spans="2:128" ht="11.25" customHeight="1" x14ac:dyDescent="0.2">
      <c r="B29" s="575" t="s">
        <v>269</v>
      </c>
      <c r="C29" s="576"/>
      <c r="D29" s="576"/>
      <c r="E29" s="576"/>
      <c r="F29" s="576"/>
      <c r="G29" s="576"/>
      <c r="H29" s="576"/>
      <c r="I29" s="576"/>
      <c r="J29" s="576"/>
      <c r="K29" s="576"/>
      <c r="L29" s="576"/>
      <c r="M29" s="576"/>
      <c r="N29" s="576"/>
      <c r="O29" s="576"/>
      <c r="P29" s="576"/>
      <c r="Q29" s="577"/>
      <c r="R29" s="578">
        <v>9898340</v>
      </c>
      <c r="S29" s="579"/>
      <c r="T29" s="579"/>
      <c r="U29" s="579"/>
      <c r="V29" s="579"/>
      <c r="W29" s="579"/>
      <c r="X29" s="579"/>
      <c r="Y29" s="580"/>
      <c r="Z29" s="581">
        <v>0.6</v>
      </c>
      <c r="AA29" s="655"/>
      <c r="AB29" s="655"/>
      <c r="AC29" s="658"/>
      <c r="AD29" s="584" t="s">
        <v>209</v>
      </c>
      <c r="AE29" s="579"/>
      <c r="AF29" s="579"/>
      <c r="AG29" s="579"/>
      <c r="AH29" s="579"/>
      <c r="AI29" s="579"/>
      <c r="AJ29" s="579"/>
      <c r="AK29" s="580"/>
      <c r="AL29" s="581" t="s">
        <v>209</v>
      </c>
      <c r="AM29" s="655"/>
      <c r="AN29" s="655"/>
      <c r="AO29" s="656"/>
      <c r="AP29" s="575" t="s">
        <v>270</v>
      </c>
      <c r="AQ29" s="660"/>
      <c r="AR29" s="660"/>
      <c r="AS29" s="660"/>
      <c r="AT29" s="660"/>
      <c r="AU29" s="660"/>
      <c r="AV29" s="660"/>
      <c r="AW29" s="660"/>
      <c r="AX29" s="660"/>
      <c r="AY29" s="660"/>
      <c r="AZ29" s="660"/>
      <c r="BA29" s="660"/>
      <c r="BB29" s="660"/>
      <c r="BC29" s="661"/>
      <c r="BD29" s="578">
        <v>21665</v>
      </c>
      <c r="BE29" s="579"/>
      <c r="BF29" s="579"/>
      <c r="BG29" s="579"/>
      <c r="BH29" s="579"/>
      <c r="BI29" s="579"/>
      <c r="BJ29" s="579"/>
      <c r="BK29" s="580"/>
      <c r="BL29" s="653">
        <v>0</v>
      </c>
      <c r="BM29" s="653"/>
      <c r="BN29" s="653"/>
      <c r="BO29" s="653"/>
      <c r="BP29" s="654" t="s">
        <v>209</v>
      </c>
      <c r="BQ29" s="654"/>
      <c r="BR29" s="654"/>
      <c r="BS29" s="654"/>
      <c r="BT29" s="654"/>
      <c r="BU29" s="654"/>
      <c r="BV29" s="654"/>
      <c r="BW29" s="657"/>
      <c r="BY29" s="575" t="s">
        <v>271</v>
      </c>
      <c r="BZ29" s="660"/>
      <c r="CA29" s="660"/>
      <c r="CB29" s="660"/>
      <c r="CC29" s="660"/>
      <c r="CD29" s="660"/>
      <c r="CE29" s="660"/>
      <c r="CF29" s="660"/>
      <c r="CG29" s="660"/>
      <c r="CH29" s="660"/>
      <c r="CI29" s="660"/>
      <c r="CJ29" s="660"/>
      <c r="CK29" s="660"/>
      <c r="CL29" s="661"/>
      <c r="CM29" s="578">
        <v>7303401</v>
      </c>
      <c r="CN29" s="579"/>
      <c r="CO29" s="579"/>
      <c r="CP29" s="579"/>
      <c r="CQ29" s="579"/>
      <c r="CR29" s="579"/>
      <c r="CS29" s="579"/>
      <c r="CT29" s="580"/>
      <c r="CU29" s="653">
        <v>0.4</v>
      </c>
      <c r="CV29" s="653"/>
      <c r="CW29" s="653"/>
      <c r="CX29" s="653"/>
      <c r="CY29" s="584" t="s">
        <v>123</v>
      </c>
      <c r="CZ29" s="579"/>
      <c r="DA29" s="579"/>
      <c r="DB29" s="579"/>
      <c r="DC29" s="579"/>
      <c r="DD29" s="579"/>
      <c r="DE29" s="579"/>
      <c r="DF29" s="579"/>
      <c r="DG29" s="579"/>
      <c r="DH29" s="579"/>
      <c r="DI29" s="579"/>
      <c r="DJ29" s="579"/>
      <c r="DK29" s="580"/>
      <c r="DL29" s="584">
        <v>7303401</v>
      </c>
      <c r="DM29" s="579"/>
      <c r="DN29" s="579"/>
      <c r="DO29" s="579"/>
      <c r="DP29" s="579"/>
      <c r="DQ29" s="579"/>
      <c r="DR29" s="579"/>
      <c r="DS29" s="579"/>
      <c r="DT29" s="579"/>
      <c r="DU29" s="579"/>
      <c r="DV29" s="579"/>
      <c r="DW29" s="579"/>
      <c r="DX29" s="659"/>
    </row>
    <row r="30" spans="2:128" ht="11.25" customHeight="1" x14ac:dyDescent="0.2">
      <c r="B30" s="575" t="s">
        <v>272</v>
      </c>
      <c r="C30" s="576"/>
      <c r="D30" s="576"/>
      <c r="E30" s="576"/>
      <c r="F30" s="576"/>
      <c r="G30" s="576"/>
      <c r="H30" s="576"/>
      <c r="I30" s="576"/>
      <c r="J30" s="576"/>
      <c r="K30" s="576"/>
      <c r="L30" s="576"/>
      <c r="M30" s="576"/>
      <c r="N30" s="576"/>
      <c r="O30" s="576"/>
      <c r="P30" s="576"/>
      <c r="Q30" s="577"/>
      <c r="R30" s="578">
        <v>46819739</v>
      </c>
      <c r="S30" s="579"/>
      <c r="T30" s="579"/>
      <c r="U30" s="579"/>
      <c r="V30" s="579"/>
      <c r="W30" s="579"/>
      <c r="X30" s="579"/>
      <c r="Y30" s="580"/>
      <c r="Z30" s="581">
        <v>2.7</v>
      </c>
      <c r="AA30" s="655"/>
      <c r="AB30" s="655"/>
      <c r="AC30" s="658"/>
      <c r="AD30" s="584">
        <v>705615</v>
      </c>
      <c r="AE30" s="579"/>
      <c r="AF30" s="579"/>
      <c r="AG30" s="579"/>
      <c r="AH30" s="579"/>
      <c r="AI30" s="579"/>
      <c r="AJ30" s="579"/>
      <c r="AK30" s="580"/>
      <c r="AL30" s="581">
        <v>0.1</v>
      </c>
      <c r="AM30" s="655"/>
      <c r="AN30" s="655"/>
      <c r="AO30" s="656"/>
      <c r="AP30" s="575" t="s">
        <v>273</v>
      </c>
      <c r="AQ30" s="660"/>
      <c r="AR30" s="660"/>
      <c r="AS30" s="660"/>
      <c r="AT30" s="660"/>
      <c r="AU30" s="660"/>
      <c r="AV30" s="660"/>
      <c r="AW30" s="660"/>
      <c r="AX30" s="660"/>
      <c r="AY30" s="660"/>
      <c r="AZ30" s="660"/>
      <c r="BA30" s="660"/>
      <c r="BB30" s="660"/>
      <c r="BC30" s="661"/>
      <c r="BD30" s="578">
        <v>21665</v>
      </c>
      <c r="BE30" s="579"/>
      <c r="BF30" s="579"/>
      <c r="BG30" s="579"/>
      <c r="BH30" s="579"/>
      <c r="BI30" s="579"/>
      <c r="BJ30" s="579"/>
      <c r="BK30" s="580"/>
      <c r="BL30" s="653">
        <v>0</v>
      </c>
      <c r="BM30" s="653"/>
      <c r="BN30" s="653"/>
      <c r="BO30" s="653"/>
      <c r="BP30" s="654" t="s">
        <v>123</v>
      </c>
      <c r="BQ30" s="654"/>
      <c r="BR30" s="654"/>
      <c r="BS30" s="654"/>
      <c r="BT30" s="654"/>
      <c r="BU30" s="654"/>
      <c r="BV30" s="654"/>
      <c r="BW30" s="657"/>
      <c r="BY30" s="575" t="s">
        <v>274</v>
      </c>
      <c r="BZ30" s="662"/>
      <c r="CA30" s="662"/>
      <c r="CB30" s="662"/>
      <c r="CC30" s="662"/>
      <c r="CD30" s="662"/>
      <c r="CE30" s="662"/>
      <c r="CF30" s="662"/>
      <c r="CG30" s="662"/>
      <c r="CH30" s="662"/>
      <c r="CI30" s="662"/>
      <c r="CJ30" s="662"/>
      <c r="CK30" s="662"/>
      <c r="CL30" s="661"/>
      <c r="CM30" s="578">
        <v>6441423</v>
      </c>
      <c r="CN30" s="579"/>
      <c r="CO30" s="579"/>
      <c r="CP30" s="579"/>
      <c r="CQ30" s="579"/>
      <c r="CR30" s="579"/>
      <c r="CS30" s="579"/>
      <c r="CT30" s="580"/>
      <c r="CU30" s="653">
        <v>0.4</v>
      </c>
      <c r="CV30" s="653"/>
      <c r="CW30" s="653"/>
      <c r="CX30" s="653"/>
      <c r="CY30" s="584" t="s">
        <v>123</v>
      </c>
      <c r="CZ30" s="579"/>
      <c r="DA30" s="579"/>
      <c r="DB30" s="579"/>
      <c r="DC30" s="579"/>
      <c r="DD30" s="579"/>
      <c r="DE30" s="579"/>
      <c r="DF30" s="579"/>
      <c r="DG30" s="579"/>
      <c r="DH30" s="579"/>
      <c r="DI30" s="579"/>
      <c r="DJ30" s="579"/>
      <c r="DK30" s="580"/>
      <c r="DL30" s="584">
        <v>6441423</v>
      </c>
      <c r="DM30" s="579"/>
      <c r="DN30" s="579"/>
      <c r="DO30" s="579"/>
      <c r="DP30" s="579"/>
      <c r="DQ30" s="579"/>
      <c r="DR30" s="579"/>
      <c r="DS30" s="579"/>
      <c r="DT30" s="579"/>
      <c r="DU30" s="579"/>
      <c r="DV30" s="579"/>
      <c r="DW30" s="579"/>
      <c r="DX30" s="659"/>
    </row>
    <row r="31" spans="2:128" ht="11.25" customHeight="1" x14ac:dyDescent="0.2">
      <c r="B31" s="575" t="s">
        <v>275</v>
      </c>
      <c r="C31" s="576"/>
      <c r="D31" s="576"/>
      <c r="E31" s="576"/>
      <c r="F31" s="576"/>
      <c r="G31" s="576"/>
      <c r="H31" s="576"/>
      <c r="I31" s="576"/>
      <c r="J31" s="576"/>
      <c r="K31" s="576"/>
      <c r="L31" s="576"/>
      <c r="M31" s="576"/>
      <c r="N31" s="576"/>
      <c r="O31" s="576"/>
      <c r="P31" s="576"/>
      <c r="Q31" s="577"/>
      <c r="R31" s="578">
        <v>253290000</v>
      </c>
      <c r="S31" s="579"/>
      <c r="T31" s="579"/>
      <c r="U31" s="579"/>
      <c r="V31" s="579"/>
      <c r="W31" s="579"/>
      <c r="X31" s="579"/>
      <c r="Y31" s="580"/>
      <c r="Z31" s="581">
        <v>14.4</v>
      </c>
      <c r="AA31" s="655"/>
      <c r="AB31" s="655"/>
      <c r="AC31" s="658"/>
      <c r="AD31" s="584" t="s">
        <v>123</v>
      </c>
      <c r="AE31" s="579"/>
      <c r="AF31" s="579"/>
      <c r="AG31" s="579"/>
      <c r="AH31" s="579"/>
      <c r="AI31" s="579"/>
      <c r="AJ31" s="579"/>
      <c r="AK31" s="580"/>
      <c r="AL31" s="581" t="s">
        <v>123</v>
      </c>
      <c r="AM31" s="655"/>
      <c r="AN31" s="655"/>
      <c r="AO31" s="656"/>
      <c r="AP31" s="575" t="s">
        <v>276</v>
      </c>
      <c r="AQ31" s="660"/>
      <c r="AR31" s="660"/>
      <c r="AS31" s="660"/>
      <c r="AT31" s="660"/>
      <c r="AU31" s="660"/>
      <c r="AV31" s="660"/>
      <c r="AW31" s="660"/>
      <c r="AX31" s="660"/>
      <c r="AY31" s="660"/>
      <c r="AZ31" s="660"/>
      <c r="BA31" s="660"/>
      <c r="BB31" s="660"/>
      <c r="BC31" s="661"/>
      <c r="BD31" s="578" t="s">
        <v>123</v>
      </c>
      <c r="BE31" s="579"/>
      <c r="BF31" s="579"/>
      <c r="BG31" s="579"/>
      <c r="BH31" s="579"/>
      <c r="BI31" s="579"/>
      <c r="BJ31" s="579"/>
      <c r="BK31" s="580"/>
      <c r="BL31" s="653" t="s">
        <v>123</v>
      </c>
      <c r="BM31" s="653"/>
      <c r="BN31" s="653"/>
      <c r="BO31" s="653"/>
      <c r="BP31" s="654" t="s">
        <v>209</v>
      </c>
      <c r="BQ31" s="654"/>
      <c r="BR31" s="654"/>
      <c r="BS31" s="654"/>
      <c r="BT31" s="654"/>
      <c r="BU31" s="654"/>
      <c r="BV31" s="654"/>
      <c r="BW31" s="657"/>
      <c r="BY31" s="575" t="s">
        <v>277</v>
      </c>
      <c r="BZ31" s="576"/>
      <c r="CA31" s="576"/>
      <c r="CB31" s="576"/>
      <c r="CC31" s="576"/>
      <c r="CD31" s="576"/>
      <c r="CE31" s="576"/>
      <c r="CF31" s="576"/>
      <c r="CG31" s="576"/>
      <c r="CH31" s="576"/>
      <c r="CI31" s="576"/>
      <c r="CJ31" s="576"/>
      <c r="CK31" s="576"/>
      <c r="CL31" s="577"/>
      <c r="CM31" s="578" t="s">
        <v>209</v>
      </c>
      <c r="CN31" s="579"/>
      <c r="CO31" s="579"/>
      <c r="CP31" s="579"/>
      <c r="CQ31" s="579"/>
      <c r="CR31" s="579"/>
      <c r="CS31" s="579"/>
      <c r="CT31" s="580"/>
      <c r="CU31" s="653" t="s">
        <v>123</v>
      </c>
      <c r="CV31" s="653"/>
      <c r="CW31" s="653"/>
      <c r="CX31" s="653"/>
      <c r="CY31" s="584" t="s">
        <v>123</v>
      </c>
      <c r="CZ31" s="579"/>
      <c r="DA31" s="579"/>
      <c r="DB31" s="579"/>
      <c r="DC31" s="579"/>
      <c r="DD31" s="579"/>
      <c r="DE31" s="579"/>
      <c r="DF31" s="579"/>
      <c r="DG31" s="579"/>
      <c r="DH31" s="579"/>
      <c r="DI31" s="579"/>
      <c r="DJ31" s="579"/>
      <c r="DK31" s="580"/>
      <c r="DL31" s="584" t="s">
        <v>123</v>
      </c>
      <c r="DM31" s="579"/>
      <c r="DN31" s="579"/>
      <c r="DO31" s="579"/>
      <c r="DP31" s="579"/>
      <c r="DQ31" s="579"/>
      <c r="DR31" s="579"/>
      <c r="DS31" s="579"/>
      <c r="DT31" s="579"/>
      <c r="DU31" s="579"/>
      <c r="DV31" s="579"/>
      <c r="DW31" s="579"/>
      <c r="DX31" s="659"/>
    </row>
    <row r="32" spans="2:128" ht="11.25" customHeight="1" x14ac:dyDescent="0.2">
      <c r="B32" s="575" t="s">
        <v>278</v>
      </c>
      <c r="C32" s="576"/>
      <c r="D32" s="576"/>
      <c r="E32" s="576"/>
      <c r="F32" s="576"/>
      <c r="G32" s="576"/>
      <c r="H32" s="576"/>
      <c r="I32" s="576"/>
      <c r="J32" s="576"/>
      <c r="K32" s="576"/>
      <c r="L32" s="576"/>
      <c r="M32" s="576"/>
      <c r="N32" s="576"/>
      <c r="O32" s="576"/>
      <c r="P32" s="576"/>
      <c r="Q32" s="577"/>
      <c r="R32" s="578">
        <v>13070000</v>
      </c>
      <c r="S32" s="579"/>
      <c r="T32" s="579"/>
      <c r="U32" s="579"/>
      <c r="V32" s="579"/>
      <c r="W32" s="579"/>
      <c r="X32" s="579"/>
      <c r="Y32" s="580"/>
      <c r="Z32" s="581">
        <v>0.7</v>
      </c>
      <c r="AA32" s="655"/>
      <c r="AB32" s="655"/>
      <c r="AC32" s="658"/>
      <c r="AD32" s="584" t="s">
        <v>123</v>
      </c>
      <c r="AE32" s="579"/>
      <c r="AF32" s="579"/>
      <c r="AG32" s="579"/>
      <c r="AH32" s="579"/>
      <c r="AI32" s="579"/>
      <c r="AJ32" s="579"/>
      <c r="AK32" s="580"/>
      <c r="AL32" s="581" t="s">
        <v>123</v>
      </c>
      <c r="AM32" s="655"/>
      <c r="AN32" s="655"/>
      <c r="AO32" s="656"/>
      <c r="AP32" s="575" t="s">
        <v>279</v>
      </c>
      <c r="AQ32" s="660"/>
      <c r="AR32" s="660"/>
      <c r="AS32" s="660"/>
      <c r="AT32" s="660"/>
      <c r="AU32" s="660"/>
      <c r="AV32" s="660"/>
      <c r="AW32" s="660"/>
      <c r="AX32" s="660"/>
      <c r="AY32" s="660"/>
      <c r="AZ32" s="660"/>
      <c r="BA32" s="660"/>
      <c r="BB32" s="660"/>
      <c r="BC32" s="661"/>
      <c r="BD32" s="578" t="s">
        <v>123</v>
      </c>
      <c r="BE32" s="579"/>
      <c r="BF32" s="579"/>
      <c r="BG32" s="579"/>
      <c r="BH32" s="579"/>
      <c r="BI32" s="579"/>
      <c r="BJ32" s="579"/>
      <c r="BK32" s="580"/>
      <c r="BL32" s="653" t="s">
        <v>123</v>
      </c>
      <c r="BM32" s="653"/>
      <c r="BN32" s="653"/>
      <c r="BO32" s="653"/>
      <c r="BP32" s="654" t="s">
        <v>209</v>
      </c>
      <c r="BQ32" s="654"/>
      <c r="BR32" s="654"/>
      <c r="BS32" s="654"/>
      <c r="BT32" s="654"/>
      <c r="BU32" s="654"/>
      <c r="BV32" s="654"/>
      <c r="BW32" s="657"/>
      <c r="BY32" s="590" t="s">
        <v>280</v>
      </c>
      <c r="BZ32" s="591"/>
      <c r="CA32" s="591"/>
      <c r="CB32" s="591"/>
      <c r="CC32" s="591"/>
      <c r="CD32" s="591"/>
      <c r="CE32" s="591"/>
      <c r="CF32" s="591"/>
      <c r="CG32" s="591"/>
      <c r="CH32" s="591"/>
      <c r="CI32" s="591"/>
      <c r="CJ32" s="591"/>
      <c r="CK32" s="591"/>
      <c r="CL32" s="592"/>
      <c r="CM32" s="578">
        <v>1743622960</v>
      </c>
      <c r="CN32" s="579"/>
      <c r="CO32" s="579"/>
      <c r="CP32" s="579"/>
      <c r="CQ32" s="579"/>
      <c r="CR32" s="579"/>
      <c r="CS32" s="579"/>
      <c r="CT32" s="580"/>
      <c r="CU32" s="653">
        <v>100</v>
      </c>
      <c r="CV32" s="653"/>
      <c r="CW32" s="653"/>
      <c r="CX32" s="653"/>
      <c r="CY32" s="584">
        <v>143833019</v>
      </c>
      <c r="CZ32" s="579"/>
      <c r="DA32" s="579"/>
      <c r="DB32" s="579"/>
      <c r="DC32" s="579"/>
      <c r="DD32" s="579"/>
      <c r="DE32" s="579"/>
      <c r="DF32" s="579"/>
      <c r="DG32" s="579"/>
      <c r="DH32" s="579"/>
      <c r="DI32" s="579"/>
      <c r="DJ32" s="579"/>
      <c r="DK32" s="580"/>
      <c r="DL32" s="584">
        <v>1390368494</v>
      </c>
      <c r="DM32" s="579"/>
      <c r="DN32" s="579"/>
      <c r="DO32" s="579"/>
      <c r="DP32" s="579"/>
      <c r="DQ32" s="579"/>
      <c r="DR32" s="579"/>
      <c r="DS32" s="579"/>
      <c r="DT32" s="579"/>
      <c r="DU32" s="579"/>
      <c r="DV32" s="579"/>
      <c r="DW32" s="579"/>
      <c r="DX32" s="659"/>
    </row>
    <row r="33" spans="2:128" ht="11.25" customHeight="1" x14ac:dyDescent="0.2">
      <c r="B33" s="575" t="s">
        <v>281</v>
      </c>
      <c r="C33" s="576"/>
      <c r="D33" s="576"/>
      <c r="E33" s="576"/>
      <c r="F33" s="576"/>
      <c r="G33" s="576"/>
      <c r="H33" s="576"/>
      <c r="I33" s="576"/>
      <c r="J33" s="576"/>
      <c r="K33" s="576"/>
      <c r="L33" s="576"/>
      <c r="M33" s="576"/>
      <c r="N33" s="576"/>
      <c r="O33" s="576"/>
      <c r="P33" s="576"/>
      <c r="Q33" s="577"/>
      <c r="R33" s="578">
        <v>133282000</v>
      </c>
      <c r="S33" s="579"/>
      <c r="T33" s="579"/>
      <c r="U33" s="579"/>
      <c r="V33" s="579"/>
      <c r="W33" s="579"/>
      <c r="X33" s="579"/>
      <c r="Y33" s="580"/>
      <c r="Z33" s="581">
        <v>7.6</v>
      </c>
      <c r="AA33" s="655"/>
      <c r="AB33" s="655"/>
      <c r="AC33" s="658"/>
      <c r="AD33" s="584" t="s">
        <v>209</v>
      </c>
      <c r="AE33" s="579"/>
      <c r="AF33" s="579"/>
      <c r="AG33" s="579"/>
      <c r="AH33" s="579"/>
      <c r="AI33" s="579"/>
      <c r="AJ33" s="579"/>
      <c r="AK33" s="580"/>
      <c r="AL33" s="581" t="s">
        <v>209</v>
      </c>
      <c r="AM33" s="655"/>
      <c r="AN33" s="655"/>
      <c r="AO33" s="656"/>
      <c r="AP33" s="575" t="s">
        <v>150</v>
      </c>
      <c r="AQ33" s="576"/>
      <c r="AR33" s="576"/>
      <c r="AS33" s="576"/>
      <c r="AT33" s="576"/>
      <c r="AU33" s="576"/>
      <c r="AV33" s="576"/>
      <c r="AW33" s="576"/>
      <c r="AX33" s="576"/>
      <c r="AY33" s="576"/>
      <c r="AZ33" s="576"/>
      <c r="BA33" s="576"/>
      <c r="BB33" s="576"/>
      <c r="BC33" s="577"/>
      <c r="BD33" s="578">
        <v>895524715</v>
      </c>
      <c r="BE33" s="579"/>
      <c r="BF33" s="579"/>
      <c r="BG33" s="579"/>
      <c r="BH33" s="579"/>
      <c r="BI33" s="579"/>
      <c r="BJ33" s="579"/>
      <c r="BK33" s="580"/>
      <c r="BL33" s="653">
        <v>100</v>
      </c>
      <c r="BM33" s="653"/>
      <c r="BN33" s="653"/>
      <c r="BO33" s="653"/>
      <c r="BP33" s="654">
        <v>3434607</v>
      </c>
      <c r="BQ33" s="654"/>
      <c r="BR33" s="654"/>
      <c r="BS33" s="654"/>
      <c r="BT33" s="654"/>
      <c r="BU33" s="654"/>
      <c r="BV33" s="654"/>
      <c r="BW33" s="657"/>
      <c r="BY33" s="639" t="s">
        <v>282</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283</v>
      </c>
      <c r="C34" s="591"/>
      <c r="D34" s="591"/>
      <c r="E34" s="591"/>
      <c r="F34" s="591"/>
      <c r="G34" s="591"/>
      <c r="H34" s="591"/>
      <c r="I34" s="591"/>
      <c r="J34" s="591"/>
      <c r="K34" s="591"/>
      <c r="L34" s="591"/>
      <c r="M34" s="591"/>
      <c r="N34" s="591"/>
      <c r="O34" s="591"/>
      <c r="P34" s="591"/>
      <c r="Q34" s="592"/>
      <c r="R34" s="578">
        <v>1753196941</v>
      </c>
      <c r="S34" s="579"/>
      <c r="T34" s="579"/>
      <c r="U34" s="579"/>
      <c r="V34" s="579"/>
      <c r="W34" s="579"/>
      <c r="X34" s="579"/>
      <c r="Y34" s="580"/>
      <c r="Z34" s="653">
        <v>100</v>
      </c>
      <c r="AA34" s="653"/>
      <c r="AB34" s="653"/>
      <c r="AC34" s="653"/>
      <c r="AD34" s="654">
        <v>1032659324</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190</v>
      </c>
      <c r="BZ34" s="640"/>
      <c r="CA34" s="640"/>
      <c r="CB34" s="640"/>
      <c r="CC34" s="640"/>
      <c r="CD34" s="640"/>
      <c r="CE34" s="640"/>
      <c r="CF34" s="640"/>
      <c r="CG34" s="640"/>
      <c r="CH34" s="640"/>
      <c r="CI34" s="640"/>
      <c r="CJ34" s="640"/>
      <c r="CK34" s="640"/>
      <c r="CL34" s="641"/>
      <c r="CM34" s="639" t="s">
        <v>284</v>
      </c>
      <c r="CN34" s="640"/>
      <c r="CO34" s="640"/>
      <c r="CP34" s="640"/>
      <c r="CQ34" s="640"/>
      <c r="CR34" s="640"/>
      <c r="CS34" s="640"/>
      <c r="CT34" s="641"/>
      <c r="CU34" s="639" t="s">
        <v>285</v>
      </c>
      <c r="CV34" s="640"/>
      <c r="CW34" s="640"/>
      <c r="CX34" s="641"/>
      <c r="CY34" s="639" t="s">
        <v>286</v>
      </c>
      <c r="CZ34" s="640"/>
      <c r="DA34" s="640"/>
      <c r="DB34" s="640"/>
      <c r="DC34" s="640"/>
      <c r="DD34" s="640"/>
      <c r="DE34" s="640"/>
      <c r="DF34" s="641"/>
      <c r="DG34" s="642" t="s">
        <v>287</v>
      </c>
      <c r="DH34" s="643"/>
      <c r="DI34" s="643"/>
      <c r="DJ34" s="643"/>
      <c r="DK34" s="643"/>
      <c r="DL34" s="643"/>
      <c r="DM34" s="643"/>
      <c r="DN34" s="643"/>
      <c r="DO34" s="643"/>
      <c r="DP34" s="643"/>
      <c r="DQ34" s="644"/>
      <c r="DR34" s="639" t="s">
        <v>288</v>
      </c>
      <c r="DS34" s="640"/>
      <c r="DT34" s="640"/>
      <c r="DU34" s="640"/>
      <c r="DV34" s="640"/>
      <c r="DW34" s="640"/>
      <c r="DX34" s="641"/>
    </row>
    <row r="35" spans="2:128" ht="11.25" customHeight="1" x14ac:dyDescent="0.2">
      <c r="B35" s="210"/>
      <c r="C35" s="210"/>
      <c r="D35" s="210"/>
      <c r="E35" s="210"/>
      <c r="F35" s="210"/>
      <c r="G35" s="210"/>
      <c r="H35" s="210"/>
      <c r="I35" s="210"/>
      <c r="J35" s="210"/>
      <c r="K35" s="210"/>
      <c r="L35" s="210"/>
      <c r="M35" s="210"/>
      <c r="N35" s="210"/>
      <c r="O35" s="210"/>
      <c r="P35" s="210"/>
      <c r="Q35" s="210"/>
      <c r="R35" s="211"/>
      <c r="S35" s="211"/>
      <c r="T35" s="211"/>
      <c r="U35" s="211"/>
      <c r="V35" s="211"/>
      <c r="W35" s="211"/>
      <c r="X35" s="211"/>
      <c r="Y35" s="211"/>
      <c r="Z35" s="212"/>
      <c r="AA35" s="212"/>
      <c r="AB35" s="212"/>
      <c r="AC35" s="212"/>
      <c r="AD35" s="211"/>
      <c r="AE35" s="211"/>
      <c r="AF35" s="211"/>
      <c r="AG35" s="211"/>
      <c r="AH35" s="211"/>
      <c r="AI35" s="211"/>
      <c r="AJ35" s="211"/>
      <c r="AK35" s="211"/>
      <c r="AL35" s="212"/>
      <c r="AM35" s="212"/>
      <c r="AN35" s="212"/>
      <c r="AO35" s="212"/>
      <c r="AP35" s="213"/>
      <c r="AQ35" s="214"/>
      <c r="AR35" s="214"/>
      <c r="AS35" s="214"/>
      <c r="AT35" s="214"/>
      <c r="AU35" s="214"/>
      <c r="AV35" s="214"/>
      <c r="AW35" s="214"/>
      <c r="AX35" s="214"/>
      <c r="AY35" s="213"/>
      <c r="AZ35" s="211"/>
      <c r="BA35" s="211"/>
      <c r="BB35" s="211"/>
      <c r="BC35" s="211"/>
      <c r="BD35" s="213"/>
      <c r="BE35" s="213"/>
      <c r="BF35" s="213"/>
      <c r="BG35" s="213"/>
      <c r="BH35" s="213"/>
      <c r="BI35" s="213"/>
      <c r="BJ35" s="213"/>
      <c r="BK35" s="213"/>
      <c r="BL35" s="213"/>
      <c r="BM35" s="213"/>
      <c r="BN35" s="213"/>
      <c r="BO35" s="213"/>
      <c r="BP35" s="213"/>
      <c r="BQ35" s="213"/>
      <c r="BR35" s="213"/>
      <c r="BS35" s="211"/>
      <c r="BT35" s="211"/>
      <c r="BU35" s="211"/>
      <c r="BV35" s="211"/>
      <c r="BW35" s="211"/>
      <c r="BY35" s="633" t="s">
        <v>289</v>
      </c>
      <c r="BZ35" s="634"/>
      <c r="CA35" s="634"/>
      <c r="CB35" s="634"/>
      <c r="CC35" s="634"/>
      <c r="CD35" s="634"/>
      <c r="CE35" s="634"/>
      <c r="CF35" s="634"/>
      <c r="CG35" s="634"/>
      <c r="CH35" s="634"/>
      <c r="CI35" s="634"/>
      <c r="CJ35" s="634"/>
      <c r="CK35" s="634"/>
      <c r="CL35" s="635"/>
      <c r="CM35" s="645">
        <v>889535419</v>
      </c>
      <c r="CN35" s="646"/>
      <c r="CO35" s="646"/>
      <c r="CP35" s="646"/>
      <c r="CQ35" s="646"/>
      <c r="CR35" s="646"/>
      <c r="CS35" s="646"/>
      <c r="CT35" s="647"/>
      <c r="CU35" s="648">
        <v>51</v>
      </c>
      <c r="CV35" s="649"/>
      <c r="CW35" s="649"/>
      <c r="CX35" s="650"/>
      <c r="CY35" s="651">
        <v>768510731</v>
      </c>
      <c r="CZ35" s="646"/>
      <c r="DA35" s="646"/>
      <c r="DB35" s="646"/>
      <c r="DC35" s="646"/>
      <c r="DD35" s="646"/>
      <c r="DE35" s="646"/>
      <c r="DF35" s="647"/>
      <c r="DG35" s="651">
        <v>761656686</v>
      </c>
      <c r="DH35" s="646"/>
      <c r="DI35" s="646"/>
      <c r="DJ35" s="646"/>
      <c r="DK35" s="646"/>
      <c r="DL35" s="646"/>
      <c r="DM35" s="646"/>
      <c r="DN35" s="646"/>
      <c r="DO35" s="646"/>
      <c r="DP35" s="646"/>
      <c r="DQ35" s="647"/>
      <c r="DR35" s="648">
        <v>64.599999999999994</v>
      </c>
      <c r="DS35" s="649"/>
      <c r="DT35" s="649"/>
      <c r="DU35" s="649"/>
      <c r="DV35" s="649"/>
      <c r="DW35" s="649"/>
      <c r="DX35" s="652"/>
    </row>
    <row r="36" spans="2:128" ht="11.25" customHeight="1" x14ac:dyDescent="0.2">
      <c r="B36" s="215"/>
      <c r="C36" s="215"/>
      <c r="D36" s="215"/>
      <c r="E36" s="215"/>
      <c r="F36" s="215"/>
      <c r="G36" s="215"/>
      <c r="H36" s="215"/>
      <c r="I36" s="215"/>
      <c r="J36" s="215"/>
      <c r="K36" s="215"/>
      <c r="L36" s="215"/>
      <c r="M36" s="215"/>
      <c r="N36" s="215"/>
      <c r="O36" s="215"/>
      <c r="P36" s="215"/>
      <c r="Q36" s="215"/>
      <c r="R36" s="216"/>
      <c r="S36" s="216"/>
      <c r="T36" s="216"/>
      <c r="U36" s="216"/>
      <c r="V36" s="216"/>
      <c r="W36" s="216"/>
      <c r="X36" s="216"/>
      <c r="Y36" s="216"/>
      <c r="Z36" s="217"/>
      <c r="AA36" s="217"/>
      <c r="AB36" s="217"/>
      <c r="AC36" s="217"/>
      <c r="AD36" s="216"/>
      <c r="AE36" s="216"/>
      <c r="AF36" s="216"/>
      <c r="AG36" s="216"/>
      <c r="AH36" s="216"/>
      <c r="AI36" s="216"/>
      <c r="AJ36" s="216"/>
      <c r="AK36" s="216"/>
      <c r="AL36" s="217"/>
      <c r="AM36" s="217"/>
      <c r="AN36" s="217"/>
      <c r="AO36" s="217"/>
      <c r="AP36" s="218"/>
      <c r="AQ36" s="219"/>
      <c r="AR36" s="219"/>
      <c r="AS36" s="219"/>
      <c r="AT36" s="219"/>
      <c r="AU36" s="219"/>
      <c r="AV36" s="219"/>
      <c r="AW36" s="219"/>
      <c r="AX36" s="219"/>
      <c r="AY36" s="218"/>
      <c r="AZ36" s="216"/>
      <c r="BA36" s="216"/>
      <c r="BB36" s="216"/>
      <c r="BC36" s="216"/>
      <c r="BD36" s="218"/>
      <c r="BE36" s="218"/>
      <c r="BF36" s="218"/>
      <c r="BG36" s="218"/>
      <c r="BH36" s="218"/>
      <c r="BI36" s="218"/>
      <c r="BJ36" s="218"/>
      <c r="BK36" s="218"/>
      <c r="BL36" s="218"/>
      <c r="BM36" s="218"/>
      <c r="BN36" s="218"/>
      <c r="BO36" s="218"/>
      <c r="BP36" s="218"/>
      <c r="BQ36" s="218"/>
      <c r="BR36" s="218"/>
      <c r="BS36" s="216"/>
      <c r="BT36" s="216"/>
      <c r="BU36" s="216"/>
      <c r="BV36" s="216"/>
      <c r="BW36" s="216"/>
      <c r="BY36" s="575" t="s">
        <v>290</v>
      </c>
      <c r="BZ36" s="576"/>
      <c r="CA36" s="576"/>
      <c r="CB36" s="576"/>
      <c r="CC36" s="576"/>
      <c r="CD36" s="576"/>
      <c r="CE36" s="576"/>
      <c r="CF36" s="576"/>
      <c r="CG36" s="576"/>
      <c r="CH36" s="576"/>
      <c r="CI36" s="576"/>
      <c r="CJ36" s="576"/>
      <c r="CK36" s="576"/>
      <c r="CL36" s="577"/>
      <c r="CM36" s="578">
        <v>567941092</v>
      </c>
      <c r="CN36" s="585"/>
      <c r="CO36" s="585"/>
      <c r="CP36" s="585"/>
      <c r="CQ36" s="585"/>
      <c r="CR36" s="585"/>
      <c r="CS36" s="585"/>
      <c r="CT36" s="586"/>
      <c r="CU36" s="581">
        <v>32.6</v>
      </c>
      <c r="CV36" s="582"/>
      <c r="CW36" s="582"/>
      <c r="CX36" s="583"/>
      <c r="CY36" s="584">
        <v>480705815</v>
      </c>
      <c r="CZ36" s="585"/>
      <c r="DA36" s="585"/>
      <c r="DB36" s="585"/>
      <c r="DC36" s="585"/>
      <c r="DD36" s="585"/>
      <c r="DE36" s="585"/>
      <c r="DF36" s="586"/>
      <c r="DG36" s="584">
        <v>473966886</v>
      </c>
      <c r="DH36" s="585"/>
      <c r="DI36" s="585"/>
      <c r="DJ36" s="585"/>
      <c r="DK36" s="585"/>
      <c r="DL36" s="585"/>
      <c r="DM36" s="585"/>
      <c r="DN36" s="585"/>
      <c r="DO36" s="585"/>
      <c r="DP36" s="585"/>
      <c r="DQ36" s="586"/>
      <c r="DR36" s="581">
        <v>40.200000000000003</v>
      </c>
      <c r="DS36" s="582"/>
      <c r="DT36" s="582"/>
      <c r="DU36" s="582"/>
      <c r="DV36" s="582"/>
      <c r="DW36" s="582"/>
      <c r="DX36" s="615"/>
    </row>
    <row r="37" spans="2:128" ht="11.25" customHeight="1" x14ac:dyDescent="0.2">
      <c r="B37" s="215"/>
      <c r="C37" s="215"/>
      <c r="D37" s="215"/>
      <c r="E37" s="215"/>
      <c r="F37" s="215"/>
      <c r="G37" s="215"/>
      <c r="H37" s="215"/>
      <c r="I37" s="215"/>
      <c r="J37" s="215"/>
      <c r="K37" s="215"/>
      <c r="L37" s="215"/>
      <c r="M37" s="215"/>
      <c r="N37" s="215"/>
      <c r="O37" s="215"/>
      <c r="P37" s="215"/>
      <c r="Q37" s="218"/>
      <c r="R37" s="216"/>
      <c r="S37" s="216"/>
      <c r="T37" s="216"/>
      <c r="U37" s="216"/>
      <c r="V37" s="216"/>
      <c r="W37" s="216"/>
      <c r="X37" s="216"/>
      <c r="Y37" s="216"/>
      <c r="Z37" s="217"/>
      <c r="AA37" s="217"/>
      <c r="AB37" s="217"/>
      <c r="AC37" s="217"/>
      <c r="AD37" s="216"/>
      <c r="AE37" s="216"/>
      <c r="AF37" s="216"/>
      <c r="AG37" s="216"/>
      <c r="AH37" s="216"/>
      <c r="AI37" s="216"/>
      <c r="AJ37" s="216"/>
      <c r="AK37" s="216"/>
      <c r="AL37" s="217"/>
      <c r="AM37" s="217"/>
      <c r="AN37" s="217"/>
      <c r="AO37" s="217"/>
      <c r="AP37" s="639" t="s">
        <v>291</v>
      </c>
      <c r="AQ37" s="640"/>
      <c r="AR37" s="640"/>
      <c r="AS37" s="640"/>
      <c r="AT37" s="640"/>
      <c r="AU37" s="640"/>
      <c r="AV37" s="640"/>
      <c r="AW37" s="640"/>
      <c r="AX37" s="640"/>
      <c r="AY37" s="640"/>
      <c r="AZ37" s="640"/>
      <c r="BA37" s="640"/>
      <c r="BB37" s="640"/>
      <c r="BC37" s="641"/>
      <c r="BD37" s="639" t="s">
        <v>292</v>
      </c>
      <c r="BE37" s="640"/>
      <c r="BF37" s="640"/>
      <c r="BG37" s="640"/>
      <c r="BH37" s="640"/>
      <c r="BI37" s="640"/>
      <c r="BJ37" s="640"/>
      <c r="BK37" s="640"/>
      <c r="BL37" s="640"/>
      <c r="BM37" s="641"/>
      <c r="BN37" s="639" t="s">
        <v>293</v>
      </c>
      <c r="BO37" s="640"/>
      <c r="BP37" s="640"/>
      <c r="BQ37" s="640"/>
      <c r="BR37" s="640"/>
      <c r="BS37" s="640"/>
      <c r="BT37" s="640"/>
      <c r="BU37" s="640"/>
      <c r="BV37" s="640"/>
      <c r="BW37" s="641"/>
      <c r="BY37" s="575" t="s">
        <v>294</v>
      </c>
      <c r="BZ37" s="576"/>
      <c r="CA37" s="576"/>
      <c r="CB37" s="576"/>
      <c r="CC37" s="576"/>
      <c r="CD37" s="576"/>
      <c r="CE37" s="576"/>
      <c r="CF37" s="576"/>
      <c r="CG37" s="576"/>
      <c r="CH37" s="576"/>
      <c r="CI37" s="576"/>
      <c r="CJ37" s="576"/>
      <c r="CK37" s="576"/>
      <c r="CL37" s="577"/>
      <c r="CM37" s="578">
        <v>414298748</v>
      </c>
      <c r="CN37" s="579"/>
      <c r="CO37" s="579"/>
      <c r="CP37" s="579"/>
      <c r="CQ37" s="579"/>
      <c r="CR37" s="579"/>
      <c r="CS37" s="579"/>
      <c r="CT37" s="580"/>
      <c r="CU37" s="581">
        <v>23.8</v>
      </c>
      <c r="CV37" s="582"/>
      <c r="CW37" s="582"/>
      <c r="CX37" s="583"/>
      <c r="CY37" s="584">
        <v>338799899</v>
      </c>
      <c r="CZ37" s="585"/>
      <c r="DA37" s="585"/>
      <c r="DB37" s="585"/>
      <c r="DC37" s="585"/>
      <c r="DD37" s="585"/>
      <c r="DE37" s="585"/>
      <c r="DF37" s="586"/>
      <c r="DG37" s="584">
        <v>338784490</v>
      </c>
      <c r="DH37" s="585"/>
      <c r="DI37" s="585"/>
      <c r="DJ37" s="585"/>
      <c r="DK37" s="585"/>
      <c r="DL37" s="585"/>
      <c r="DM37" s="585"/>
      <c r="DN37" s="585"/>
      <c r="DO37" s="585"/>
      <c r="DP37" s="585"/>
      <c r="DQ37" s="586"/>
      <c r="DR37" s="581">
        <v>28.7</v>
      </c>
      <c r="DS37" s="582"/>
      <c r="DT37" s="582"/>
      <c r="DU37" s="582"/>
      <c r="DV37" s="582"/>
      <c r="DW37" s="582"/>
      <c r="DX37" s="615"/>
    </row>
    <row r="38" spans="2:128" ht="11.25" customHeight="1" x14ac:dyDescent="0.2">
      <c r="B38" s="215"/>
      <c r="C38" s="215"/>
      <c r="D38" s="215"/>
      <c r="E38" s="215"/>
      <c r="F38" s="215"/>
      <c r="G38" s="215"/>
      <c r="H38" s="215"/>
      <c r="I38" s="215"/>
      <c r="J38" s="215"/>
      <c r="K38" s="215"/>
      <c r="L38" s="215"/>
      <c r="M38" s="215"/>
      <c r="N38" s="215"/>
      <c r="O38" s="215"/>
      <c r="P38" s="215"/>
      <c r="Q38" s="218"/>
      <c r="R38" s="216"/>
      <c r="S38" s="216"/>
      <c r="T38" s="216"/>
      <c r="U38" s="216"/>
      <c r="V38" s="216"/>
      <c r="W38" s="216"/>
      <c r="X38" s="216"/>
      <c r="Y38" s="216"/>
      <c r="Z38" s="217"/>
      <c r="AA38" s="217"/>
      <c r="AB38" s="217"/>
      <c r="AC38" s="217"/>
      <c r="AD38" s="216"/>
      <c r="AE38" s="216"/>
      <c r="AF38" s="216"/>
      <c r="AG38" s="216"/>
      <c r="AH38" s="216"/>
      <c r="AI38" s="216"/>
      <c r="AJ38" s="216"/>
      <c r="AK38" s="216"/>
      <c r="AL38" s="217"/>
      <c r="AM38" s="217"/>
      <c r="AN38" s="217"/>
      <c r="AO38" s="217"/>
      <c r="AP38" s="624" t="s">
        <v>295</v>
      </c>
      <c r="AQ38" s="625"/>
      <c r="AR38" s="625"/>
      <c r="AS38" s="625"/>
      <c r="AT38" s="630" t="s">
        <v>296</v>
      </c>
      <c r="AU38" s="220"/>
      <c r="AV38" s="220"/>
      <c r="AW38" s="220"/>
      <c r="AX38" s="633" t="s">
        <v>150</v>
      </c>
      <c r="AY38" s="634"/>
      <c r="AZ38" s="634"/>
      <c r="BA38" s="634"/>
      <c r="BB38" s="634"/>
      <c r="BC38" s="635"/>
      <c r="BD38" s="636">
        <v>99.1</v>
      </c>
      <c r="BE38" s="637"/>
      <c r="BF38" s="637"/>
      <c r="BG38" s="637"/>
      <c r="BH38" s="637"/>
      <c r="BI38" s="637">
        <v>97.8</v>
      </c>
      <c r="BJ38" s="637"/>
      <c r="BK38" s="637"/>
      <c r="BL38" s="637"/>
      <c r="BM38" s="638"/>
      <c r="BN38" s="636">
        <v>99.1</v>
      </c>
      <c r="BO38" s="637"/>
      <c r="BP38" s="637"/>
      <c r="BQ38" s="637"/>
      <c r="BR38" s="637"/>
      <c r="BS38" s="637">
        <v>97.4</v>
      </c>
      <c r="BT38" s="637"/>
      <c r="BU38" s="637"/>
      <c r="BV38" s="637"/>
      <c r="BW38" s="638"/>
      <c r="BY38" s="575" t="s">
        <v>297</v>
      </c>
      <c r="BZ38" s="576"/>
      <c r="CA38" s="576"/>
      <c r="CB38" s="576"/>
      <c r="CC38" s="576"/>
      <c r="CD38" s="576"/>
      <c r="CE38" s="576"/>
      <c r="CF38" s="576"/>
      <c r="CG38" s="576"/>
      <c r="CH38" s="576"/>
      <c r="CI38" s="576"/>
      <c r="CJ38" s="576"/>
      <c r="CK38" s="576"/>
      <c r="CL38" s="577"/>
      <c r="CM38" s="578">
        <v>45272887</v>
      </c>
      <c r="CN38" s="585"/>
      <c r="CO38" s="585"/>
      <c r="CP38" s="585"/>
      <c r="CQ38" s="585"/>
      <c r="CR38" s="585"/>
      <c r="CS38" s="585"/>
      <c r="CT38" s="586"/>
      <c r="CU38" s="581">
        <v>2.6</v>
      </c>
      <c r="CV38" s="582"/>
      <c r="CW38" s="582"/>
      <c r="CX38" s="583"/>
      <c r="CY38" s="584">
        <v>21479367</v>
      </c>
      <c r="CZ38" s="585"/>
      <c r="DA38" s="585"/>
      <c r="DB38" s="585"/>
      <c r="DC38" s="585"/>
      <c r="DD38" s="585"/>
      <c r="DE38" s="585"/>
      <c r="DF38" s="586"/>
      <c r="DG38" s="584">
        <v>21364251</v>
      </c>
      <c r="DH38" s="585"/>
      <c r="DI38" s="585"/>
      <c r="DJ38" s="585"/>
      <c r="DK38" s="585"/>
      <c r="DL38" s="585"/>
      <c r="DM38" s="585"/>
      <c r="DN38" s="585"/>
      <c r="DO38" s="585"/>
      <c r="DP38" s="585"/>
      <c r="DQ38" s="586"/>
      <c r="DR38" s="581">
        <v>1.8</v>
      </c>
      <c r="DS38" s="582"/>
      <c r="DT38" s="582"/>
      <c r="DU38" s="582"/>
      <c r="DV38" s="582"/>
      <c r="DW38" s="582"/>
      <c r="DX38" s="615"/>
    </row>
    <row r="39" spans="2:128" ht="11.25" customHeight="1" x14ac:dyDescent="0.2">
      <c r="AP39" s="626"/>
      <c r="AQ39" s="627"/>
      <c r="AR39" s="627"/>
      <c r="AS39" s="627"/>
      <c r="AT39" s="631"/>
      <c r="AU39" s="209" t="s">
        <v>298</v>
      </c>
      <c r="AV39" s="209"/>
      <c r="AW39" s="209"/>
      <c r="AX39" s="575" t="s">
        <v>299</v>
      </c>
      <c r="AY39" s="576"/>
      <c r="AZ39" s="576"/>
      <c r="BA39" s="576"/>
      <c r="BB39" s="576"/>
      <c r="BC39" s="577"/>
      <c r="BD39" s="622">
        <v>98.6</v>
      </c>
      <c r="BE39" s="617"/>
      <c r="BF39" s="617"/>
      <c r="BG39" s="617"/>
      <c r="BH39" s="617"/>
      <c r="BI39" s="617">
        <v>95.7</v>
      </c>
      <c r="BJ39" s="617"/>
      <c r="BK39" s="617"/>
      <c r="BL39" s="617"/>
      <c r="BM39" s="623"/>
      <c r="BN39" s="622">
        <v>98.5</v>
      </c>
      <c r="BO39" s="617"/>
      <c r="BP39" s="617"/>
      <c r="BQ39" s="617"/>
      <c r="BR39" s="617"/>
      <c r="BS39" s="617">
        <v>94.8</v>
      </c>
      <c r="BT39" s="617"/>
      <c r="BU39" s="617"/>
      <c r="BV39" s="617"/>
      <c r="BW39" s="623"/>
      <c r="BY39" s="575" t="s">
        <v>300</v>
      </c>
      <c r="BZ39" s="576"/>
      <c r="CA39" s="576"/>
      <c r="CB39" s="576"/>
      <c r="CC39" s="576"/>
      <c r="CD39" s="576"/>
      <c r="CE39" s="576"/>
      <c r="CF39" s="576"/>
      <c r="CG39" s="576"/>
      <c r="CH39" s="576"/>
      <c r="CI39" s="576"/>
      <c r="CJ39" s="576"/>
      <c r="CK39" s="576"/>
      <c r="CL39" s="577"/>
      <c r="CM39" s="578">
        <v>276321440</v>
      </c>
      <c r="CN39" s="579"/>
      <c r="CO39" s="579"/>
      <c r="CP39" s="579"/>
      <c r="CQ39" s="579"/>
      <c r="CR39" s="579"/>
      <c r="CS39" s="579"/>
      <c r="CT39" s="580"/>
      <c r="CU39" s="581">
        <v>15.8</v>
      </c>
      <c r="CV39" s="582"/>
      <c r="CW39" s="582"/>
      <c r="CX39" s="583"/>
      <c r="CY39" s="584">
        <v>266325549</v>
      </c>
      <c r="CZ39" s="585"/>
      <c r="DA39" s="585"/>
      <c r="DB39" s="585"/>
      <c r="DC39" s="585"/>
      <c r="DD39" s="585"/>
      <c r="DE39" s="585"/>
      <c r="DF39" s="586"/>
      <c r="DG39" s="584">
        <v>266325549</v>
      </c>
      <c r="DH39" s="585"/>
      <c r="DI39" s="585"/>
      <c r="DJ39" s="585"/>
      <c r="DK39" s="585"/>
      <c r="DL39" s="585"/>
      <c r="DM39" s="585"/>
      <c r="DN39" s="585"/>
      <c r="DO39" s="585"/>
      <c r="DP39" s="585"/>
      <c r="DQ39" s="586"/>
      <c r="DR39" s="581">
        <v>22.6</v>
      </c>
      <c r="DS39" s="582"/>
      <c r="DT39" s="582"/>
      <c r="DU39" s="582"/>
      <c r="DV39" s="582"/>
      <c r="DW39" s="582"/>
      <c r="DX39" s="615"/>
    </row>
    <row r="40" spans="2:128" ht="11.25" customHeight="1" x14ac:dyDescent="0.2">
      <c r="B40" s="209"/>
      <c r="C40" s="209"/>
      <c r="D40" s="209"/>
      <c r="E40" s="209"/>
      <c r="F40" s="209"/>
      <c r="G40" s="209"/>
      <c r="H40" s="209"/>
      <c r="I40" s="209"/>
      <c r="J40" s="209"/>
      <c r="K40" s="209"/>
      <c r="L40" s="209"/>
      <c r="M40" s="209"/>
      <c r="N40" s="209"/>
      <c r="O40" s="209"/>
      <c r="P40" s="209"/>
      <c r="Q40" s="209"/>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628"/>
      <c r="AQ40" s="629"/>
      <c r="AR40" s="629"/>
      <c r="AS40" s="629"/>
      <c r="AT40" s="632"/>
      <c r="AU40" s="222"/>
      <c r="AV40" s="222"/>
      <c r="AW40" s="222"/>
      <c r="AX40" s="590" t="s">
        <v>301</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99.7</v>
      </c>
      <c r="BT40" s="620"/>
      <c r="BU40" s="620"/>
      <c r="BV40" s="620"/>
      <c r="BW40" s="621"/>
      <c r="BY40" s="609" t="s">
        <v>302</v>
      </c>
      <c r="BZ40" s="610"/>
      <c r="CA40" s="575" t="s">
        <v>61</v>
      </c>
      <c r="CB40" s="576"/>
      <c r="CC40" s="576"/>
      <c r="CD40" s="576"/>
      <c r="CE40" s="576"/>
      <c r="CF40" s="576"/>
      <c r="CG40" s="576"/>
      <c r="CH40" s="576"/>
      <c r="CI40" s="576"/>
      <c r="CJ40" s="576"/>
      <c r="CK40" s="576"/>
      <c r="CL40" s="577"/>
      <c r="CM40" s="578">
        <v>276321440</v>
      </c>
      <c r="CN40" s="585"/>
      <c r="CO40" s="585"/>
      <c r="CP40" s="585"/>
      <c r="CQ40" s="585"/>
      <c r="CR40" s="585"/>
      <c r="CS40" s="585"/>
      <c r="CT40" s="586"/>
      <c r="CU40" s="581">
        <v>15.8</v>
      </c>
      <c r="CV40" s="582"/>
      <c r="CW40" s="582"/>
      <c r="CX40" s="583"/>
      <c r="CY40" s="584">
        <v>266325549</v>
      </c>
      <c r="CZ40" s="585"/>
      <c r="DA40" s="585"/>
      <c r="DB40" s="585"/>
      <c r="DC40" s="585"/>
      <c r="DD40" s="585"/>
      <c r="DE40" s="585"/>
      <c r="DF40" s="586"/>
      <c r="DG40" s="584">
        <v>266325549</v>
      </c>
      <c r="DH40" s="585"/>
      <c r="DI40" s="585"/>
      <c r="DJ40" s="585"/>
      <c r="DK40" s="585"/>
      <c r="DL40" s="585"/>
      <c r="DM40" s="585"/>
      <c r="DN40" s="585"/>
      <c r="DO40" s="585"/>
      <c r="DP40" s="585"/>
      <c r="DQ40" s="586"/>
      <c r="DR40" s="581">
        <v>22.6</v>
      </c>
      <c r="DS40" s="582"/>
      <c r="DT40" s="582"/>
      <c r="DU40" s="582"/>
      <c r="DV40" s="582"/>
      <c r="DW40" s="582"/>
      <c r="DX40" s="615"/>
    </row>
    <row r="41" spans="2:128" ht="11.25" customHeight="1" x14ac:dyDescent="0.2">
      <c r="B41" s="209"/>
      <c r="C41" s="209"/>
      <c r="D41" s="209"/>
      <c r="E41" s="209"/>
      <c r="F41" s="209"/>
      <c r="G41" s="209"/>
      <c r="H41" s="209"/>
      <c r="I41" s="209"/>
      <c r="J41" s="209"/>
      <c r="K41" s="209"/>
      <c r="L41" s="209"/>
      <c r="M41" s="209"/>
      <c r="N41" s="209"/>
      <c r="O41" s="209"/>
      <c r="P41" s="209"/>
      <c r="Q41" s="209"/>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Y41" s="611"/>
      <c r="BZ41" s="612"/>
      <c r="CA41" s="575" t="s">
        <v>303</v>
      </c>
      <c r="CB41" s="576"/>
      <c r="CC41" s="576"/>
      <c r="CD41" s="576"/>
      <c r="CE41" s="576"/>
      <c r="CF41" s="576"/>
      <c r="CG41" s="576"/>
      <c r="CH41" s="576"/>
      <c r="CI41" s="576"/>
      <c r="CJ41" s="576"/>
      <c r="CK41" s="576"/>
      <c r="CL41" s="577"/>
      <c r="CM41" s="578">
        <v>231307582</v>
      </c>
      <c r="CN41" s="579"/>
      <c r="CO41" s="579"/>
      <c r="CP41" s="579"/>
      <c r="CQ41" s="579"/>
      <c r="CR41" s="579"/>
      <c r="CS41" s="579"/>
      <c r="CT41" s="580"/>
      <c r="CU41" s="581">
        <v>13.3</v>
      </c>
      <c r="CV41" s="582"/>
      <c r="CW41" s="582"/>
      <c r="CX41" s="583"/>
      <c r="CY41" s="584">
        <v>221938226</v>
      </c>
      <c r="CZ41" s="585"/>
      <c r="DA41" s="585"/>
      <c r="DB41" s="585"/>
      <c r="DC41" s="585"/>
      <c r="DD41" s="585"/>
      <c r="DE41" s="585"/>
      <c r="DF41" s="586"/>
      <c r="DG41" s="584">
        <v>221938226</v>
      </c>
      <c r="DH41" s="585"/>
      <c r="DI41" s="585"/>
      <c r="DJ41" s="585"/>
      <c r="DK41" s="585"/>
      <c r="DL41" s="585"/>
      <c r="DM41" s="585"/>
      <c r="DN41" s="585"/>
      <c r="DO41" s="585"/>
      <c r="DP41" s="585"/>
      <c r="DQ41" s="586"/>
      <c r="DR41" s="581">
        <v>18.8</v>
      </c>
      <c r="DS41" s="582"/>
      <c r="DT41" s="582"/>
      <c r="DU41" s="582"/>
      <c r="DV41" s="582"/>
      <c r="DW41" s="582"/>
      <c r="DX41" s="615"/>
    </row>
    <row r="42" spans="2:128" ht="11.25" customHeight="1" x14ac:dyDescent="0.2">
      <c r="B42" s="215"/>
      <c r="C42" s="215"/>
      <c r="D42" s="215"/>
      <c r="E42" s="215"/>
      <c r="F42" s="215"/>
      <c r="G42" s="215"/>
      <c r="H42" s="215"/>
      <c r="I42" s="215"/>
      <c r="J42" s="215"/>
      <c r="K42" s="215"/>
      <c r="L42" s="215"/>
      <c r="M42" s="215"/>
      <c r="N42" s="215"/>
      <c r="O42" s="215"/>
      <c r="P42" s="215"/>
      <c r="Q42" s="218"/>
      <c r="R42" s="216"/>
      <c r="S42" s="216"/>
      <c r="T42" s="216"/>
      <c r="U42" s="216"/>
      <c r="V42" s="216"/>
      <c r="W42" s="216"/>
      <c r="X42" s="216"/>
      <c r="Y42" s="216"/>
      <c r="Z42" s="217"/>
      <c r="AA42" s="217"/>
      <c r="AB42" s="217"/>
      <c r="AC42" s="217"/>
      <c r="AD42" s="216"/>
      <c r="AE42" s="216"/>
      <c r="AF42" s="216"/>
      <c r="AG42" s="216"/>
      <c r="AH42" s="216"/>
      <c r="AI42" s="216"/>
      <c r="AJ42" s="216"/>
      <c r="AK42" s="216"/>
      <c r="AL42" s="217"/>
      <c r="AM42" s="217"/>
      <c r="AN42" s="217"/>
      <c r="AO42" s="217"/>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304</v>
      </c>
      <c r="CB42" s="576"/>
      <c r="CC42" s="576"/>
      <c r="CD42" s="576"/>
      <c r="CE42" s="576"/>
      <c r="CF42" s="576"/>
      <c r="CG42" s="576"/>
      <c r="CH42" s="576"/>
      <c r="CI42" s="576"/>
      <c r="CJ42" s="576"/>
      <c r="CK42" s="576"/>
      <c r="CL42" s="577"/>
      <c r="CM42" s="578">
        <v>45013858</v>
      </c>
      <c r="CN42" s="585"/>
      <c r="CO42" s="585"/>
      <c r="CP42" s="585"/>
      <c r="CQ42" s="585"/>
      <c r="CR42" s="585"/>
      <c r="CS42" s="585"/>
      <c r="CT42" s="586"/>
      <c r="CU42" s="581">
        <v>2.6</v>
      </c>
      <c r="CV42" s="582"/>
      <c r="CW42" s="582"/>
      <c r="CX42" s="583"/>
      <c r="CY42" s="584">
        <v>44387323</v>
      </c>
      <c r="CZ42" s="585"/>
      <c r="DA42" s="585"/>
      <c r="DB42" s="585"/>
      <c r="DC42" s="585"/>
      <c r="DD42" s="585"/>
      <c r="DE42" s="585"/>
      <c r="DF42" s="586"/>
      <c r="DG42" s="584">
        <v>44387323</v>
      </c>
      <c r="DH42" s="585"/>
      <c r="DI42" s="585"/>
      <c r="DJ42" s="585"/>
      <c r="DK42" s="585"/>
      <c r="DL42" s="585"/>
      <c r="DM42" s="585"/>
      <c r="DN42" s="585"/>
      <c r="DO42" s="585"/>
      <c r="DP42" s="585"/>
      <c r="DQ42" s="586"/>
      <c r="DR42" s="581">
        <v>3.8</v>
      </c>
      <c r="DS42" s="582"/>
      <c r="DT42" s="582"/>
      <c r="DU42" s="582"/>
      <c r="DV42" s="582"/>
      <c r="DW42" s="582"/>
      <c r="DX42" s="615"/>
    </row>
    <row r="43" spans="2:128" ht="11.25" customHeight="1" x14ac:dyDescent="0.2">
      <c r="B43" s="209"/>
      <c r="C43" s="209"/>
      <c r="D43" s="209"/>
      <c r="E43" s="209"/>
      <c r="F43" s="209"/>
      <c r="G43" s="209"/>
      <c r="H43" s="209"/>
      <c r="I43" s="209"/>
      <c r="J43" s="209"/>
      <c r="K43" s="209"/>
      <c r="L43" s="209"/>
      <c r="M43" s="209"/>
      <c r="N43" s="209"/>
      <c r="O43" s="209"/>
      <c r="P43" s="209"/>
      <c r="Q43" s="209"/>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618"/>
      <c r="AQ43" s="618"/>
      <c r="AR43" s="618"/>
      <c r="AS43" s="618"/>
      <c r="AT43" s="215"/>
      <c r="AU43" s="215"/>
      <c r="AV43" s="215"/>
      <c r="AW43" s="215"/>
      <c r="AX43" s="215"/>
      <c r="AY43" s="215"/>
      <c r="AZ43" s="215"/>
      <c r="BA43" s="215"/>
      <c r="BB43" s="215"/>
      <c r="BC43" s="215"/>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305</v>
      </c>
      <c r="CB43" s="576"/>
      <c r="CC43" s="576"/>
      <c r="CD43" s="576"/>
      <c r="CE43" s="576"/>
      <c r="CF43" s="576"/>
      <c r="CG43" s="576"/>
      <c r="CH43" s="576"/>
      <c r="CI43" s="576"/>
      <c r="CJ43" s="576"/>
      <c r="CK43" s="576"/>
      <c r="CL43" s="577"/>
      <c r="CM43" s="578" t="s">
        <v>123</v>
      </c>
      <c r="CN43" s="579"/>
      <c r="CO43" s="579"/>
      <c r="CP43" s="579"/>
      <c r="CQ43" s="579"/>
      <c r="CR43" s="579"/>
      <c r="CS43" s="579"/>
      <c r="CT43" s="580"/>
      <c r="CU43" s="581" t="s">
        <v>123</v>
      </c>
      <c r="CV43" s="582"/>
      <c r="CW43" s="582"/>
      <c r="CX43" s="583"/>
      <c r="CY43" s="584" t="s">
        <v>123</v>
      </c>
      <c r="CZ43" s="585"/>
      <c r="DA43" s="585"/>
      <c r="DB43" s="585"/>
      <c r="DC43" s="585"/>
      <c r="DD43" s="585"/>
      <c r="DE43" s="585"/>
      <c r="DF43" s="586"/>
      <c r="DG43" s="584" t="s">
        <v>123</v>
      </c>
      <c r="DH43" s="585"/>
      <c r="DI43" s="585"/>
      <c r="DJ43" s="585"/>
      <c r="DK43" s="585"/>
      <c r="DL43" s="585"/>
      <c r="DM43" s="585"/>
      <c r="DN43" s="585"/>
      <c r="DO43" s="585"/>
      <c r="DP43" s="585"/>
      <c r="DQ43" s="586"/>
      <c r="DR43" s="581" t="s">
        <v>123</v>
      </c>
      <c r="DS43" s="582"/>
      <c r="DT43" s="582"/>
      <c r="DU43" s="582"/>
      <c r="DV43" s="582"/>
      <c r="DW43" s="582"/>
      <c r="DX43" s="615"/>
    </row>
    <row r="44" spans="2:128" ht="11.25" customHeight="1" x14ac:dyDescent="0.2">
      <c r="B44" s="223"/>
      <c r="C44" s="209"/>
      <c r="D44" s="209"/>
      <c r="E44" s="209"/>
      <c r="F44" s="209"/>
      <c r="G44" s="209"/>
      <c r="H44" s="209"/>
      <c r="I44" s="209"/>
      <c r="J44" s="209"/>
      <c r="K44" s="209"/>
      <c r="L44" s="209"/>
      <c r="M44" s="209"/>
      <c r="N44" s="209"/>
      <c r="O44" s="209"/>
      <c r="P44" s="209"/>
      <c r="Q44" s="209"/>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618"/>
      <c r="AQ44" s="618"/>
      <c r="AR44" s="618"/>
      <c r="AS44" s="618"/>
      <c r="AT44" s="215"/>
      <c r="AU44" s="215"/>
      <c r="AV44" s="215"/>
      <c r="AW44" s="215"/>
      <c r="AX44" s="215"/>
      <c r="AY44" s="215"/>
      <c r="AZ44" s="215"/>
      <c r="BA44" s="215"/>
      <c r="BB44" s="215"/>
      <c r="BC44" s="215"/>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306</v>
      </c>
      <c r="BZ44" s="576"/>
      <c r="CA44" s="576"/>
      <c r="CB44" s="576"/>
      <c r="CC44" s="576"/>
      <c r="CD44" s="576"/>
      <c r="CE44" s="576"/>
      <c r="CF44" s="576"/>
      <c r="CG44" s="576"/>
      <c r="CH44" s="576"/>
      <c r="CI44" s="576"/>
      <c r="CJ44" s="576"/>
      <c r="CK44" s="576"/>
      <c r="CL44" s="577"/>
      <c r="CM44" s="578">
        <v>709917786</v>
      </c>
      <c r="CN44" s="585"/>
      <c r="CO44" s="585"/>
      <c r="CP44" s="585"/>
      <c r="CQ44" s="585"/>
      <c r="CR44" s="585"/>
      <c r="CS44" s="585"/>
      <c r="CT44" s="586"/>
      <c r="CU44" s="581">
        <v>40.700000000000003</v>
      </c>
      <c r="CV44" s="582"/>
      <c r="CW44" s="582"/>
      <c r="CX44" s="583"/>
      <c r="CY44" s="584">
        <v>610821149</v>
      </c>
      <c r="CZ44" s="585"/>
      <c r="DA44" s="585"/>
      <c r="DB44" s="585"/>
      <c r="DC44" s="585"/>
      <c r="DD44" s="585"/>
      <c r="DE44" s="585"/>
      <c r="DF44" s="586"/>
      <c r="DG44" s="584">
        <v>380129899</v>
      </c>
      <c r="DH44" s="585"/>
      <c r="DI44" s="585"/>
      <c r="DJ44" s="585"/>
      <c r="DK44" s="585"/>
      <c r="DL44" s="585"/>
      <c r="DM44" s="585"/>
      <c r="DN44" s="585"/>
      <c r="DO44" s="585"/>
      <c r="DP44" s="585"/>
      <c r="DQ44" s="586"/>
      <c r="DR44" s="581">
        <v>32.200000000000003</v>
      </c>
      <c r="DS44" s="582"/>
      <c r="DT44" s="582"/>
      <c r="DU44" s="582"/>
      <c r="DV44" s="582"/>
      <c r="DW44" s="582"/>
      <c r="DX44" s="615"/>
    </row>
    <row r="45" spans="2:128" ht="11.25" customHeight="1" x14ac:dyDescent="0.2">
      <c r="B45" s="209" t="s">
        <v>307</v>
      </c>
      <c r="C45" s="209"/>
      <c r="F45" s="215"/>
      <c r="G45" s="215"/>
      <c r="H45" s="215"/>
      <c r="I45" s="215"/>
      <c r="J45" s="215"/>
      <c r="K45" s="215"/>
      <c r="L45" s="215"/>
      <c r="M45" s="215"/>
      <c r="N45" s="215"/>
      <c r="O45" s="215"/>
      <c r="P45" s="215"/>
      <c r="Q45" s="215"/>
      <c r="R45" s="216"/>
      <c r="S45" s="216"/>
      <c r="T45" s="216"/>
      <c r="U45" s="216"/>
      <c r="V45" s="216"/>
      <c r="W45" s="216"/>
      <c r="X45" s="216"/>
      <c r="Y45" s="216"/>
      <c r="Z45" s="217"/>
      <c r="AA45" s="217"/>
      <c r="AB45" s="217"/>
      <c r="AC45" s="217"/>
      <c r="AD45" s="216"/>
      <c r="AE45" s="216"/>
      <c r="AF45" s="216"/>
      <c r="AG45" s="216"/>
      <c r="AH45" s="216"/>
      <c r="AI45" s="216"/>
      <c r="AJ45" s="216"/>
      <c r="AK45" s="216"/>
      <c r="AL45" s="217"/>
      <c r="AM45" s="217"/>
      <c r="AN45" s="217"/>
      <c r="AO45" s="217"/>
      <c r="AP45" s="218"/>
      <c r="AQ45" s="219"/>
      <c r="AR45" s="219"/>
      <c r="AS45" s="219"/>
      <c r="AT45" s="219"/>
      <c r="AU45" s="219"/>
      <c r="AV45" s="219"/>
      <c r="AW45" s="219"/>
      <c r="AX45" s="219"/>
      <c r="AY45" s="218"/>
      <c r="AZ45" s="216"/>
      <c r="BA45" s="216"/>
      <c r="BB45" s="216"/>
      <c r="BC45" s="216"/>
      <c r="BD45" s="218"/>
      <c r="BE45" s="218"/>
      <c r="BF45" s="218"/>
      <c r="BG45" s="218"/>
      <c r="BH45" s="218"/>
      <c r="BI45" s="218"/>
      <c r="BJ45" s="218"/>
      <c r="BK45" s="218"/>
      <c r="BL45" s="218"/>
      <c r="BM45" s="218"/>
      <c r="BN45" s="218"/>
      <c r="BO45" s="218"/>
      <c r="BP45" s="218"/>
      <c r="BQ45" s="218"/>
      <c r="BR45" s="218"/>
      <c r="BS45" s="216"/>
      <c r="BT45" s="216"/>
      <c r="BU45" s="216"/>
      <c r="BV45" s="216"/>
      <c r="BW45" s="216"/>
      <c r="BY45" s="575" t="s">
        <v>308</v>
      </c>
      <c r="BZ45" s="576"/>
      <c r="CA45" s="576"/>
      <c r="CB45" s="576"/>
      <c r="CC45" s="576"/>
      <c r="CD45" s="576"/>
      <c r="CE45" s="576"/>
      <c r="CF45" s="576"/>
      <c r="CG45" s="576"/>
      <c r="CH45" s="576"/>
      <c r="CI45" s="576"/>
      <c r="CJ45" s="576"/>
      <c r="CK45" s="576"/>
      <c r="CL45" s="577"/>
      <c r="CM45" s="578">
        <v>66803687</v>
      </c>
      <c r="CN45" s="579"/>
      <c r="CO45" s="579"/>
      <c r="CP45" s="579"/>
      <c r="CQ45" s="579"/>
      <c r="CR45" s="579"/>
      <c r="CS45" s="579"/>
      <c r="CT45" s="580"/>
      <c r="CU45" s="581">
        <v>3.8</v>
      </c>
      <c r="CV45" s="582"/>
      <c r="CW45" s="582"/>
      <c r="CX45" s="583"/>
      <c r="CY45" s="584">
        <v>46119385</v>
      </c>
      <c r="CZ45" s="585"/>
      <c r="DA45" s="585"/>
      <c r="DB45" s="585"/>
      <c r="DC45" s="585"/>
      <c r="DD45" s="585"/>
      <c r="DE45" s="585"/>
      <c r="DF45" s="586"/>
      <c r="DG45" s="584">
        <v>40974859</v>
      </c>
      <c r="DH45" s="585"/>
      <c r="DI45" s="585"/>
      <c r="DJ45" s="585"/>
      <c r="DK45" s="585"/>
      <c r="DL45" s="585"/>
      <c r="DM45" s="585"/>
      <c r="DN45" s="585"/>
      <c r="DO45" s="585"/>
      <c r="DP45" s="585"/>
      <c r="DQ45" s="586"/>
      <c r="DR45" s="581">
        <v>3.5</v>
      </c>
      <c r="DS45" s="582"/>
      <c r="DT45" s="582"/>
      <c r="DU45" s="582"/>
      <c r="DV45" s="582"/>
      <c r="DW45" s="582"/>
      <c r="DX45" s="615"/>
    </row>
    <row r="46" spans="2:128" ht="11.25" customHeight="1" x14ac:dyDescent="0.2">
      <c r="B46" s="223" t="s">
        <v>309</v>
      </c>
      <c r="C46" s="209"/>
      <c r="D46" s="215"/>
      <c r="E46" s="215"/>
      <c r="F46" s="215"/>
      <c r="G46" s="215"/>
      <c r="H46" s="215"/>
      <c r="I46" s="215"/>
      <c r="J46" s="215"/>
      <c r="K46" s="215"/>
      <c r="L46" s="215"/>
      <c r="M46" s="215"/>
      <c r="N46" s="215"/>
      <c r="O46" s="215"/>
      <c r="P46" s="215"/>
      <c r="Q46" s="215"/>
      <c r="R46" s="216"/>
      <c r="S46" s="216"/>
      <c r="T46" s="216"/>
      <c r="U46" s="216"/>
      <c r="V46" s="216"/>
      <c r="W46" s="216"/>
      <c r="X46" s="216"/>
      <c r="Y46" s="216"/>
      <c r="Z46" s="217"/>
      <c r="AA46" s="217"/>
      <c r="AB46" s="217"/>
      <c r="AC46" s="217"/>
      <c r="AD46" s="216"/>
      <c r="AE46" s="216"/>
      <c r="AF46" s="216"/>
      <c r="AG46" s="216"/>
      <c r="AH46" s="216"/>
      <c r="AI46" s="216"/>
      <c r="AJ46" s="216"/>
      <c r="AK46" s="216"/>
      <c r="AL46" s="217"/>
      <c r="AM46" s="217"/>
      <c r="AN46" s="217"/>
      <c r="AO46" s="217"/>
      <c r="AP46" s="218"/>
      <c r="AQ46" s="219"/>
      <c r="AR46" s="219"/>
      <c r="AS46" s="219"/>
      <c r="AT46" s="219"/>
      <c r="AU46" s="219"/>
      <c r="AV46" s="219"/>
      <c r="AW46" s="219"/>
      <c r="AX46" s="219"/>
      <c r="AY46" s="218"/>
      <c r="AZ46" s="216"/>
      <c r="BA46" s="216"/>
      <c r="BB46" s="216"/>
      <c r="BC46" s="216"/>
      <c r="BD46" s="218"/>
      <c r="BE46" s="218"/>
      <c r="BF46" s="218"/>
      <c r="BG46" s="218"/>
      <c r="BH46" s="218"/>
      <c r="BI46" s="218"/>
      <c r="BJ46" s="218"/>
      <c r="BK46" s="218"/>
      <c r="BL46" s="218"/>
      <c r="BM46" s="218"/>
      <c r="BN46" s="218"/>
      <c r="BO46" s="218"/>
      <c r="BP46" s="218"/>
      <c r="BQ46" s="218"/>
      <c r="BR46" s="218"/>
      <c r="BS46" s="216"/>
      <c r="BT46" s="216"/>
      <c r="BU46" s="216"/>
      <c r="BV46" s="216"/>
      <c r="BW46" s="216"/>
      <c r="BY46" s="575" t="s">
        <v>310</v>
      </c>
      <c r="BZ46" s="576"/>
      <c r="CA46" s="576"/>
      <c r="CB46" s="576"/>
      <c r="CC46" s="576"/>
      <c r="CD46" s="576"/>
      <c r="CE46" s="576"/>
      <c r="CF46" s="576"/>
      <c r="CG46" s="576"/>
      <c r="CH46" s="576"/>
      <c r="CI46" s="576"/>
      <c r="CJ46" s="576"/>
      <c r="CK46" s="576"/>
      <c r="CL46" s="577"/>
      <c r="CM46" s="578">
        <v>15104121</v>
      </c>
      <c r="CN46" s="585"/>
      <c r="CO46" s="585"/>
      <c r="CP46" s="585"/>
      <c r="CQ46" s="585"/>
      <c r="CR46" s="585"/>
      <c r="CS46" s="585"/>
      <c r="CT46" s="586"/>
      <c r="CU46" s="581">
        <v>0.9</v>
      </c>
      <c r="CV46" s="582"/>
      <c r="CW46" s="582"/>
      <c r="CX46" s="583"/>
      <c r="CY46" s="584">
        <v>8461380</v>
      </c>
      <c r="CZ46" s="585"/>
      <c r="DA46" s="585"/>
      <c r="DB46" s="585"/>
      <c r="DC46" s="585"/>
      <c r="DD46" s="585"/>
      <c r="DE46" s="585"/>
      <c r="DF46" s="586"/>
      <c r="DG46" s="584">
        <v>8461380</v>
      </c>
      <c r="DH46" s="585"/>
      <c r="DI46" s="585"/>
      <c r="DJ46" s="585"/>
      <c r="DK46" s="585"/>
      <c r="DL46" s="585"/>
      <c r="DM46" s="585"/>
      <c r="DN46" s="585"/>
      <c r="DO46" s="585"/>
      <c r="DP46" s="585"/>
      <c r="DQ46" s="586"/>
      <c r="DR46" s="581">
        <v>0.7</v>
      </c>
      <c r="DS46" s="582"/>
      <c r="DT46" s="582"/>
      <c r="DU46" s="582"/>
      <c r="DV46" s="582"/>
      <c r="DW46" s="582"/>
      <c r="DX46" s="615"/>
    </row>
    <row r="47" spans="2:128" ht="11.25" customHeight="1" x14ac:dyDescent="0.2">
      <c r="B47" s="224" t="s">
        <v>311</v>
      </c>
      <c r="D47" s="215"/>
      <c r="E47" s="215"/>
      <c r="F47" s="215"/>
      <c r="G47" s="215"/>
      <c r="H47" s="215"/>
      <c r="I47" s="215"/>
      <c r="J47" s="215"/>
      <c r="K47" s="215"/>
      <c r="L47" s="215"/>
      <c r="M47" s="215"/>
      <c r="N47" s="215"/>
      <c r="O47" s="215"/>
      <c r="P47" s="215"/>
      <c r="Q47" s="215"/>
      <c r="R47" s="216"/>
      <c r="S47" s="216"/>
      <c r="T47" s="216"/>
      <c r="U47" s="216"/>
      <c r="V47" s="216"/>
      <c r="W47" s="216"/>
      <c r="X47" s="216"/>
      <c r="Y47" s="216"/>
      <c r="Z47" s="217"/>
      <c r="AA47" s="217"/>
      <c r="AB47" s="217"/>
      <c r="AC47" s="217"/>
      <c r="AD47" s="216"/>
      <c r="AE47" s="216"/>
      <c r="AF47" s="216"/>
      <c r="AG47" s="216"/>
      <c r="AH47" s="216"/>
      <c r="AI47" s="216"/>
      <c r="AJ47" s="216"/>
      <c r="AK47" s="216"/>
      <c r="AL47" s="217"/>
      <c r="AM47" s="217"/>
      <c r="AN47" s="217"/>
      <c r="AO47" s="217"/>
      <c r="AP47" s="218"/>
      <c r="AQ47" s="219"/>
      <c r="AR47" s="219"/>
      <c r="AS47" s="219"/>
      <c r="AT47" s="219"/>
      <c r="AU47" s="219"/>
      <c r="AV47" s="219"/>
      <c r="AW47" s="219"/>
      <c r="AX47" s="219"/>
      <c r="AY47" s="218"/>
      <c r="AZ47" s="216"/>
      <c r="BA47" s="216"/>
      <c r="BB47" s="216"/>
      <c r="BC47" s="216"/>
      <c r="BD47" s="218"/>
      <c r="BE47" s="218"/>
      <c r="BF47" s="218"/>
      <c r="BG47" s="218"/>
      <c r="BH47" s="218"/>
      <c r="BI47" s="218"/>
      <c r="BJ47" s="218"/>
      <c r="BK47" s="218"/>
      <c r="BL47" s="218"/>
      <c r="BM47" s="218"/>
      <c r="BN47" s="218"/>
      <c r="BO47" s="218"/>
      <c r="BP47" s="218"/>
      <c r="BQ47" s="218"/>
      <c r="BR47" s="218"/>
      <c r="BS47" s="216"/>
      <c r="BT47" s="216"/>
      <c r="BU47" s="216"/>
      <c r="BV47" s="216"/>
      <c r="BW47" s="216"/>
      <c r="BY47" s="575" t="s">
        <v>312</v>
      </c>
      <c r="BZ47" s="576"/>
      <c r="CA47" s="576"/>
      <c r="CB47" s="576"/>
      <c r="CC47" s="576"/>
      <c r="CD47" s="576"/>
      <c r="CE47" s="576"/>
      <c r="CF47" s="576"/>
      <c r="CG47" s="576"/>
      <c r="CH47" s="576"/>
      <c r="CI47" s="576"/>
      <c r="CJ47" s="576"/>
      <c r="CK47" s="576"/>
      <c r="CL47" s="577"/>
      <c r="CM47" s="578">
        <v>582542867</v>
      </c>
      <c r="CN47" s="579"/>
      <c r="CO47" s="579"/>
      <c r="CP47" s="579"/>
      <c r="CQ47" s="579"/>
      <c r="CR47" s="579"/>
      <c r="CS47" s="579"/>
      <c r="CT47" s="580"/>
      <c r="CU47" s="581">
        <v>33.4</v>
      </c>
      <c r="CV47" s="582"/>
      <c r="CW47" s="582"/>
      <c r="CX47" s="583"/>
      <c r="CY47" s="584">
        <v>541565472</v>
      </c>
      <c r="CZ47" s="585"/>
      <c r="DA47" s="585"/>
      <c r="DB47" s="585"/>
      <c r="DC47" s="585"/>
      <c r="DD47" s="585"/>
      <c r="DE47" s="585"/>
      <c r="DF47" s="586"/>
      <c r="DG47" s="584">
        <v>330410388</v>
      </c>
      <c r="DH47" s="585"/>
      <c r="DI47" s="585"/>
      <c r="DJ47" s="585"/>
      <c r="DK47" s="585"/>
      <c r="DL47" s="585"/>
      <c r="DM47" s="585"/>
      <c r="DN47" s="585"/>
      <c r="DO47" s="585"/>
      <c r="DP47" s="585"/>
      <c r="DQ47" s="586"/>
      <c r="DR47" s="581">
        <v>28</v>
      </c>
      <c r="DS47" s="582"/>
      <c r="DT47" s="582"/>
      <c r="DU47" s="582"/>
      <c r="DV47" s="582"/>
      <c r="DW47" s="582"/>
      <c r="DX47" s="615"/>
    </row>
    <row r="48" spans="2:128" ht="11.25" customHeight="1" x14ac:dyDescent="0.2">
      <c r="AP48" s="618"/>
      <c r="AQ48" s="618"/>
      <c r="AR48" s="618"/>
      <c r="AS48" s="618"/>
      <c r="AT48" s="215"/>
      <c r="AU48" s="215"/>
      <c r="AV48" s="215"/>
      <c r="AW48" s="215"/>
      <c r="AX48" s="215"/>
      <c r="AY48" s="215"/>
      <c r="AZ48" s="215"/>
      <c r="BA48" s="215"/>
      <c r="BB48" s="215"/>
      <c r="BC48" s="215"/>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313</v>
      </c>
      <c r="BZ48" s="576"/>
      <c r="CA48" s="576"/>
      <c r="CB48" s="576"/>
      <c r="CC48" s="576"/>
      <c r="CD48" s="576"/>
      <c r="CE48" s="576"/>
      <c r="CF48" s="576"/>
      <c r="CG48" s="576"/>
      <c r="CH48" s="576"/>
      <c r="CI48" s="576"/>
      <c r="CJ48" s="576"/>
      <c r="CK48" s="576"/>
      <c r="CL48" s="577"/>
      <c r="CM48" s="578">
        <v>6547511</v>
      </c>
      <c r="CN48" s="585"/>
      <c r="CO48" s="585"/>
      <c r="CP48" s="585"/>
      <c r="CQ48" s="585"/>
      <c r="CR48" s="585"/>
      <c r="CS48" s="585"/>
      <c r="CT48" s="586"/>
      <c r="CU48" s="581">
        <v>0.4</v>
      </c>
      <c r="CV48" s="582"/>
      <c r="CW48" s="582"/>
      <c r="CX48" s="583"/>
      <c r="CY48" s="584">
        <v>6474881</v>
      </c>
      <c r="CZ48" s="585"/>
      <c r="DA48" s="585"/>
      <c r="DB48" s="585"/>
      <c r="DC48" s="585"/>
      <c r="DD48" s="585"/>
      <c r="DE48" s="585"/>
      <c r="DF48" s="586"/>
      <c r="DG48" s="584" t="s">
        <v>123</v>
      </c>
      <c r="DH48" s="585"/>
      <c r="DI48" s="585"/>
      <c r="DJ48" s="585"/>
      <c r="DK48" s="585"/>
      <c r="DL48" s="585"/>
      <c r="DM48" s="585"/>
      <c r="DN48" s="585"/>
      <c r="DO48" s="585"/>
      <c r="DP48" s="585"/>
      <c r="DQ48" s="586"/>
      <c r="DR48" s="581" t="s">
        <v>123</v>
      </c>
      <c r="DS48" s="582"/>
      <c r="DT48" s="582"/>
      <c r="DU48" s="582"/>
      <c r="DV48" s="582"/>
      <c r="DW48" s="582"/>
      <c r="DX48" s="615"/>
    </row>
    <row r="49" spans="2:128" ht="11.25" customHeight="1" x14ac:dyDescent="0.2">
      <c r="B49" s="209"/>
      <c r="C49" s="209"/>
      <c r="D49" s="209"/>
      <c r="E49" s="209"/>
      <c r="F49" s="209"/>
      <c r="G49" s="209"/>
      <c r="H49" s="209"/>
      <c r="I49" s="209"/>
      <c r="J49" s="209"/>
      <c r="K49" s="209"/>
      <c r="L49" s="209"/>
      <c r="M49" s="209"/>
      <c r="N49" s="209"/>
      <c r="O49" s="209"/>
      <c r="P49" s="209"/>
      <c r="Q49" s="209"/>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618"/>
      <c r="AQ49" s="618"/>
      <c r="AR49" s="618"/>
      <c r="AS49" s="618"/>
      <c r="AT49" s="215"/>
      <c r="AU49" s="215"/>
      <c r="AV49" s="215"/>
      <c r="AW49" s="215"/>
      <c r="AX49" s="215"/>
      <c r="AY49" s="215"/>
      <c r="AZ49" s="215"/>
      <c r="BA49" s="215"/>
      <c r="BB49" s="215"/>
      <c r="BC49" s="215"/>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314</v>
      </c>
      <c r="BZ49" s="576"/>
      <c r="CA49" s="576"/>
      <c r="CB49" s="576"/>
      <c r="CC49" s="576"/>
      <c r="CD49" s="576"/>
      <c r="CE49" s="576"/>
      <c r="CF49" s="576"/>
      <c r="CG49" s="576"/>
      <c r="CH49" s="576"/>
      <c r="CI49" s="576"/>
      <c r="CJ49" s="576"/>
      <c r="CK49" s="576"/>
      <c r="CL49" s="577"/>
      <c r="CM49" s="578">
        <v>22482697</v>
      </c>
      <c r="CN49" s="579"/>
      <c r="CO49" s="579"/>
      <c r="CP49" s="579"/>
      <c r="CQ49" s="579"/>
      <c r="CR49" s="579"/>
      <c r="CS49" s="579"/>
      <c r="CT49" s="580"/>
      <c r="CU49" s="581">
        <v>1.3</v>
      </c>
      <c r="CV49" s="582"/>
      <c r="CW49" s="582"/>
      <c r="CX49" s="583"/>
      <c r="CY49" s="584">
        <v>4735379</v>
      </c>
      <c r="CZ49" s="585"/>
      <c r="DA49" s="585"/>
      <c r="DB49" s="585"/>
      <c r="DC49" s="585"/>
      <c r="DD49" s="585"/>
      <c r="DE49" s="585"/>
      <c r="DF49" s="586"/>
      <c r="DG49" s="584" t="s">
        <v>122</v>
      </c>
      <c r="DH49" s="585"/>
      <c r="DI49" s="585"/>
      <c r="DJ49" s="585"/>
      <c r="DK49" s="585"/>
      <c r="DL49" s="585"/>
      <c r="DM49" s="585"/>
      <c r="DN49" s="585"/>
      <c r="DO49" s="585"/>
      <c r="DP49" s="585"/>
      <c r="DQ49" s="586"/>
      <c r="DR49" s="581" t="s">
        <v>123</v>
      </c>
      <c r="DS49" s="582"/>
      <c r="DT49" s="582"/>
      <c r="DU49" s="582"/>
      <c r="DV49" s="582"/>
      <c r="DW49" s="582"/>
      <c r="DX49" s="615"/>
    </row>
    <row r="50" spans="2:128" ht="11.25" customHeight="1" x14ac:dyDescent="0.2">
      <c r="B50" s="209"/>
      <c r="C50" s="209"/>
      <c r="D50" s="209"/>
      <c r="E50" s="209"/>
      <c r="F50" s="209"/>
      <c r="G50" s="209"/>
      <c r="H50" s="209"/>
      <c r="I50" s="209"/>
      <c r="J50" s="209"/>
      <c r="K50" s="209"/>
      <c r="L50" s="209"/>
      <c r="M50" s="209"/>
      <c r="N50" s="209"/>
      <c r="O50" s="209"/>
      <c r="P50" s="209"/>
      <c r="Q50" s="209"/>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618"/>
      <c r="AQ50" s="618"/>
      <c r="AR50" s="618"/>
      <c r="AS50" s="618"/>
      <c r="AT50" s="215"/>
      <c r="AU50" s="215"/>
      <c r="AV50" s="215"/>
      <c r="AW50" s="215"/>
      <c r="AX50" s="215"/>
      <c r="AY50" s="215"/>
      <c r="AZ50" s="215"/>
      <c r="BA50" s="215"/>
      <c r="BB50" s="215"/>
      <c r="BC50" s="215"/>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315</v>
      </c>
      <c r="BZ50" s="576"/>
      <c r="CA50" s="576"/>
      <c r="CB50" s="576"/>
      <c r="CC50" s="576"/>
      <c r="CD50" s="576"/>
      <c r="CE50" s="576"/>
      <c r="CF50" s="576"/>
      <c r="CG50" s="576"/>
      <c r="CH50" s="576"/>
      <c r="CI50" s="576"/>
      <c r="CJ50" s="576"/>
      <c r="CK50" s="576"/>
      <c r="CL50" s="577"/>
      <c r="CM50" s="578">
        <v>7864581</v>
      </c>
      <c r="CN50" s="585"/>
      <c r="CO50" s="585"/>
      <c r="CP50" s="585"/>
      <c r="CQ50" s="585"/>
      <c r="CR50" s="585"/>
      <c r="CS50" s="585"/>
      <c r="CT50" s="586"/>
      <c r="CU50" s="581">
        <v>0.5</v>
      </c>
      <c r="CV50" s="582"/>
      <c r="CW50" s="582"/>
      <c r="CX50" s="583"/>
      <c r="CY50" s="584">
        <v>2933581</v>
      </c>
      <c r="CZ50" s="585"/>
      <c r="DA50" s="585"/>
      <c r="DB50" s="585"/>
      <c r="DC50" s="585"/>
      <c r="DD50" s="585"/>
      <c r="DE50" s="585"/>
      <c r="DF50" s="586"/>
      <c r="DG50" s="584" t="s">
        <v>209</v>
      </c>
      <c r="DH50" s="585"/>
      <c r="DI50" s="585"/>
      <c r="DJ50" s="585"/>
      <c r="DK50" s="585"/>
      <c r="DL50" s="585"/>
      <c r="DM50" s="585"/>
      <c r="DN50" s="585"/>
      <c r="DO50" s="585"/>
      <c r="DP50" s="585"/>
      <c r="DQ50" s="586"/>
      <c r="DR50" s="581" t="s">
        <v>209</v>
      </c>
      <c r="DS50" s="582"/>
      <c r="DT50" s="582"/>
      <c r="DU50" s="582"/>
      <c r="DV50" s="582"/>
      <c r="DW50" s="582"/>
      <c r="DX50" s="615"/>
    </row>
    <row r="51" spans="2:128" ht="11.25" customHeight="1" x14ac:dyDescent="0.2">
      <c r="B51" s="209"/>
      <c r="C51" s="209"/>
      <c r="D51" s="209"/>
      <c r="E51" s="209"/>
      <c r="F51" s="209"/>
      <c r="G51" s="209"/>
      <c r="H51" s="209"/>
      <c r="I51" s="209"/>
      <c r="J51" s="209"/>
      <c r="K51" s="209"/>
      <c r="L51" s="209"/>
      <c r="M51" s="209"/>
      <c r="N51" s="209"/>
      <c r="O51" s="209"/>
      <c r="P51" s="209"/>
      <c r="Q51" s="209"/>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19"/>
      <c r="AQ51" s="219"/>
      <c r="AR51" s="215"/>
      <c r="AS51" s="215"/>
      <c r="AT51" s="215"/>
      <c r="AU51" s="215"/>
      <c r="AV51" s="215"/>
      <c r="AW51" s="215"/>
      <c r="AX51" s="215"/>
      <c r="AY51" s="215"/>
      <c r="AZ51" s="215"/>
      <c r="BA51" s="215"/>
      <c r="BB51" s="215"/>
      <c r="BC51" s="215"/>
      <c r="BD51" s="219"/>
      <c r="BE51" s="219"/>
      <c r="BF51" s="219"/>
      <c r="BG51" s="219"/>
      <c r="BH51" s="219"/>
      <c r="BI51" s="219"/>
      <c r="BJ51" s="219"/>
      <c r="BK51" s="219"/>
      <c r="BL51" s="219"/>
      <c r="BM51" s="219"/>
      <c r="BN51" s="219"/>
      <c r="BO51" s="219"/>
      <c r="BP51" s="219"/>
      <c r="BQ51" s="219"/>
      <c r="BR51" s="219"/>
      <c r="BS51" s="219"/>
      <c r="BT51" s="219"/>
      <c r="BU51" s="219"/>
      <c r="BV51" s="219"/>
      <c r="BW51" s="219"/>
      <c r="BY51" s="575" t="s">
        <v>316</v>
      </c>
      <c r="BZ51" s="576"/>
      <c r="CA51" s="576"/>
      <c r="CB51" s="576"/>
      <c r="CC51" s="576"/>
      <c r="CD51" s="576"/>
      <c r="CE51" s="576"/>
      <c r="CF51" s="576"/>
      <c r="CG51" s="576"/>
      <c r="CH51" s="576"/>
      <c r="CI51" s="576"/>
      <c r="CJ51" s="576"/>
      <c r="CK51" s="576"/>
      <c r="CL51" s="577"/>
      <c r="CM51" s="578">
        <v>8572322</v>
      </c>
      <c r="CN51" s="579"/>
      <c r="CO51" s="579"/>
      <c r="CP51" s="579"/>
      <c r="CQ51" s="579"/>
      <c r="CR51" s="579"/>
      <c r="CS51" s="579"/>
      <c r="CT51" s="580"/>
      <c r="CU51" s="581">
        <v>0.5</v>
      </c>
      <c r="CV51" s="582"/>
      <c r="CW51" s="582"/>
      <c r="CX51" s="583"/>
      <c r="CY51" s="584">
        <v>531071</v>
      </c>
      <c r="CZ51" s="585"/>
      <c r="DA51" s="585"/>
      <c r="DB51" s="585"/>
      <c r="DC51" s="585"/>
      <c r="DD51" s="585"/>
      <c r="DE51" s="585"/>
      <c r="DF51" s="586"/>
      <c r="DG51" s="584">
        <v>283272</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23"/>
      <c r="C52" s="209"/>
      <c r="D52" s="209"/>
      <c r="E52" s="209"/>
      <c r="F52" s="209"/>
      <c r="G52" s="209"/>
      <c r="H52" s="209"/>
      <c r="I52" s="209"/>
      <c r="J52" s="209"/>
      <c r="K52" s="209"/>
      <c r="L52" s="209"/>
      <c r="M52" s="209"/>
      <c r="N52" s="209"/>
      <c r="O52" s="209"/>
      <c r="P52" s="209"/>
      <c r="Q52" s="209"/>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19"/>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317</v>
      </c>
      <c r="BZ52" s="576"/>
      <c r="CA52" s="576"/>
      <c r="CB52" s="576"/>
      <c r="CC52" s="576"/>
      <c r="CD52" s="576"/>
      <c r="CE52" s="576"/>
      <c r="CF52" s="576"/>
      <c r="CG52" s="576"/>
      <c r="CH52" s="576"/>
      <c r="CI52" s="576"/>
      <c r="CJ52" s="576"/>
      <c r="CK52" s="576"/>
      <c r="CL52" s="577"/>
      <c r="CM52" s="578" t="s">
        <v>123</v>
      </c>
      <c r="CN52" s="585"/>
      <c r="CO52" s="585"/>
      <c r="CP52" s="585"/>
      <c r="CQ52" s="585"/>
      <c r="CR52" s="585"/>
      <c r="CS52" s="585"/>
      <c r="CT52" s="586"/>
      <c r="CU52" s="581" t="s">
        <v>123</v>
      </c>
      <c r="CV52" s="582"/>
      <c r="CW52" s="582"/>
      <c r="CX52" s="583"/>
      <c r="CY52" s="584" t="s">
        <v>123</v>
      </c>
      <c r="CZ52" s="585"/>
      <c r="DA52" s="585"/>
      <c r="DB52" s="585"/>
      <c r="DC52" s="585"/>
      <c r="DD52" s="585"/>
      <c r="DE52" s="585"/>
      <c r="DF52" s="586"/>
      <c r="DG52" s="584" t="s">
        <v>122</v>
      </c>
      <c r="DH52" s="585"/>
      <c r="DI52" s="585"/>
      <c r="DJ52" s="585"/>
      <c r="DK52" s="585"/>
      <c r="DL52" s="585"/>
      <c r="DM52" s="585"/>
      <c r="DN52" s="585"/>
      <c r="DO52" s="585"/>
      <c r="DP52" s="585"/>
      <c r="DQ52" s="586"/>
      <c r="DR52" s="581" t="s">
        <v>123</v>
      </c>
      <c r="DS52" s="582"/>
      <c r="DT52" s="582"/>
      <c r="DU52" s="582"/>
      <c r="DV52" s="582"/>
      <c r="DW52" s="582"/>
      <c r="DX52" s="615"/>
    </row>
    <row r="53" spans="2:128" ht="11.25" customHeight="1" x14ac:dyDescent="0.2">
      <c r="B53" s="224"/>
      <c r="AP53" s="219"/>
      <c r="AQ53" s="215"/>
      <c r="AR53" s="215"/>
      <c r="AS53" s="215"/>
      <c r="AT53" s="215"/>
      <c r="AU53" s="215"/>
      <c r="AV53" s="215"/>
      <c r="AW53" s="215"/>
      <c r="AX53" s="215"/>
      <c r="AY53" s="215"/>
      <c r="AZ53" s="608"/>
      <c r="BA53" s="608"/>
      <c r="BB53" s="608"/>
      <c r="BC53" s="608"/>
      <c r="BD53" s="215"/>
      <c r="BE53" s="215"/>
      <c r="BF53" s="215"/>
      <c r="BG53" s="215"/>
      <c r="BH53" s="215"/>
      <c r="BI53" s="215"/>
      <c r="BJ53" s="215"/>
      <c r="BK53" s="215"/>
      <c r="BL53" s="215"/>
      <c r="BM53" s="215"/>
      <c r="BN53" s="215"/>
      <c r="BO53" s="215"/>
      <c r="BP53" s="215"/>
      <c r="BQ53" s="215"/>
      <c r="BR53" s="215"/>
      <c r="BS53" s="608"/>
      <c r="BT53" s="608"/>
      <c r="BU53" s="608"/>
      <c r="BV53" s="608"/>
      <c r="BW53" s="608"/>
      <c r="BY53" s="575" t="s">
        <v>318</v>
      </c>
      <c r="BZ53" s="576"/>
      <c r="CA53" s="576"/>
      <c r="CB53" s="576"/>
      <c r="CC53" s="576"/>
      <c r="CD53" s="576"/>
      <c r="CE53" s="576"/>
      <c r="CF53" s="576"/>
      <c r="CG53" s="576"/>
      <c r="CH53" s="576"/>
      <c r="CI53" s="576"/>
      <c r="CJ53" s="576"/>
      <c r="CK53" s="576"/>
      <c r="CL53" s="577"/>
      <c r="CM53" s="578">
        <v>144169755</v>
      </c>
      <c r="CN53" s="579"/>
      <c r="CO53" s="579"/>
      <c r="CP53" s="579"/>
      <c r="CQ53" s="579"/>
      <c r="CR53" s="579"/>
      <c r="CS53" s="579"/>
      <c r="CT53" s="580"/>
      <c r="CU53" s="581">
        <v>8.3000000000000007</v>
      </c>
      <c r="CV53" s="582"/>
      <c r="CW53" s="582"/>
      <c r="CX53" s="583"/>
      <c r="CY53" s="584">
        <v>11036614</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15"/>
      <c r="AQ54" s="219"/>
      <c r="AR54" s="219"/>
      <c r="AS54" s="219"/>
      <c r="AT54" s="219"/>
      <c r="AU54" s="219"/>
      <c r="AV54" s="219"/>
      <c r="AW54" s="219"/>
      <c r="AX54" s="219"/>
      <c r="AY54" s="215"/>
      <c r="AZ54" s="608"/>
      <c r="BA54" s="608"/>
      <c r="BB54" s="608"/>
      <c r="BC54" s="608"/>
      <c r="BD54" s="215"/>
      <c r="BE54" s="215"/>
      <c r="BF54" s="215"/>
      <c r="BG54" s="215"/>
      <c r="BH54" s="215"/>
      <c r="BI54" s="215"/>
      <c r="BJ54" s="215"/>
      <c r="BK54" s="215"/>
      <c r="BL54" s="215"/>
      <c r="BM54" s="215"/>
      <c r="BN54" s="215"/>
      <c r="BO54" s="215"/>
      <c r="BP54" s="215"/>
      <c r="BQ54" s="215"/>
      <c r="BR54" s="215"/>
      <c r="BS54" s="608"/>
      <c r="BT54" s="608"/>
      <c r="BU54" s="608"/>
      <c r="BV54" s="608"/>
      <c r="BW54" s="608"/>
      <c r="BY54" s="575" t="s">
        <v>319</v>
      </c>
      <c r="BZ54" s="576"/>
      <c r="CA54" s="576"/>
      <c r="CB54" s="576"/>
      <c r="CC54" s="576"/>
      <c r="CD54" s="576"/>
      <c r="CE54" s="576"/>
      <c r="CF54" s="576"/>
      <c r="CG54" s="576"/>
      <c r="CH54" s="576"/>
      <c r="CI54" s="576"/>
      <c r="CJ54" s="576"/>
      <c r="CK54" s="576"/>
      <c r="CL54" s="577"/>
      <c r="CM54" s="578">
        <v>3230469</v>
      </c>
      <c r="CN54" s="579"/>
      <c r="CO54" s="579"/>
      <c r="CP54" s="579"/>
      <c r="CQ54" s="579"/>
      <c r="CR54" s="579"/>
      <c r="CS54" s="579"/>
      <c r="CT54" s="580"/>
      <c r="CU54" s="581">
        <v>0.2</v>
      </c>
      <c r="CV54" s="582"/>
      <c r="CW54" s="582"/>
      <c r="CX54" s="583"/>
      <c r="CY54" s="584">
        <v>1568239</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15"/>
      <c r="AQ55" s="219"/>
      <c r="AR55" s="219"/>
      <c r="AS55" s="219"/>
      <c r="AT55" s="219"/>
      <c r="AU55" s="219"/>
      <c r="AV55" s="219"/>
      <c r="AW55" s="219"/>
      <c r="AX55" s="219"/>
      <c r="AY55" s="215"/>
      <c r="AZ55" s="608"/>
      <c r="BA55" s="608"/>
      <c r="BB55" s="608"/>
      <c r="BC55" s="608"/>
      <c r="BD55" s="215"/>
      <c r="BE55" s="215"/>
      <c r="BF55" s="215"/>
      <c r="BG55" s="215"/>
      <c r="BH55" s="215"/>
      <c r="BI55" s="215"/>
      <c r="BJ55" s="215"/>
      <c r="BK55" s="215"/>
      <c r="BL55" s="215"/>
      <c r="BM55" s="215"/>
      <c r="BN55" s="215"/>
      <c r="BO55" s="215"/>
      <c r="BP55" s="215"/>
      <c r="BQ55" s="215"/>
      <c r="BR55" s="215"/>
      <c r="BS55" s="608"/>
      <c r="BT55" s="608"/>
      <c r="BU55" s="608"/>
      <c r="BV55" s="608"/>
      <c r="BW55" s="608"/>
      <c r="BY55" s="609" t="s">
        <v>302</v>
      </c>
      <c r="BZ55" s="610"/>
      <c r="CA55" s="575" t="s">
        <v>320</v>
      </c>
      <c r="CB55" s="576"/>
      <c r="CC55" s="576"/>
      <c r="CD55" s="576"/>
      <c r="CE55" s="576"/>
      <c r="CF55" s="576"/>
      <c r="CG55" s="576"/>
      <c r="CH55" s="576"/>
      <c r="CI55" s="576"/>
      <c r="CJ55" s="576"/>
      <c r="CK55" s="576"/>
      <c r="CL55" s="577"/>
      <c r="CM55" s="578">
        <v>143833019</v>
      </c>
      <c r="CN55" s="579"/>
      <c r="CO55" s="579"/>
      <c r="CP55" s="579"/>
      <c r="CQ55" s="579"/>
      <c r="CR55" s="579"/>
      <c r="CS55" s="579"/>
      <c r="CT55" s="580"/>
      <c r="CU55" s="581">
        <v>8.1999999999999993</v>
      </c>
      <c r="CV55" s="582"/>
      <c r="CW55" s="582"/>
      <c r="CX55" s="583"/>
      <c r="CY55" s="584">
        <v>11015807</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15"/>
      <c r="AQ56" s="219"/>
      <c r="AR56" s="219"/>
      <c r="AS56" s="219"/>
      <c r="AT56" s="219"/>
      <c r="AU56" s="219"/>
      <c r="AV56" s="219"/>
      <c r="AW56" s="219"/>
      <c r="AX56" s="219"/>
      <c r="AY56" s="215"/>
      <c r="AZ56" s="216"/>
      <c r="BA56" s="216"/>
      <c r="BB56" s="216"/>
      <c r="BC56" s="216"/>
      <c r="BD56" s="215"/>
      <c r="BE56" s="215"/>
      <c r="BF56" s="215"/>
      <c r="BG56" s="215"/>
      <c r="BH56" s="215"/>
      <c r="BI56" s="215"/>
      <c r="BJ56" s="215"/>
      <c r="BK56" s="215"/>
      <c r="BL56" s="215"/>
      <c r="BM56" s="215"/>
      <c r="BN56" s="215"/>
      <c r="BO56" s="215"/>
      <c r="BP56" s="215"/>
      <c r="BQ56" s="215"/>
      <c r="BR56" s="215"/>
      <c r="BS56" s="216"/>
      <c r="BT56" s="216"/>
      <c r="BU56" s="216"/>
      <c r="BV56" s="216"/>
      <c r="BW56" s="216"/>
      <c r="BY56" s="611"/>
      <c r="BZ56" s="612"/>
      <c r="CA56" s="575" t="s">
        <v>321</v>
      </c>
      <c r="CB56" s="576"/>
      <c r="CC56" s="576"/>
      <c r="CD56" s="576"/>
      <c r="CE56" s="576"/>
      <c r="CF56" s="576"/>
      <c r="CG56" s="576"/>
      <c r="CH56" s="576"/>
      <c r="CI56" s="576"/>
      <c r="CJ56" s="576"/>
      <c r="CK56" s="576"/>
      <c r="CL56" s="577"/>
      <c r="CM56" s="578">
        <v>51456711</v>
      </c>
      <c r="CN56" s="579"/>
      <c r="CO56" s="579"/>
      <c r="CP56" s="579"/>
      <c r="CQ56" s="579"/>
      <c r="CR56" s="579"/>
      <c r="CS56" s="579"/>
      <c r="CT56" s="580"/>
      <c r="CU56" s="581">
        <v>3</v>
      </c>
      <c r="CV56" s="582"/>
      <c r="CW56" s="582"/>
      <c r="CX56" s="583"/>
      <c r="CY56" s="584">
        <v>1307380</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15"/>
      <c r="AQ57" s="219"/>
      <c r="AR57" s="219"/>
      <c r="AS57" s="219"/>
      <c r="AT57" s="219"/>
      <c r="AU57" s="219"/>
      <c r="AV57" s="219"/>
      <c r="AW57" s="219"/>
      <c r="AX57" s="219"/>
      <c r="AY57" s="215"/>
      <c r="AZ57" s="216"/>
      <c r="BA57" s="216"/>
      <c r="BB57" s="216"/>
      <c r="BC57" s="216"/>
      <c r="BD57" s="225"/>
      <c r="BE57" s="225"/>
      <c r="BF57" s="225"/>
      <c r="BG57" s="225"/>
      <c r="BH57" s="225"/>
      <c r="BI57" s="225"/>
      <c r="BJ57" s="215"/>
      <c r="BK57" s="215"/>
      <c r="BL57" s="215"/>
      <c r="BM57" s="215"/>
      <c r="BN57" s="215"/>
      <c r="BO57" s="215"/>
      <c r="BP57" s="215"/>
      <c r="BQ57" s="215"/>
      <c r="BR57" s="215"/>
      <c r="BS57" s="216"/>
      <c r="BT57" s="216"/>
      <c r="BU57" s="216"/>
      <c r="BV57" s="216"/>
      <c r="BW57" s="216"/>
      <c r="BY57" s="611"/>
      <c r="BZ57" s="612"/>
      <c r="CA57" s="575" t="s">
        <v>322</v>
      </c>
      <c r="CB57" s="576"/>
      <c r="CC57" s="576"/>
      <c r="CD57" s="576"/>
      <c r="CE57" s="576"/>
      <c r="CF57" s="576"/>
      <c r="CG57" s="576"/>
      <c r="CH57" s="576"/>
      <c r="CI57" s="576"/>
      <c r="CJ57" s="576"/>
      <c r="CK57" s="576"/>
      <c r="CL57" s="577"/>
      <c r="CM57" s="578">
        <v>80855313</v>
      </c>
      <c r="CN57" s="579"/>
      <c r="CO57" s="579"/>
      <c r="CP57" s="579"/>
      <c r="CQ57" s="579"/>
      <c r="CR57" s="579"/>
      <c r="CS57" s="579"/>
      <c r="CT57" s="580"/>
      <c r="CU57" s="581">
        <v>4.5999999999999996</v>
      </c>
      <c r="CV57" s="582"/>
      <c r="CW57" s="582"/>
      <c r="CX57" s="583"/>
      <c r="CY57" s="584">
        <v>9336913</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15"/>
      <c r="AQ58" s="215"/>
      <c r="AR58" s="215"/>
      <c r="AS58" s="215"/>
      <c r="AT58" s="215"/>
      <c r="AU58" s="215"/>
      <c r="AV58" s="215"/>
      <c r="AW58" s="215"/>
      <c r="AX58" s="215"/>
      <c r="AY58" s="215"/>
      <c r="AZ58" s="216"/>
      <c r="BA58" s="216"/>
      <c r="BB58" s="216"/>
      <c r="BC58" s="216"/>
      <c r="BD58" s="225"/>
      <c r="BE58" s="225"/>
      <c r="BF58" s="225"/>
      <c r="BG58" s="225"/>
      <c r="BH58" s="225"/>
      <c r="BI58" s="225"/>
      <c r="BJ58" s="215"/>
      <c r="BK58" s="215"/>
      <c r="BL58" s="215"/>
      <c r="BM58" s="215"/>
      <c r="BN58" s="215"/>
      <c r="BO58" s="215"/>
      <c r="BP58" s="215"/>
      <c r="BQ58" s="215"/>
      <c r="BR58" s="215"/>
      <c r="BS58" s="216"/>
      <c r="BT58" s="216"/>
      <c r="BU58" s="216"/>
      <c r="BV58" s="216"/>
      <c r="BW58" s="216"/>
      <c r="BY58" s="611"/>
      <c r="BZ58" s="612"/>
      <c r="CA58" s="575" t="s">
        <v>323</v>
      </c>
      <c r="CB58" s="576"/>
      <c r="CC58" s="576"/>
      <c r="CD58" s="576"/>
      <c r="CE58" s="576"/>
      <c r="CF58" s="576"/>
      <c r="CG58" s="576"/>
      <c r="CH58" s="576"/>
      <c r="CI58" s="576"/>
      <c r="CJ58" s="576"/>
      <c r="CK58" s="576"/>
      <c r="CL58" s="577"/>
      <c r="CM58" s="578">
        <v>336736</v>
      </c>
      <c r="CN58" s="579"/>
      <c r="CO58" s="579"/>
      <c r="CP58" s="579"/>
      <c r="CQ58" s="579"/>
      <c r="CR58" s="579"/>
      <c r="CS58" s="579"/>
      <c r="CT58" s="580"/>
      <c r="CU58" s="581">
        <v>0</v>
      </c>
      <c r="CV58" s="582"/>
      <c r="CW58" s="582"/>
      <c r="CX58" s="583"/>
      <c r="CY58" s="584">
        <v>20807</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15"/>
      <c r="AQ59" s="215"/>
      <c r="AR59" s="215"/>
      <c r="AS59" s="215"/>
      <c r="AT59" s="215"/>
      <c r="AU59" s="215"/>
      <c r="AV59" s="215"/>
      <c r="AW59" s="215"/>
      <c r="AX59" s="215"/>
      <c r="AY59" s="215"/>
      <c r="AZ59" s="216"/>
      <c r="BA59" s="216"/>
      <c r="BB59" s="216"/>
      <c r="BC59" s="216"/>
      <c r="BD59" s="225"/>
      <c r="BE59" s="225"/>
      <c r="BF59" s="225"/>
      <c r="BG59" s="225"/>
      <c r="BH59" s="225"/>
      <c r="BI59" s="225"/>
      <c r="BJ59" s="215"/>
      <c r="BK59" s="215"/>
      <c r="BL59" s="215"/>
      <c r="BM59" s="215"/>
      <c r="BN59" s="215"/>
      <c r="BO59" s="215"/>
      <c r="BP59" s="215"/>
      <c r="BQ59" s="215"/>
      <c r="BR59" s="215"/>
      <c r="BS59" s="216"/>
      <c r="BT59" s="216"/>
      <c r="BU59" s="216"/>
      <c r="BV59" s="216"/>
      <c r="BW59" s="216"/>
      <c r="BY59" s="613"/>
      <c r="BZ59" s="614"/>
      <c r="CA59" s="575" t="s">
        <v>324</v>
      </c>
      <c r="CB59" s="576"/>
      <c r="CC59" s="576"/>
      <c r="CD59" s="576"/>
      <c r="CE59" s="576"/>
      <c r="CF59" s="576"/>
      <c r="CG59" s="576"/>
      <c r="CH59" s="576"/>
      <c r="CI59" s="576"/>
      <c r="CJ59" s="576"/>
      <c r="CK59" s="576"/>
      <c r="CL59" s="577"/>
      <c r="CM59" s="578" t="s">
        <v>123</v>
      </c>
      <c r="CN59" s="579"/>
      <c r="CO59" s="579"/>
      <c r="CP59" s="579"/>
      <c r="CQ59" s="579"/>
      <c r="CR59" s="579"/>
      <c r="CS59" s="579"/>
      <c r="CT59" s="580"/>
      <c r="CU59" s="581" t="s">
        <v>123</v>
      </c>
      <c r="CV59" s="582"/>
      <c r="CW59" s="582"/>
      <c r="CX59" s="583"/>
      <c r="CY59" s="584" t="s">
        <v>209</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Y60" s="590" t="s">
        <v>325</v>
      </c>
      <c r="BZ60" s="591"/>
      <c r="CA60" s="591"/>
      <c r="CB60" s="591"/>
      <c r="CC60" s="591"/>
      <c r="CD60" s="591"/>
      <c r="CE60" s="591"/>
      <c r="CF60" s="591"/>
      <c r="CG60" s="591"/>
      <c r="CH60" s="591"/>
      <c r="CI60" s="591"/>
      <c r="CJ60" s="591"/>
      <c r="CK60" s="591"/>
      <c r="CL60" s="592"/>
      <c r="CM60" s="593">
        <v>1743622960</v>
      </c>
      <c r="CN60" s="594"/>
      <c r="CO60" s="594"/>
      <c r="CP60" s="594"/>
      <c r="CQ60" s="594"/>
      <c r="CR60" s="594"/>
      <c r="CS60" s="594"/>
      <c r="CT60" s="595"/>
      <c r="CU60" s="596">
        <v>100</v>
      </c>
      <c r="CV60" s="597"/>
      <c r="CW60" s="597"/>
      <c r="CX60" s="598"/>
      <c r="CY60" s="599">
        <v>1390368494</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row>
    <row r="62" spans="2:128" ht="11.25" customHeight="1" x14ac:dyDescent="0.2">
      <c r="AP62" s="225"/>
      <c r="AQ62" s="225"/>
      <c r="AR62" s="225"/>
      <c r="AS62" s="225"/>
      <c r="AT62" s="226"/>
      <c r="AU62" s="215"/>
      <c r="AV62" s="215"/>
      <c r="AW62" s="215"/>
      <c r="AX62" s="215"/>
      <c r="AY62" s="215"/>
      <c r="AZ62" s="215"/>
      <c r="BA62" s="215"/>
      <c r="BB62" s="215"/>
      <c r="BC62" s="215"/>
      <c r="BD62" s="217"/>
      <c r="BE62" s="217"/>
      <c r="BF62" s="217"/>
      <c r="BG62" s="217"/>
      <c r="BH62" s="217"/>
      <c r="BI62" s="217"/>
      <c r="BJ62" s="217"/>
      <c r="BK62" s="217"/>
      <c r="BL62" s="217"/>
      <c r="BM62" s="217"/>
      <c r="BN62" s="217"/>
      <c r="BO62" s="217"/>
      <c r="BP62" s="217"/>
      <c r="BQ62" s="217"/>
      <c r="BR62" s="217"/>
      <c r="BS62" s="217"/>
      <c r="BT62" s="217"/>
      <c r="BU62" s="217"/>
      <c r="BV62" s="217"/>
      <c r="BW62" s="217"/>
    </row>
    <row r="63" spans="2:128" ht="11.25" customHeight="1" x14ac:dyDescent="0.2">
      <c r="AP63" s="225"/>
      <c r="AQ63" s="225"/>
      <c r="AR63" s="225"/>
      <c r="AS63" s="225"/>
      <c r="AT63" s="226"/>
      <c r="AU63" s="215"/>
      <c r="AV63" s="215"/>
      <c r="AW63" s="215"/>
      <c r="AX63" s="215"/>
      <c r="AY63" s="215"/>
      <c r="AZ63" s="215"/>
      <c r="BA63" s="215"/>
      <c r="BB63" s="215"/>
      <c r="BC63" s="215"/>
      <c r="BD63" s="217"/>
      <c r="BE63" s="217"/>
      <c r="BF63" s="217"/>
      <c r="BG63" s="217"/>
      <c r="BH63" s="217"/>
      <c r="BI63" s="217"/>
      <c r="BJ63" s="217"/>
      <c r="BK63" s="217"/>
      <c r="BL63" s="217"/>
      <c r="BM63" s="217"/>
      <c r="BN63" s="217"/>
      <c r="BO63" s="217"/>
      <c r="BP63" s="217"/>
      <c r="BQ63" s="217"/>
      <c r="BR63" s="217"/>
      <c r="BS63" s="217"/>
      <c r="BT63" s="217"/>
      <c r="BU63" s="217"/>
      <c r="BV63" s="217"/>
      <c r="BW63" s="217"/>
    </row>
    <row r="64" spans="2:128" ht="11.25" customHeight="1" x14ac:dyDescent="0.2">
      <c r="AP64" s="225"/>
      <c r="AQ64" s="225"/>
      <c r="AR64" s="225"/>
      <c r="AS64" s="225"/>
      <c r="AT64" s="226"/>
      <c r="AU64" s="215"/>
      <c r="AV64" s="215"/>
      <c r="AW64" s="215"/>
      <c r="AX64" s="215"/>
      <c r="AY64" s="215"/>
      <c r="AZ64" s="215"/>
      <c r="BA64" s="215"/>
      <c r="BB64" s="215"/>
      <c r="BC64" s="215"/>
      <c r="BD64" s="217"/>
      <c r="BE64" s="217"/>
      <c r="BF64" s="217"/>
      <c r="BG64" s="217"/>
      <c r="BH64" s="217"/>
      <c r="BI64" s="217"/>
      <c r="BJ64" s="217"/>
      <c r="BK64" s="217"/>
      <c r="BL64" s="217"/>
      <c r="BM64" s="217"/>
      <c r="BN64" s="217"/>
      <c r="BO64" s="217"/>
      <c r="BP64" s="217"/>
      <c r="BQ64" s="217"/>
      <c r="BR64" s="217"/>
      <c r="BS64" s="217"/>
      <c r="BT64" s="217"/>
      <c r="BU64" s="217"/>
      <c r="BV64" s="217"/>
      <c r="BW64" s="217"/>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sbxpJHdrRVgicJamODp1akJPr982/S7by7ebEgPBm7ilTseuzSjdox41oswwCHbpalcxdfvEANVFSipbAh1fg==" saltValue="3Yp7kRdZy8lELrF1Mncm4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3"/>
  <printOptions horizontalCentered="1"/>
  <pageMargins left="0" right="0" top="0.39370078740157499" bottom="0.39370078740157499" header="0.196850393700787" footer="0.196850393700787"/>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74" customWidth="1"/>
    <col min="131" max="131" width="1.6640625" style="274" customWidth="1"/>
    <col min="132" max="16384" width="9" style="274" hidden="1"/>
  </cols>
  <sheetData>
    <row r="1" spans="1:131" s="232" customFormat="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9"/>
      <c r="DQ1" s="230"/>
      <c r="DR1" s="230"/>
      <c r="DS1" s="230"/>
      <c r="DT1" s="230"/>
      <c r="DU1" s="230"/>
      <c r="DV1" s="230"/>
      <c r="DW1" s="230"/>
      <c r="DX1" s="230"/>
      <c r="DY1" s="230"/>
      <c r="DZ1" s="230"/>
      <c r="EA1" s="231"/>
    </row>
    <row r="2" spans="1:131" s="236" customFormat="1" ht="26.25" customHeight="1" thickBot="1" x14ac:dyDescent="0.25">
      <c r="A2" s="233" t="s">
        <v>326</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1079" t="s">
        <v>327</v>
      </c>
      <c r="DK2" s="1080"/>
      <c r="DL2" s="1080"/>
      <c r="DM2" s="1080"/>
      <c r="DN2" s="1080"/>
      <c r="DO2" s="1081"/>
      <c r="DP2" s="234"/>
      <c r="DQ2" s="1079" t="s">
        <v>328</v>
      </c>
      <c r="DR2" s="1080"/>
      <c r="DS2" s="1080"/>
      <c r="DT2" s="1080"/>
      <c r="DU2" s="1080"/>
      <c r="DV2" s="1080"/>
      <c r="DW2" s="1080"/>
      <c r="DX2" s="1080"/>
      <c r="DY2" s="1080"/>
      <c r="DZ2" s="1081"/>
      <c r="EA2" s="235"/>
    </row>
    <row r="3" spans="1:131" s="232" customFormat="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1"/>
    </row>
    <row r="4" spans="1:131" s="240" customFormat="1" ht="26.25" customHeight="1" thickBot="1" x14ac:dyDescent="0.25">
      <c r="A4" s="1023" t="s">
        <v>329</v>
      </c>
      <c r="B4" s="1023"/>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237"/>
      <c r="BA4" s="237"/>
      <c r="BB4" s="237"/>
      <c r="BC4" s="237"/>
      <c r="BD4" s="237"/>
      <c r="BE4" s="238"/>
      <c r="BF4" s="238"/>
      <c r="BG4" s="238"/>
      <c r="BH4" s="238"/>
      <c r="BI4" s="238"/>
      <c r="BJ4" s="238"/>
      <c r="BK4" s="238"/>
      <c r="BL4" s="238"/>
      <c r="BM4" s="238"/>
      <c r="BN4" s="238"/>
      <c r="BO4" s="238"/>
      <c r="BP4" s="238"/>
      <c r="BQ4" s="237" t="s">
        <v>330</v>
      </c>
      <c r="BR4" s="237"/>
      <c r="BS4" s="237"/>
      <c r="BT4" s="237"/>
      <c r="BU4" s="237"/>
      <c r="BV4" s="237"/>
      <c r="BW4" s="237"/>
      <c r="BX4" s="237"/>
      <c r="BY4" s="237"/>
      <c r="BZ4" s="237"/>
      <c r="CA4" s="237"/>
      <c r="CB4" s="237"/>
      <c r="CC4" s="237"/>
      <c r="CD4" s="237"/>
      <c r="CE4" s="237"/>
      <c r="CF4" s="237"/>
      <c r="CG4" s="237"/>
      <c r="CH4" s="237"/>
      <c r="CI4" s="237"/>
      <c r="CJ4" s="237"/>
      <c r="CK4" s="237"/>
      <c r="CL4" s="237"/>
      <c r="CM4" s="237"/>
      <c r="CN4" s="237"/>
      <c r="CO4" s="237"/>
      <c r="CP4" s="237"/>
      <c r="CQ4" s="237"/>
      <c r="CR4" s="237"/>
      <c r="CS4" s="237"/>
      <c r="CT4" s="237"/>
      <c r="CU4" s="237"/>
      <c r="CV4" s="237"/>
      <c r="CW4" s="237"/>
      <c r="CX4" s="237"/>
      <c r="CY4" s="237"/>
      <c r="CZ4" s="237"/>
      <c r="DA4" s="237"/>
      <c r="DB4" s="237"/>
      <c r="DC4" s="237"/>
      <c r="DD4" s="237"/>
      <c r="DE4" s="237"/>
      <c r="DF4" s="237"/>
      <c r="DG4" s="237"/>
      <c r="DH4" s="237"/>
      <c r="DI4" s="237"/>
      <c r="DJ4" s="237"/>
      <c r="DK4" s="237"/>
      <c r="DL4" s="237"/>
      <c r="DM4" s="237"/>
      <c r="DN4" s="237"/>
      <c r="DO4" s="237"/>
      <c r="DP4" s="237"/>
      <c r="DQ4" s="237"/>
      <c r="DR4" s="237"/>
      <c r="DS4" s="237"/>
      <c r="DT4" s="237"/>
      <c r="DU4" s="237"/>
      <c r="DV4" s="237"/>
      <c r="DW4" s="237"/>
      <c r="DX4" s="237"/>
      <c r="DY4" s="237"/>
      <c r="DZ4" s="237"/>
      <c r="EA4" s="239"/>
    </row>
    <row r="5" spans="1:131" s="240" customFormat="1" ht="26.25" customHeight="1" x14ac:dyDescent="0.2">
      <c r="A5" s="949" t="s">
        <v>331</v>
      </c>
      <c r="B5" s="950"/>
      <c r="C5" s="950"/>
      <c r="D5" s="950"/>
      <c r="E5" s="950"/>
      <c r="F5" s="950"/>
      <c r="G5" s="950"/>
      <c r="H5" s="950"/>
      <c r="I5" s="950"/>
      <c r="J5" s="950"/>
      <c r="K5" s="950"/>
      <c r="L5" s="950"/>
      <c r="M5" s="950"/>
      <c r="N5" s="950"/>
      <c r="O5" s="950"/>
      <c r="P5" s="951"/>
      <c r="Q5" s="955" t="s">
        <v>332</v>
      </c>
      <c r="R5" s="956"/>
      <c r="S5" s="956"/>
      <c r="T5" s="956"/>
      <c r="U5" s="957"/>
      <c r="V5" s="955" t="s">
        <v>333</v>
      </c>
      <c r="W5" s="956"/>
      <c r="X5" s="956"/>
      <c r="Y5" s="956"/>
      <c r="Z5" s="957"/>
      <c r="AA5" s="955" t="s">
        <v>334</v>
      </c>
      <c r="AB5" s="956"/>
      <c r="AC5" s="956"/>
      <c r="AD5" s="956"/>
      <c r="AE5" s="956"/>
      <c r="AF5" s="1082" t="s">
        <v>335</v>
      </c>
      <c r="AG5" s="956"/>
      <c r="AH5" s="956"/>
      <c r="AI5" s="956"/>
      <c r="AJ5" s="971"/>
      <c r="AK5" s="956" t="s">
        <v>336</v>
      </c>
      <c r="AL5" s="956"/>
      <c r="AM5" s="956"/>
      <c r="AN5" s="956"/>
      <c r="AO5" s="957"/>
      <c r="AP5" s="955" t="s">
        <v>337</v>
      </c>
      <c r="AQ5" s="956"/>
      <c r="AR5" s="956"/>
      <c r="AS5" s="956"/>
      <c r="AT5" s="957"/>
      <c r="AU5" s="955" t="s">
        <v>338</v>
      </c>
      <c r="AV5" s="956"/>
      <c r="AW5" s="956"/>
      <c r="AX5" s="956"/>
      <c r="AY5" s="971"/>
      <c r="AZ5" s="241"/>
      <c r="BA5" s="241"/>
      <c r="BB5" s="241"/>
      <c r="BC5" s="241"/>
      <c r="BD5" s="241"/>
      <c r="BE5" s="242"/>
      <c r="BF5" s="242"/>
      <c r="BG5" s="242"/>
      <c r="BH5" s="242"/>
      <c r="BI5" s="242"/>
      <c r="BJ5" s="242"/>
      <c r="BK5" s="242"/>
      <c r="BL5" s="242"/>
      <c r="BM5" s="242"/>
      <c r="BN5" s="242"/>
      <c r="BO5" s="242"/>
      <c r="BP5" s="242"/>
      <c r="BQ5" s="949" t="s">
        <v>339</v>
      </c>
      <c r="BR5" s="950"/>
      <c r="BS5" s="950"/>
      <c r="BT5" s="950"/>
      <c r="BU5" s="950"/>
      <c r="BV5" s="950"/>
      <c r="BW5" s="950"/>
      <c r="BX5" s="950"/>
      <c r="BY5" s="950"/>
      <c r="BZ5" s="950"/>
      <c r="CA5" s="950"/>
      <c r="CB5" s="950"/>
      <c r="CC5" s="950"/>
      <c r="CD5" s="950"/>
      <c r="CE5" s="950"/>
      <c r="CF5" s="950"/>
      <c r="CG5" s="951"/>
      <c r="CH5" s="955" t="s">
        <v>340</v>
      </c>
      <c r="CI5" s="956"/>
      <c r="CJ5" s="956"/>
      <c r="CK5" s="956"/>
      <c r="CL5" s="957"/>
      <c r="CM5" s="955" t="s">
        <v>341</v>
      </c>
      <c r="CN5" s="956"/>
      <c r="CO5" s="956"/>
      <c r="CP5" s="956"/>
      <c r="CQ5" s="957"/>
      <c r="CR5" s="955" t="s">
        <v>342</v>
      </c>
      <c r="CS5" s="956"/>
      <c r="CT5" s="956"/>
      <c r="CU5" s="956"/>
      <c r="CV5" s="957"/>
      <c r="CW5" s="955" t="s">
        <v>343</v>
      </c>
      <c r="CX5" s="956"/>
      <c r="CY5" s="956"/>
      <c r="CZ5" s="956"/>
      <c r="DA5" s="957"/>
      <c r="DB5" s="955" t="s">
        <v>344</v>
      </c>
      <c r="DC5" s="956"/>
      <c r="DD5" s="956"/>
      <c r="DE5" s="956"/>
      <c r="DF5" s="957"/>
      <c r="DG5" s="1067" t="s">
        <v>345</v>
      </c>
      <c r="DH5" s="1068"/>
      <c r="DI5" s="1068"/>
      <c r="DJ5" s="1068"/>
      <c r="DK5" s="1069"/>
      <c r="DL5" s="1067" t="s">
        <v>346</v>
      </c>
      <c r="DM5" s="1068"/>
      <c r="DN5" s="1068"/>
      <c r="DO5" s="1068"/>
      <c r="DP5" s="1069"/>
      <c r="DQ5" s="955" t="s">
        <v>347</v>
      </c>
      <c r="DR5" s="956"/>
      <c r="DS5" s="956"/>
      <c r="DT5" s="956"/>
      <c r="DU5" s="957"/>
      <c r="DV5" s="955" t="s">
        <v>338</v>
      </c>
      <c r="DW5" s="956"/>
      <c r="DX5" s="956"/>
      <c r="DY5" s="956"/>
      <c r="DZ5" s="971"/>
      <c r="EA5" s="239"/>
    </row>
    <row r="6" spans="1:131" s="240" customFormat="1" ht="26.25" customHeight="1" thickBot="1" x14ac:dyDescent="0.25">
      <c r="A6" s="952"/>
      <c r="B6" s="953"/>
      <c r="C6" s="953"/>
      <c r="D6" s="953"/>
      <c r="E6" s="953"/>
      <c r="F6" s="953"/>
      <c r="G6" s="953"/>
      <c r="H6" s="953"/>
      <c r="I6" s="953"/>
      <c r="J6" s="953"/>
      <c r="K6" s="953"/>
      <c r="L6" s="953"/>
      <c r="M6" s="953"/>
      <c r="N6" s="953"/>
      <c r="O6" s="953"/>
      <c r="P6" s="954"/>
      <c r="Q6" s="958"/>
      <c r="R6" s="959"/>
      <c r="S6" s="959"/>
      <c r="T6" s="959"/>
      <c r="U6" s="960"/>
      <c r="V6" s="958"/>
      <c r="W6" s="959"/>
      <c r="X6" s="959"/>
      <c r="Y6" s="959"/>
      <c r="Z6" s="960"/>
      <c r="AA6" s="958"/>
      <c r="AB6" s="959"/>
      <c r="AC6" s="959"/>
      <c r="AD6" s="959"/>
      <c r="AE6" s="959"/>
      <c r="AF6" s="1083"/>
      <c r="AG6" s="959"/>
      <c r="AH6" s="959"/>
      <c r="AI6" s="959"/>
      <c r="AJ6" s="972"/>
      <c r="AK6" s="959"/>
      <c r="AL6" s="959"/>
      <c r="AM6" s="959"/>
      <c r="AN6" s="959"/>
      <c r="AO6" s="960"/>
      <c r="AP6" s="958"/>
      <c r="AQ6" s="959"/>
      <c r="AR6" s="959"/>
      <c r="AS6" s="959"/>
      <c r="AT6" s="960"/>
      <c r="AU6" s="958"/>
      <c r="AV6" s="959"/>
      <c r="AW6" s="959"/>
      <c r="AX6" s="959"/>
      <c r="AY6" s="972"/>
      <c r="AZ6" s="237"/>
      <c r="BA6" s="237"/>
      <c r="BB6" s="237"/>
      <c r="BC6" s="237"/>
      <c r="BD6" s="237"/>
      <c r="BE6" s="238"/>
      <c r="BF6" s="238"/>
      <c r="BG6" s="238"/>
      <c r="BH6" s="238"/>
      <c r="BI6" s="238"/>
      <c r="BJ6" s="238"/>
      <c r="BK6" s="238"/>
      <c r="BL6" s="238"/>
      <c r="BM6" s="238"/>
      <c r="BN6" s="238"/>
      <c r="BO6" s="238"/>
      <c r="BP6" s="238"/>
      <c r="BQ6" s="952"/>
      <c r="BR6" s="953"/>
      <c r="BS6" s="953"/>
      <c r="BT6" s="953"/>
      <c r="BU6" s="953"/>
      <c r="BV6" s="953"/>
      <c r="BW6" s="953"/>
      <c r="BX6" s="953"/>
      <c r="BY6" s="953"/>
      <c r="BZ6" s="953"/>
      <c r="CA6" s="953"/>
      <c r="CB6" s="953"/>
      <c r="CC6" s="953"/>
      <c r="CD6" s="953"/>
      <c r="CE6" s="953"/>
      <c r="CF6" s="953"/>
      <c r="CG6" s="954"/>
      <c r="CH6" s="958"/>
      <c r="CI6" s="959"/>
      <c r="CJ6" s="959"/>
      <c r="CK6" s="959"/>
      <c r="CL6" s="960"/>
      <c r="CM6" s="958"/>
      <c r="CN6" s="959"/>
      <c r="CO6" s="959"/>
      <c r="CP6" s="959"/>
      <c r="CQ6" s="960"/>
      <c r="CR6" s="958"/>
      <c r="CS6" s="959"/>
      <c r="CT6" s="959"/>
      <c r="CU6" s="959"/>
      <c r="CV6" s="960"/>
      <c r="CW6" s="958"/>
      <c r="CX6" s="959"/>
      <c r="CY6" s="959"/>
      <c r="CZ6" s="959"/>
      <c r="DA6" s="960"/>
      <c r="DB6" s="958"/>
      <c r="DC6" s="959"/>
      <c r="DD6" s="959"/>
      <c r="DE6" s="959"/>
      <c r="DF6" s="960"/>
      <c r="DG6" s="1070"/>
      <c r="DH6" s="1071"/>
      <c r="DI6" s="1071"/>
      <c r="DJ6" s="1071"/>
      <c r="DK6" s="1072"/>
      <c r="DL6" s="1070"/>
      <c r="DM6" s="1071"/>
      <c r="DN6" s="1071"/>
      <c r="DO6" s="1071"/>
      <c r="DP6" s="1072"/>
      <c r="DQ6" s="958"/>
      <c r="DR6" s="959"/>
      <c r="DS6" s="959"/>
      <c r="DT6" s="959"/>
      <c r="DU6" s="960"/>
      <c r="DV6" s="958"/>
      <c r="DW6" s="959"/>
      <c r="DX6" s="959"/>
      <c r="DY6" s="959"/>
      <c r="DZ6" s="972"/>
      <c r="EA6" s="239"/>
    </row>
    <row r="7" spans="1:131" s="240" customFormat="1" ht="26.25" customHeight="1" thickTop="1" x14ac:dyDescent="0.2">
      <c r="A7" s="243">
        <v>1</v>
      </c>
      <c r="B7" s="1010" t="s">
        <v>348</v>
      </c>
      <c r="C7" s="1011"/>
      <c r="D7" s="1011"/>
      <c r="E7" s="1011"/>
      <c r="F7" s="1011"/>
      <c r="G7" s="1011"/>
      <c r="H7" s="1011"/>
      <c r="I7" s="1011"/>
      <c r="J7" s="1011"/>
      <c r="K7" s="1011"/>
      <c r="L7" s="1011"/>
      <c r="M7" s="1011"/>
      <c r="N7" s="1011"/>
      <c r="O7" s="1011"/>
      <c r="P7" s="1012"/>
      <c r="Q7" s="1073">
        <v>1837743</v>
      </c>
      <c r="R7" s="1074"/>
      <c r="S7" s="1074"/>
      <c r="T7" s="1074"/>
      <c r="U7" s="1074"/>
      <c r="V7" s="1074">
        <v>1829494</v>
      </c>
      <c r="W7" s="1074"/>
      <c r="X7" s="1074"/>
      <c r="Y7" s="1074"/>
      <c r="Z7" s="1074"/>
      <c r="AA7" s="1074">
        <v>8249</v>
      </c>
      <c r="AB7" s="1074"/>
      <c r="AC7" s="1074"/>
      <c r="AD7" s="1074"/>
      <c r="AE7" s="1075"/>
      <c r="AF7" s="1076">
        <v>4549</v>
      </c>
      <c r="AG7" s="1077"/>
      <c r="AH7" s="1077"/>
      <c r="AI7" s="1077"/>
      <c r="AJ7" s="1078"/>
      <c r="AK7" s="1060">
        <v>2788</v>
      </c>
      <c r="AL7" s="1061"/>
      <c r="AM7" s="1061"/>
      <c r="AN7" s="1061"/>
      <c r="AO7" s="1061"/>
      <c r="AP7" s="1061">
        <v>4629350</v>
      </c>
      <c r="AQ7" s="1061"/>
      <c r="AR7" s="1061"/>
      <c r="AS7" s="1061"/>
      <c r="AT7" s="1061"/>
      <c r="AU7" s="1062"/>
      <c r="AV7" s="1062"/>
      <c r="AW7" s="1062"/>
      <c r="AX7" s="1062"/>
      <c r="AY7" s="1063"/>
      <c r="AZ7" s="237"/>
      <c r="BA7" s="237"/>
      <c r="BB7" s="237"/>
      <c r="BC7" s="237"/>
      <c r="BD7" s="237"/>
      <c r="BE7" s="238"/>
      <c r="BF7" s="238"/>
      <c r="BG7" s="238"/>
      <c r="BH7" s="238"/>
      <c r="BI7" s="238"/>
      <c r="BJ7" s="238"/>
      <c r="BK7" s="238"/>
      <c r="BL7" s="238"/>
      <c r="BM7" s="238"/>
      <c r="BN7" s="238"/>
      <c r="BO7" s="238"/>
      <c r="BP7" s="238"/>
      <c r="BQ7" s="244">
        <v>1</v>
      </c>
      <c r="BR7" s="245" t="s">
        <v>544</v>
      </c>
      <c r="BS7" s="1064" t="s">
        <v>545</v>
      </c>
      <c r="BT7" s="1065" t="s">
        <v>545</v>
      </c>
      <c r="BU7" s="1065" t="s">
        <v>545</v>
      </c>
      <c r="BV7" s="1065" t="s">
        <v>545</v>
      </c>
      <c r="BW7" s="1065" t="s">
        <v>545</v>
      </c>
      <c r="BX7" s="1065" t="s">
        <v>545</v>
      </c>
      <c r="BY7" s="1065" t="s">
        <v>545</v>
      </c>
      <c r="BZ7" s="1065" t="s">
        <v>545</v>
      </c>
      <c r="CA7" s="1065" t="s">
        <v>545</v>
      </c>
      <c r="CB7" s="1065" t="s">
        <v>545</v>
      </c>
      <c r="CC7" s="1065" t="s">
        <v>545</v>
      </c>
      <c r="CD7" s="1065" t="s">
        <v>545</v>
      </c>
      <c r="CE7" s="1065" t="s">
        <v>545</v>
      </c>
      <c r="CF7" s="1065" t="s">
        <v>545</v>
      </c>
      <c r="CG7" s="1066" t="s">
        <v>545</v>
      </c>
      <c r="CH7" s="1057">
        <v>20</v>
      </c>
      <c r="CI7" s="1058"/>
      <c r="CJ7" s="1058"/>
      <c r="CK7" s="1058"/>
      <c r="CL7" s="1059"/>
      <c r="CM7" s="1057">
        <v>988</v>
      </c>
      <c r="CN7" s="1058"/>
      <c r="CO7" s="1058"/>
      <c r="CP7" s="1058"/>
      <c r="CQ7" s="1059"/>
      <c r="CR7" s="1057">
        <v>622</v>
      </c>
      <c r="CS7" s="1058"/>
      <c r="CT7" s="1058"/>
      <c r="CU7" s="1058"/>
      <c r="CV7" s="1059"/>
      <c r="CW7" s="1057">
        <v>363</v>
      </c>
      <c r="CX7" s="1058"/>
      <c r="CY7" s="1058"/>
      <c r="CZ7" s="1058"/>
      <c r="DA7" s="1059"/>
      <c r="DB7" s="1057">
        <v>8139</v>
      </c>
      <c r="DC7" s="1058"/>
      <c r="DD7" s="1058"/>
      <c r="DE7" s="1058"/>
      <c r="DF7" s="1059"/>
      <c r="DG7" s="1057" t="s">
        <v>485</v>
      </c>
      <c r="DH7" s="1058"/>
      <c r="DI7" s="1058"/>
      <c r="DJ7" s="1058"/>
      <c r="DK7" s="1059"/>
      <c r="DL7" s="1057">
        <v>9551</v>
      </c>
      <c r="DM7" s="1058"/>
      <c r="DN7" s="1058"/>
      <c r="DO7" s="1058"/>
      <c r="DP7" s="1059"/>
      <c r="DQ7" s="1057">
        <v>8596</v>
      </c>
      <c r="DR7" s="1058"/>
      <c r="DS7" s="1058"/>
      <c r="DT7" s="1058"/>
      <c r="DU7" s="1059"/>
      <c r="DV7" s="1084"/>
      <c r="DW7" s="1085"/>
      <c r="DX7" s="1085"/>
      <c r="DY7" s="1085"/>
      <c r="DZ7" s="1086"/>
      <c r="EA7" s="239"/>
    </row>
    <row r="8" spans="1:131" s="240" customFormat="1" ht="26.25" customHeight="1" x14ac:dyDescent="0.2">
      <c r="A8" s="246">
        <v>2</v>
      </c>
      <c r="B8" s="997" t="s">
        <v>349</v>
      </c>
      <c r="C8" s="998"/>
      <c r="D8" s="998"/>
      <c r="E8" s="998"/>
      <c r="F8" s="998"/>
      <c r="G8" s="998"/>
      <c r="H8" s="998"/>
      <c r="I8" s="998"/>
      <c r="J8" s="998"/>
      <c r="K8" s="998"/>
      <c r="L8" s="998"/>
      <c r="M8" s="998"/>
      <c r="N8" s="998"/>
      <c r="O8" s="998"/>
      <c r="P8" s="999"/>
      <c r="Q8" s="1004">
        <v>540652</v>
      </c>
      <c r="R8" s="1001"/>
      <c r="S8" s="1001"/>
      <c r="T8" s="1001"/>
      <c r="U8" s="1001"/>
      <c r="V8" s="1001">
        <v>540652</v>
      </c>
      <c r="W8" s="1001"/>
      <c r="X8" s="1001"/>
      <c r="Y8" s="1001"/>
      <c r="Z8" s="1001"/>
      <c r="AA8" s="1001">
        <v>0</v>
      </c>
      <c r="AB8" s="1001"/>
      <c r="AC8" s="1001"/>
      <c r="AD8" s="1001"/>
      <c r="AE8" s="1005"/>
      <c r="AF8" s="1052" t="s">
        <v>123</v>
      </c>
      <c r="AG8" s="1053"/>
      <c r="AH8" s="1053"/>
      <c r="AI8" s="1053"/>
      <c r="AJ8" s="1054"/>
      <c r="AK8" s="1055">
        <v>198685</v>
      </c>
      <c r="AL8" s="1056"/>
      <c r="AM8" s="1056"/>
      <c r="AN8" s="1056"/>
      <c r="AO8" s="1056"/>
      <c r="AP8" s="1056" t="s">
        <v>485</v>
      </c>
      <c r="AQ8" s="1056"/>
      <c r="AR8" s="1056"/>
      <c r="AS8" s="1056"/>
      <c r="AT8" s="1056"/>
      <c r="AU8" s="1050"/>
      <c r="AV8" s="1050"/>
      <c r="AW8" s="1050"/>
      <c r="AX8" s="1050"/>
      <c r="AY8" s="1051"/>
      <c r="AZ8" s="237"/>
      <c r="BA8" s="237"/>
      <c r="BB8" s="237"/>
      <c r="BC8" s="237"/>
      <c r="BD8" s="237"/>
      <c r="BE8" s="238"/>
      <c r="BF8" s="238"/>
      <c r="BG8" s="238"/>
      <c r="BH8" s="238"/>
      <c r="BI8" s="238"/>
      <c r="BJ8" s="238"/>
      <c r="BK8" s="238"/>
      <c r="BL8" s="238"/>
      <c r="BM8" s="238"/>
      <c r="BN8" s="238"/>
      <c r="BO8" s="238"/>
      <c r="BP8" s="238"/>
      <c r="BQ8" s="247">
        <v>2</v>
      </c>
      <c r="BR8" s="248"/>
      <c r="BS8" s="968" t="s">
        <v>546</v>
      </c>
      <c r="BT8" s="969" t="s">
        <v>546</v>
      </c>
      <c r="BU8" s="969" t="s">
        <v>546</v>
      </c>
      <c r="BV8" s="969" t="s">
        <v>546</v>
      </c>
      <c r="BW8" s="969" t="s">
        <v>546</v>
      </c>
      <c r="BX8" s="969" t="s">
        <v>546</v>
      </c>
      <c r="BY8" s="969" t="s">
        <v>546</v>
      </c>
      <c r="BZ8" s="969" t="s">
        <v>546</v>
      </c>
      <c r="CA8" s="969" t="s">
        <v>546</v>
      </c>
      <c r="CB8" s="969" t="s">
        <v>546</v>
      </c>
      <c r="CC8" s="969" t="s">
        <v>546</v>
      </c>
      <c r="CD8" s="969" t="s">
        <v>546</v>
      </c>
      <c r="CE8" s="969" t="s">
        <v>546</v>
      </c>
      <c r="CF8" s="969" t="s">
        <v>546</v>
      </c>
      <c r="CG8" s="970" t="s">
        <v>546</v>
      </c>
      <c r="CH8" s="943">
        <v>30</v>
      </c>
      <c r="CI8" s="944"/>
      <c r="CJ8" s="944"/>
      <c r="CK8" s="944"/>
      <c r="CL8" s="945"/>
      <c r="CM8" s="943">
        <v>1070</v>
      </c>
      <c r="CN8" s="944"/>
      <c r="CO8" s="944"/>
      <c r="CP8" s="944"/>
      <c r="CQ8" s="945"/>
      <c r="CR8" s="943">
        <v>200</v>
      </c>
      <c r="CS8" s="944"/>
      <c r="CT8" s="944"/>
      <c r="CU8" s="944"/>
      <c r="CV8" s="945"/>
      <c r="CW8" s="943">
        <v>300</v>
      </c>
      <c r="CX8" s="944"/>
      <c r="CY8" s="944"/>
      <c r="CZ8" s="944"/>
      <c r="DA8" s="945"/>
      <c r="DB8" s="943" t="s">
        <v>547</v>
      </c>
      <c r="DC8" s="944"/>
      <c r="DD8" s="944"/>
      <c r="DE8" s="944"/>
      <c r="DF8" s="945"/>
      <c r="DG8" s="943" t="s">
        <v>485</v>
      </c>
      <c r="DH8" s="944"/>
      <c r="DI8" s="944"/>
      <c r="DJ8" s="944"/>
      <c r="DK8" s="945"/>
      <c r="DL8" s="943" t="s">
        <v>485</v>
      </c>
      <c r="DM8" s="944"/>
      <c r="DN8" s="944"/>
      <c r="DO8" s="944"/>
      <c r="DP8" s="945"/>
      <c r="DQ8" s="943" t="s">
        <v>485</v>
      </c>
      <c r="DR8" s="944"/>
      <c r="DS8" s="944"/>
      <c r="DT8" s="944"/>
      <c r="DU8" s="945"/>
      <c r="DV8" s="946"/>
      <c r="DW8" s="947"/>
      <c r="DX8" s="947"/>
      <c r="DY8" s="947"/>
      <c r="DZ8" s="948"/>
      <c r="EA8" s="239"/>
    </row>
    <row r="9" spans="1:131" s="240" customFormat="1" ht="26.25" customHeight="1" x14ac:dyDescent="0.2">
      <c r="A9" s="246">
        <v>3</v>
      </c>
      <c r="B9" s="997" t="s">
        <v>350</v>
      </c>
      <c r="C9" s="998"/>
      <c r="D9" s="998"/>
      <c r="E9" s="998"/>
      <c r="F9" s="998"/>
      <c r="G9" s="998"/>
      <c r="H9" s="998"/>
      <c r="I9" s="998"/>
      <c r="J9" s="998"/>
      <c r="K9" s="998"/>
      <c r="L9" s="998"/>
      <c r="M9" s="998"/>
      <c r="N9" s="998"/>
      <c r="O9" s="998"/>
      <c r="P9" s="999"/>
      <c r="Q9" s="1004">
        <v>12715</v>
      </c>
      <c r="R9" s="1001"/>
      <c r="S9" s="1001"/>
      <c r="T9" s="1001"/>
      <c r="U9" s="1001"/>
      <c r="V9" s="1001">
        <v>12715</v>
      </c>
      <c r="W9" s="1001"/>
      <c r="X9" s="1001"/>
      <c r="Y9" s="1001"/>
      <c r="Z9" s="1001"/>
      <c r="AA9" s="1001">
        <v>0</v>
      </c>
      <c r="AB9" s="1001"/>
      <c r="AC9" s="1001"/>
      <c r="AD9" s="1001"/>
      <c r="AE9" s="1005"/>
      <c r="AF9" s="1052" t="s">
        <v>351</v>
      </c>
      <c r="AG9" s="1053"/>
      <c r="AH9" s="1053"/>
      <c r="AI9" s="1053"/>
      <c r="AJ9" s="1054"/>
      <c r="AK9" s="1055" t="s">
        <v>485</v>
      </c>
      <c r="AL9" s="1056"/>
      <c r="AM9" s="1056"/>
      <c r="AN9" s="1056"/>
      <c r="AO9" s="1056"/>
      <c r="AP9" s="1056" t="s">
        <v>485</v>
      </c>
      <c r="AQ9" s="1056"/>
      <c r="AR9" s="1056"/>
      <c r="AS9" s="1056"/>
      <c r="AT9" s="1056"/>
      <c r="AU9" s="1050"/>
      <c r="AV9" s="1050"/>
      <c r="AW9" s="1050"/>
      <c r="AX9" s="1050"/>
      <c r="AY9" s="1051"/>
      <c r="AZ9" s="237"/>
      <c r="BA9" s="237"/>
      <c r="BB9" s="237"/>
      <c r="BC9" s="237"/>
      <c r="BD9" s="237"/>
      <c r="BE9" s="238"/>
      <c r="BF9" s="238"/>
      <c r="BG9" s="238"/>
      <c r="BH9" s="238"/>
      <c r="BI9" s="238"/>
      <c r="BJ9" s="238"/>
      <c r="BK9" s="238"/>
      <c r="BL9" s="238"/>
      <c r="BM9" s="238"/>
      <c r="BN9" s="238"/>
      <c r="BO9" s="238"/>
      <c r="BP9" s="238"/>
      <c r="BQ9" s="247">
        <v>3</v>
      </c>
      <c r="BR9" s="248"/>
      <c r="BS9" s="968" t="s">
        <v>548</v>
      </c>
      <c r="BT9" s="969"/>
      <c r="BU9" s="969"/>
      <c r="BV9" s="969"/>
      <c r="BW9" s="969"/>
      <c r="BX9" s="969"/>
      <c r="BY9" s="969"/>
      <c r="BZ9" s="969"/>
      <c r="CA9" s="969"/>
      <c r="CB9" s="969"/>
      <c r="CC9" s="969"/>
      <c r="CD9" s="969"/>
      <c r="CE9" s="969"/>
      <c r="CF9" s="969"/>
      <c r="CG9" s="970"/>
      <c r="CH9" s="943">
        <v>2967</v>
      </c>
      <c r="CI9" s="944"/>
      <c r="CJ9" s="944"/>
      <c r="CK9" s="944"/>
      <c r="CL9" s="945"/>
      <c r="CM9" s="943">
        <v>11737</v>
      </c>
      <c r="CN9" s="944"/>
      <c r="CO9" s="944"/>
      <c r="CP9" s="944"/>
      <c r="CQ9" s="945"/>
      <c r="CR9" s="943">
        <v>49</v>
      </c>
      <c r="CS9" s="944"/>
      <c r="CT9" s="944"/>
      <c r="CU9" s="944"/>
      <c r="CV9" s="945"/>
      <c r="CW9" s="943" t="s">
        <v>547</v>
      </c>
      <c r="CX9" s="944"/>
      <c r="CY9" s="944"/>
      <c r="CZ9" s="944"/>
      <c r="DA9" s="945"/>
      <c r="DB9" s="943">
        <v>5842</v>
      </c>
      <c r="DC9" s="944"/>
      <c r="DD9" s="944"/>
      <c r="DE9" s="944"/>
      <c r="DF9" s="945"/>
      <c r="DG9" s="943" t="s">
        <v>485</v>
      </c>
      <c r="DH9" s="944"/>
      <c r="DI9" s="944"/>
      <c r="DJ9" s="944"/>
      <c r="DK9" s="945"/>
      <c r="DL9" s="943" t="s">
        <v>485</v>
      </c>
      <c r="DM9" s="944"/>
      <c r="DN9" s="944"/>
      <c r="DO9" s="944"/>
      <c r="DP9" s="945"/>
      <c r="DQ9" s="943" t="s">
        <v>485</v>
      </c>
      <c r="DR9" s="944"/>
      <c r="DS9" s="944"/>
      <c r="DT9" s="944"/>
      <c r="DU9" s="945"/>
      <c r="DV9" s="946"/>
      <c r="DW9" s="947"/>
      <c r="DX9" s="947"/>
      <c r="DY9" s="947"/>
      <c r="DZ9" s="948"/>
      <c r="EA9" s="239"/>
    </row>
    <row r="10" spans="1:131" s="240" customFormat="1" ht="26.25" customHeight="1" x14ac:dyDescent="0.2">
      <c r="A10" s="246">
        <v>4</v>
      </c>
      <c r="B10" s="997" t="s">
        <v>352</v>
      </c>
      <c r="C10" s="998"/>
      <c r="D10" s="998"/>
      <c r="E10" s="998"/>
      <c r="F10" s="998"/>
      <c r="G10" s="998"/>
      <c r="H10" s="998"/>
      <c r="I10" s="998"/>
      <c r="J10" s="998"/>
      <c r="K10" s="998"/>
      <c r="L10" s="998"/>
      <c r="M10" s="998"/>
      <c r="N10" s="998"/>
      <c r="O10" s="998"/>
      <c r="P10" s="999"/>
      <c r="Q10" s="1004">
        <v>14</v>
      </c>
      <c r="R10" s="1001"/>
      <c r="S10" s="1001"/>
      <c r="T10" s="1001"/>
      <c r="U10" s="1001"/>
      <c r="V10" s="1001">
        <v>14</v>
      </c>
      <c r="W10" s="1001"/>
      <c r="X10" s="1001"/>
      <c r="Y10" s="1001"/>
      <c r="Z10" s="1001"/>
      <c r="AA10" s="1001">
        <v>0</v>
      </c>
      <c r="AB10" s="1001"/>
      <c r="AC10" s="1001"/>
      <c r="AD10" s="1001"/>
      <c r="AE10" s="1005"/>
      <c r="AF10" s="1052" t="s">
        <v>123</v>
      </c>
      <c r="AG10" s="1053"/>
      <c r="AH10" s="1053"/>
      <c r="AI10" s="1053"/>
      <c r="AJ10" s="1054"/>
      <c r="AK10" s="1055" t="s">
        <v>485</v>
      </c>
      <c r="AL10" s="1056"/>
      <c r="AM10" s="1056"/>
      <c r="AN10" s="1056"/>
      <c r="AO10" s="1056"/>
      <c r="AP10" s="1056" t="s">
        <v>485</v>
      </c>
      <c r="AQ10" s="1056"/>
      <c r="AR10" s="1056"/>
      <c r="AS10" s="1056"/>
      <c r="AT10" s="1056"/>
      <c r="AU10" s="1050"/>
      <c r="AV10" s="1050"/>
      <c r="AW10" s="1050"/>
      <c r="AX10" s="1050"/>
      <c r="AY10" s="1051"/>
      <c r="AZ10" s="237"/>
      <c r="BA10" s="237"/>
      <c r="BB10" s="237"/>
      <c r="BC10" s="237"/>
      <c r="BD10" s="237"/>
      <c r="BE10" s="238"/>
      <c r="BF10" s="238"/>
      <c r="BG10" s="238"/>
      <c r="BH10" s="238"/>
      <c r="BI10" s="238"/>
      <c r="BJ10" s="238"/>
      <c r="BK10" s="238"/>
      <c r="BL10" s="238"/>
      <c r="BM10" s="238"/>
      <c r="BN10" s="238"/>
      <c r="BO10" s="238"/>
      <c r="BP10" s="238"/>
      <c r="BQ10" s="247">
        <v>4</v>
      </c>
      <c r="BR10" s="248"/>
      <c r="BS10" s="968" t="s">
        <v>549</v>
      </c>
      <c r="BT10" s="969"/>
      <c r="BU10" s="969"/>
      <c r="BV10" s="969"/>
      <c r="BW10" s="969"/>
      <c r="BX10" s="969"/>
      <c r="BY10" s="969"/>
      <c r="BZ10" s="969"/>
      <c r="CA10" s="969"/>
      <c r="CB10" s="969"/>
      <c r="CC10" s="969"/>
      <c r="CD10" s="969"/>
      <c r="CE10" s="969"/>
      <c r="CF10" s="969"/>
      <c r="CG10" s="970"/>
      <c r="CH10" s="943">
        <v>23</v>
      </c>
      <c r="CI10" s="944"/>
      <c r="CJ10" s="944"/>
      <c r="CK10" s="944"/>
      <c r="CL10" s="945"/>
      <c r="CM10" s="943">
        <v>1197</v>
      </c>
      <c r="CN10" s="944"/>
      <c r="CO10" s="944"/>
      <c r="CP10" s="944"/>
      <c r="CQ10" s="945"/>
      <c r="CR10" s="943">
        <v>50</v>
      </c>
      <c r="CS10" s="944"/>
      <c r="CT10" s="944"/>
      <c r="CU10" s="944"/>
      <c r="CV10" s="945"/>
      <c r="CW10" s="943">
        <v>113</v>
      </c>
      <c r="CX10" s="944"/>
      <c r="CY10" s="944"/>
      <c r="CZ10" s="944"/>
      <c r="DA10" s="945"/>
      <c r="DB10" s="943" t="s">
        <v>485</v>
      </c>
      <c r="DC10" s="944"/>
      <c r="DD10" s="944"/>
      <c r="DE10" s="944"/>
      <c r="DF10" s="945"/>
      <c r="DG10" s="943" t="s">
        <v>485</v>
      </c>
      <c r="DH10" s="944"/>
      <c r="DI10" s="944"/>
      <c r="DJ10" s="944"/>
      <c r="DK10" s="945"/>
      <c r="DL10" s="943" t="s">
        <v>485</v>
      </c>
      <c r="DM10" s="944"/>
      <c r="DN10" s="944"/>
      <c r="DO10" s="944"/>
      <c r="DP10" s="945"/>
      <c r="DQ10" s="943" t="s">
        <v>485</v>
      </c>
      <c r="DR10" s="944"/>
      <c r="DS10" s="944"/>
      <c r="DT10" s="944"/>
      <c r="DU10" s="945"/>
      <c r="DV10" s="946"/>
      <c r="DW10" s="947"/>
      <c r="DX10" s="947"/>
      <c r="DY10" s="947"/>
      <c r="DZ10" s="948"/>
      <c r="EA10" s="239"/>
    </row>
    <row r="11" spans="1:131" s="240" customFormat="1" ht="26.25" customHeight="1" x14ac:dyDescent="0.2">
      <c r="A11" s="246">
        <v>5</v>
      </c>
      <c r="B11" s="997" t="s">
        <v>353</v>
      </c>
      <c r="C11" s="998"/>
      <c r="D11" s="998"/>
      <c r="E11" s="998"/>
      <c r="F11" s="998"/>
      <c r="G11" s="998"/>
      <c r="H11" s="998"/>
      <c r="I11" s="998"/>
      <c r="J11" s="998"/>
      <c r="K11" s="998"/>
      <c r="L11" s="998"/>
      <c r="M11" s="998"/>
      <c r="N11" s="998"/>
      <c r="O11" s="998"/>
      <c r="P11" s="999"/>
      <c r="Q11" s="1004">
        <v>1161</v>
      </c>
      <c r="R11" s="1001"/>
      <c r="S11" s="1001"/>
      <c r="T11" s="1001"/>
      <c r="U11" s="1001"/>
      <c r="V11" s="1001">
        <v>646</v>
      </c>
      <c r="W11" s="1001"/>
      <c r="X11" s="1001"/>
      <c r="Y11" s="1001"/>
      <c r="Z11" s="1001"/>
      <c r="AA11" s="1001">
        <v>515</v>
      </c>
      <c r="AB11" s="1001"/>
      <c r="AC11" s="1001"/>
      <c r="AD11" s="1001"/>
      <c r="AE11" s="1005"/>
      <c r="AF11" s="1052" t="s">
        <v>123</v>
      </c>
      <c r="AG11" s="1053"/>
      <c r="AH11" s="1053"/>
      <c r="AI11" s="1053"/>
      <c r="AJ11" s="1054"/>
      <c r="AK11" s="1055" t="s">
        <v>485</v>
      </c>
      <c r="AL11" s="1056"/>
      <c r="AM11" s="1056"/>
      <c r="AN11" s="1056"/>
      <c r="AO11" s="1056"/>
      <c r="AP11" s="1056" t="s">
        <v>485</v>
      </c>
      <c r="AQ11" s="1056"/>
      <c r="AR11" s="1056"/>
      <c r="AS11" s="1056"/>
      <c r="AT11" s="1056"/>
      <c r="AU11" s="1050"/>
      <c r="AV11" s="1050"/>
      <c r="AW11" s="1050"/>
      <c r="AX11" s="1050"/>
      <c r="AY11" s="1051"/>
      <c r="AZ11" s="237"/>
      <c r="BA11" s="237"/>
      <c r="BB11" s="237"/>
      <c r="BC11" s="237"/>
      <c r="BD11" s="237"/>
      <c r="BE11" s="238"/>
      <c r="BF11" s="238"/>
      <c r="BG11" s="238"/>
      <c r="BH11" s="238"/>
      <c r="BI11" s="238"/>
      <c r="BJ11" s="238"/>
      <c r="BK11" s="238"/>
      <c r="BL11" s="238"/>
      <c r="BM11" s="238"/>
      <c r="BN11" s="238"/>
      <c r="BO11" s="238"/>
      <c r="BP11" s="238"/>
      <c r="BQ11" s="247">
        <v>5</v>
      </c>
      <c r="BR11" s="248"/>
      <c r="BS11" s="968" t="s">
        <v>550</v>
      </c>
      <c r="BT11" s="969"/>
      <c r="BU11" s="969"/>
      <c r="BV11" s="969"/>
      <c r="BW11" s="969"/>
      <c r="BX11" s="969"/>
      <c r="BY11" s="969"/>
      <c r="BZ11" s="969"/>
      <c r="CA11" s="969"/>
      <c r="CB11" s="969"/>
      <c r="CC11" s="969"/>
      <c r="CD11" s="969"/>
      <c r="CE11" s="969"/>
      <c r="CF11" s="969"/>
      <c r="CG11" s="970"/>
      <c r="CH11" s="943">
        <v>0</v>
      </c>
      <c r="CI11" s="944"/>
      <c r="CJ11" s="944"/>
      <c r="CK11" s="944"/>
      <c r="CL11" s="945"/>
      <c r="CM11" s="943">
        <v>25</v>
      </c>
      <c r="CN11" s="944"/>
      <c r="CO11" s="944"/>
      <c r="CP11" s="944"/>
      <c r="CQ11" s="945"/>
      <c r="CR11" s="943">
        <v>5</v>
      </c>
      <c r="CS11" s="944"/>
      <c r="CT11" s="944"/>
      <c r="CU11" s="944"/>
      <c r="CV11" s="945"/>
      <c r="CW11" s="943">
        <v>2</v>
      </c>
      <c r="CX11" s="944"/>
      <c r="CY11" s="944"/>
      <c r="CZ11" s="944"/>
      <c r="DA11" s="945"/>
      <c r="DB11" s="943" t="s">
        <v>485</v>
      </c>
      <c r="DC11" s="944"/>
      <c r="DD11" s="944"/>
      <c r="DE11" s="944"/>
      <c r="DF11" s="945"/>
      <c r="DG11" s="943" t="s">
        <v>485</v>
      </c>
      <c r="DH11" s="944"/>
      <c r="DI11" s="944"/>
      <c r="DJ11" s="944"/>
      <c r="DK11" s="945"/>
      <c r="DL11" s="943" t="s">
        <v>485</v>
      </c>
      <c r="DM11" s="944"/>
      <c r="DN11" s="944"/>
      <c r="DO11" s="944"/>
      <c r="DP11" s="945"/>
      <c r="DQ11" s="943" t="s">
        <v>485</v>
      </c>
      <c r="DR11" s="944"/>
      <c r="DS11" s="944"/>
      <c r="DT11" s="944"/>
      <c r="DU11" s="945"/>
      <c r="DV11" s="946"/>
      <c r="DW11" s="947"/>
      <c r="DX11" s="947"/>
      <c r="DY11" s="947"/>
      <c r="DZ11" s="948"/>
      <c r="EA11" s="239"/>
    </row>
    <row r="12" spans="1:131" s="240" customFormat="1" ht="26.25" customHeight="1" x14ac:dyDescent="0.2">
      <c r="A12" s="246">
        <v>6</v>
      </c>
      <c r="B12" s="997" t="s">
        <v>354</v>
      </c>
      <c r="C12" s="998"/>
      <c r="D12" s="998"/>
      <c r="E12" s="998"/>
      <c r="F12" s="998"/>
      <c r="G12" s="998"/>
      <c r="H12" s="998"/>
      <c r="I12" s="998"/>
      <c r="J12" s="998"/>
      <c r="K12" s="998"/>
      <c r="L12" s="998"/>
      <c r="M12" s="998"/>
      <c r="N12" s="998"/>
      <c r="O12" s="998"/>
      <c r="P12" s="999"/>
      <c r="Q12" s="1004">
        <v>442</v>
      </c>
      <c r="R12" s="1001"/>
      <c r="S12" s="1001"/>
      <c r="T12" s="1001"/>
      <c r="U12" s="1001"/>
      <c r="V12" s="1001">
        <v>340</v>
      </c>
      <c r="W12" s="1001"/>
      <c r="X12" s="1001"/>
      <c r="Y12" s="1001"/>
      <c r="Z12" s="1001"/>
      <c r="AA12" s="1001">
        <v>102</v>
      </c>
      <c r="AB12" s="1001"/>
      <c r="AC12" s="1001"/>
      <c r="AD12" s="1001"/>
      <c r="AE12" s="1005"/>
      <c r="AF12" s="1052" t="s">
        <v>123</v>
      </c>
      <c r="AG12" s="1053"/>
      <c r="AH12" s="1053"/>
      <c r="AI12" s="1053"/>
      <c r="AJ12" s="1054"/>
      <c r="AK12" s="1055">
        <v>2</v>
      </c>
      <c r="AL12" s="1056"/>
      <c r="AM12" s="1056"/>
      <c r="AN12" s="1056"/>
      <c r="AO12" s="1056"/>
      <c r="AP12" s="1056">
        <v>91</v>
      </c>
      <c r="AQ12" s="1056"/>
      <c r="AR12" s="1056"/>
      <c r="AS12" s="1056"/>
      <c r="AT12" s="1056"/>
      <c r="AU12" s="1050"/>
      <c r="AV12" s="1050"/>
      <c r="AW12" s="1050"/>
      <c r="AX12" s="1050"/>
      <c r="AY12" s="1051"/>
      <c r="AZ12" s="237"/>
      <c r="BA12" s="237"/>
      <c r="BB12" s="237"/>
      <c r="BC12" s="237"/>
      <c r="BD12" s="237"/>
      <c r="BE12" s="238"/>
      <c r="BF12" s="238"/>
      <c r="BG12" s="238"/>
      <c r="BH12" s="238"/>
      <c r="BI12" s="238"/>
      <c r="BJ12" s="238"/>
      <c r="BK12" s="238"/>
      <c r="BL12" s="238"/>
      <c r="BM12" s="238"/>
      <c r="BN12" s="238"/>
      <c r="BO12" s="238"/>
      <c r="BP12" s="238"/>
      <c r="BQ12" s="247">
        <v>6</v>
      </c>
      <c r="BR12" s="248"/>
      <c r="BS12" s="968" t="s">
        <v>551</v>
      </c>
      <c r="BT12" s="969"/>
      <c r="BU12" s="969"/>
      <c r="BV12" s="969"/>
      <c r="BW12" s="969"/>
      <c r="BX12" s="969"/>
      <c r="BY12" s="969"/>
      <c r="BZ12" s="969"/>
      <c r="CA12" s="969"/>
      <c r="CB12" s="969"/>
      <c r="CC12" s="969"/>
      <c r="CD12" s="969"/>
      <c r="CE12" s="969"/>
      <c r="CF12" s="969"/>
      <c r="CG12" s="970"/>
      <c r="CH12" s="943">
        <v>-3</v>
      </c>
      <c r="CI12" s="944"/>
      <c r="CJ12" s="944"/>
      <c r="CK12" s="944"/>
      <c r="CL12" s="945"/>
      <c r="CM12" s="943">
        <v>426</v>
      </c>
      <c r="CN12" s="944"/>
      <c r="CO12" s="944"/>
      <c r="CP12" s="944"/>
      <c r="CQ12" s="945"/>
      <c r="CR12" s="943">
        <v>100</v>
      </c>
      <c r="CS12" s="944"/>
      <c r="CT12" s="944"/>
      <c r="CU12" s="944"/>
      <c r="CV12" s="945"/>
      <c r="CW12" s="943">
        <v>6</v>
      </c>
      <c r="CX12" s="944"/>
      <c r="CY12" s="944"/>
      <c r="CZ12" s="944"/>
      <c r="DA12" s="945"/>
      <c r="DB12" s="943" t="s">
        <v>485</v>
      </c>
      <c r="DC12" s="944"/>
      <c r="DD12" s="944"/>
      <c r="DE12" s="944"/>
      <c r="DF12" s="945"/>
      <c r="DG12" s="943" t="s">
        <v>485</v>
      </c>
      <c r="DH12" s="944"/>
      <c r="DI12" s="944"/>
      <c r="DJ12" s="944"/>
      <c r="DK12" s="945"/>
      <c r="DL12" s="943" t="s">
        <v>485</v>
      </c>
      <c r="DM12" s="944"/>
      <c r="DN12" s="944"/>
      <c r="DO12" s="944"/>
      <c r="DP12" s="945"/>
      <c r="DQ12" s="943" t="s">
        <v>485</v>
      </c>
      <c r="DR12" s="944"/>
      <c r="DS12" s="944"/>
      <c r="DT12" s="944"/>
      <c r="DU12" s="945"/>
      <c r="DV12" s="946"/>
      <c r="DW12" s="947"/>
      <c r="DX12" s="947"/>
      <c r="DY12" s="947"/>
      <c r="DZ12" s="948"/>
      <c r="EA12" s="239"/>
    </row>
    <row r="13" spans="1:131" s="240" customFormat="1" ht="26.25" customHeight="1" x14ac:dyDescent="0.2">
      <c r="A13" s="246">
        <v>7</v>
      </c>
      <c r="B13" s="997" t="s">
        <v>355</v>
      </c>
      <c r="C13" s="998"/>
      <c r="D13" s="998"/>
      <c r="E13" s="998"/>
      <c r="F13" s="998"/>
      <c r="G13" s="998"/>
      <c r="H13" s="998"/>
      <c r="I13" s="998"/>
      <c r="J13" s="998"/>
      <c r="K13" s="998"/>
      <c r="L13" s="998"/>
      <c r="M13" s="998"/>
      <c r="N13" s="998"/>
      <c r="O13" s="998"/>
      <c r="P13" s="999"/>
      <c r="Q13" s="1004">
        <v>147</v>
      </c>
      <c r="R13" s="1001"/>
      <c r="S13" s="1001"/>
      <c r="T13" s="1001"/>
      <c r="U13" s="1001"/>
      <c r="V13" s="1001">
        <v>22</v>
      </c>
      <c r="W13" s="1001"/>
      <c r="X13" s="1001"/>
      <c r="Y13" s="1001"/>
      <c r="Z13" s="1001"/>
      <c r="AA13" s="1001">
        <v>125</v>
      </c>
      <c r="AB13" s="1001"/>
      <c r="AC13" s="1001"/>
      <c r="AD13" s="1001"/>
      <c r="AE13" s="1005"/>
      <c r="AF13" s="1052" t="s">
        <v>356</v>
      </c>
      <c r="AG13" s="1053"/>
      <c r="AH13" s="1053"/>
      <c r="AI13" s="1053"/>
      <c r="AJ13" s="1054"/>
      <c r="AK13" s="1055">
        <v>0</v>
      </c>
      <c r="AL13" s="1056"/>
      <c r="AM13" s="1056"/>
      <c r="AN13" s="1056"/>
      <c r="AO13" s="1056"/>
      <c r="AP13" s="1056">
        <v>161</v>
      </c>
      <c r="AQ13" s="1056"/>
      <c r="AR13" s="1056"/>
      <c r="AS13" s="1056"/>
      <c r="AT13" s="1056"/>
      <c r="AU13" s="1050"/>
      <c r="AV13" s="1050"/>
      <c r="AW13" s="1050"/>
      <c r="AX13" s="1050"/>
      <c r="AY13" s="1051"/>
      <c r="AZ13" s="237"/>
      <c r="BA13" s="237"/>
      <c r="BB13" s="237"/>
      <c r="BC13" s="237"/>
      <c r="BD13" s="237"/>
      <c r="BE13" s="238"/>
      <c r="BF13" s="238"/>
      <c r="BG13" s="238"/>
      <c r="BH13" s="238"/>
      <c r="BI13" s="238"/>
      <c r="BJ13" s="238"/>
      <c r="BK13" s="238"/>
      <c r="BL13" s="238"/>
      <c r="BM13" s="238"/>
      <c r="BN13" s="238"/>
      <c r="BO13" s="238"/>
      <c r="BP13" s="238"/>
      <c r="BQ13" s="247">
        <v>7</v>
      </c>
      <c r="BR13" s="248"/>
      <c r="BS13" s="968" t="s">
        <v>552</v>
      </c>
      <c r="BT13" s="969"/>
      <c r="BU13" s="969"/>
      <c r="BV13" s="969"/>
      <c r="BW13" s="969"/>
      <c r="BX13" s="969"/>
      <c r="BY13" s="969"/>
      <c r="BZ13" s="969"/>
      <c r="CA13" s="969"/>
      <c r="CB13" s="969"/>
      <c r="CC13" s="969"/>
      <c r="CD13" s="969"/>
      <c r="CE13" s="969"/>
      <c r="CF13" s="969"/>
      <c r="CG13" s="970"/>
      <c r="CH13" s="943">
        <v>0</v>
      </c>
      <c r="CI13" s="944"/>
      <c r="CJ13" s="944"/>
      <c r="CK13" s="944"/>
      <c r="CL13" s="945"/>
      <c r="CM13" s="943">
        <v>15</v>
      </c>
      <c r="CN13" s="944"/>
      <c r="CO13" s="944"/>
      <c r="CP13" s="944"/>
      <c r="CQ13" s="945"/>
      <c r="CR13" s="943">
        <v>4</v>
      </c>
      <c r="CS13" s="944"/>
      <c r="CT13" s="944"/>
      <c r="CU13" s="944"/>
      <c r="CV13" s="945"/>
      <c r="CW13" s="943">
        <v>14</v>
      </c>
      <c r="CX13" s="944"/>
      <c r="CY13" s="944"/>
      <c r="CZ13" s="944"/>
      <c r="DA13" s="945"/>
      <c r="DB13" s="943" t="s">
        <v>485</v>
      </c>
      <c r="DC13" s="944"/>
      <c r="DD13" s="944"/>
      <c r="DE13" s="944"/>
      <c r="DF13" s="945"/>
      <c r="DG13" s="943" t="s">
        <v>485</v>
      </c>
      <c r="DH13" s="944"/>
      <c r="DI13" s="944"/>
      <c r="DJ13" s="944"/>
      <c r="DK13" s="945"/>
      <c r="DL13" s="943" t="s">
        <v>485</v>
      </c>
      <c r="DM13" s="944"/>
      <c r="DN13" s="944"/>
      <c r="DO13" s="944"/>
      <c r="DP13" s="945"/>
      <c r="DQ13" s="943" t="s">
        <v>485</v>
      </c>
      <c r="DR13" s="944"/>
      <c r="DS13" s="944"/>
      <c r="DT13" s="944"/>
      <c r="DU13" s="945"/>
      <c r="DV13" s="946"/>
      <c r="DW13" s="947"/>
      <c r="DX13" s="947"/>
      <c r="DY13" s="947"/>
      <c r="DZ13" s="948"/>
      <c r="EA13" s="239"/>
    </row>
    <row r="14" spans="1:131" s="240" customFormat="1" ht="26.25" customHeight="1" x14ac:dyDescent="0.2">
      <c r="A14" s="246">
        <v>8</v>
      </c>
      <c r="B14" s="997" t="s">
        <v>357</v>
      </c>
      <c r="C14" s="998"/>
      <c r="D14" s="998"/>
      <c r="E14" s="998"/>
      <c r="F14" s="998"/>
      <c r="G14" s="998"/>
      <c r="H14" s="998"/>
      <c r="I14" s="998"/>
      <c r="J14" s="998"/>
      <c r="K14" s="998"/>
      <c r="L14" s="998"/>
      <c r="M14" s="998"/>
      <c r="N14" s="998"/>
      <c r="O14" s="998"/>
      <c r="P14" s="999"/>
      <c r="Q14" s="1004">
        <v>87</v>
      </c>
      <c r="R14" s="1001"/>
      <c r="S14" s="1001"/>
      <c r="T14" s="1001"/>
      <c r="U14" s="1001"/>
      <c r="V14" s="1001">
        <v>20</v>
      </c>
      <c r="W14" s="1001"/>
      <c r="X14" s="1001"/>
      <c r="Y14" s="1001"/>
      <c r="Z14" s="1001"/>
      <c r="AA14" s="1001">
        <v>67</v>
      </c>
      <c r="AB14" s="1001"/>
      <c r="AC14" s="1001"/>
      <c r="AD14" s="1001"/>
      <c r="AE14" s="1005"/>
      <c r="AF14" s="1052" t="s">
        <v>123</v>
      </c>
      <c r="AG14" s="1053"/>
      <c r="AH14" s="1053"/>
      <c r="AI14" s="1053"/>
      <c r="AJ14" s="1054"/>
      <c r="AK14" s="1055">
        <v>0</v>
      </c>
      <c r="AL14" s="1056"/>
      <c r="AM14" s="1056"/>
      <c r="AN14" s="1056"/>
      <c r="AO14" s="1056"/>
      <c r="AP14" s="1056" t="s">
        <v>485</v>
      </c>
      <c r="AQ14" s="1056"/>
      <c r="AR14" s="1056"/>
      <c r="AS14" s="1056"/>
      <c r="AT14" s="1056"/>
      <c r="AU14" s="1050"/>
      <c r="AV14" s="1050"/>
      <c r="AW14" s="1050"/>
      <c r="AX14" s="1050"/>
      <c r="AY14" s="1051"/>
      <c r="AZ14" s="237"/>
      <c r="BA14" s="237"/>
      <c r="BB14" s="237"/>
      <c r="BC14" s="237"/>
      <c r="BD14" s="237"/>
      <c r="BE14" s="238"/>
      <c r="BF14" s="238"/>
      <c r="BG14" s="238"/>
      <c r="BH14" s="238"/>
      <c r="BI14" s="238"/>
      <c r="BJ14" s="238"/>
      <c r="BK14" s="238"/>
      <c r="BL14" s="238"/>
      <c r="BM14" s="238"/>
      <c r="BN14" s="238"/>
      <c r="BO14" s="238"/>
      <c r="BP14" s="238"/>
      <c r="BQ14" s="247">
        <v>8</v>
      </c>
      <c r="BR14" s="248"/>
      <c r="BS14" s="968" t="s">
        <v>553</v>
      </c>
      <c r="BT14" s="969"/>
      <c r="BU14" s="969"/>
      <c r="BV14" s="969"/>
      <c r="BW14" s="969"/>
      <c r="BX14" s="969"/>
      <c r="BY14" s="969"/>
      <c r="BZ14" s="969"/>
      <c r="CA14" s="969"/>
      <c r="CB14" s="969"/>
      <c r="CC14" s="969"/>
      <c r="CD14" s="969"/>
      <c r="CE14" s="969"/>
      <c r="CF14" s="969"/>
      <c r="CG14" s="970"/>
      <c r="CH14" s="943">
        <v>72</v>
      </c>
      <c r="CI14" s="944"/>
      <c r="CJ14" s="944"/>
      <c r="CK14" s="944"/>
      <c r="CL14" s="945"/>
      <c r="CM14" s="943">
        <v>829</v>
      </c>
      <c r="CN14" s="944"/>
      <c r="CO14" s="944"/>
      <c r="CP14" s="944"/>
      <c r="CQ14" s="945"/>
      <c r="CR14" s="943">
        <v>50</v>
      </c>
      <c r="CS14" s="944"/>
      <c r="CT14" s="944"/>
      <c r="CU14" s="944"/>
      <c r="CV14" s="945"/>
      <c r="CW14" s="943" t="s">
        <v>547</v>
      </c>
      <c r="CX14" s="944"/>
      <c r="CY14" s="944"/>
      <c r="CZ14" s="944"/>
      <c r="DA14" s="945"/>
      <c r="DB14" s="943" t="s">
        <v>485</v>
      </c>
      <c r="DC14" s="944"/>
      <c r="DD14" s="944"/>
      <c r="DE14" s="944"/>
      <c r="DF14" s="945"/>
      <c r="DG14" s="943" t="s">
        <v>485</v>
      </c>
      <c r="DH14" s="944"/>
      <c r="DI14" s="944"/>
      <c r="DJ14" s="944"/>
      <c r="DK14" s="945"/>
      <c r="DL14" s="943" t="s">
        <v>485</v>
      </c>
      <c r="DM14" s="944"/>
      <c r="DN14" s="944"/>
      <c r="DO14" s="944"/>
      <c r="DP14" s="945"/>
      <c r="DQ14" s="943" t="s">
        <v>485</v>
      </c>
      <c r="DR14" s="944"/>
      <c r="DS14" s="944"/>
      <c r="DT14" s="944"/>
      <c r="DU14" s="945"/>
      <c r="DV14" s="946"/>
      <c r="DW14" s="947"/>
      <c r="DX14" s="947"/>
      <c r="DY14" s="947"/>
      <c r="DZ14" s="948"/>
      <c r="EA14" s="239"/>
    </row>
    <row r="15" spans="1:131" s="240" customFormat="1" ht="26.25" customHeight="1" x14ac:dyDescent="0.2">
      <c r="A15" s="246">
        <v>9</v>
      </c>
      <c r="B15" s="997" t="s">
        <v>358</v>
      </c>
      <c r="C15" s="998"/>
      <c r="D15" s="998"/>
      <c r="E15" s="998"/>
      <c r="F15" s="998"/>
      <c r="G15" s="998"/>
      <c r="H15" s="998"/>
      <c r="I15" s="998"/>
      <c r="J15" s="998"/>
      <c r="K15" s="998"/>
      <c r="L15" s="998"/>
      <c r="M15" s="998"/>
      <c r="N15" s="998"/>
      <c r="O15" s="998"/>
      <c r="P15" s="999"/>
      <c r="Q15" s="1004">
        <v>49</v>
      </c>
      <c r="R15" s="1001"/>
      <c r="S15" s="1001"/>
      <c r="T15" s="1001"/>
      <c r="U15" s="1001"/>
      <c r="V15" s="1001">
        <v>40</v>
      </c>
      <c r="W15" s="1001"/>
      <c r="X15" s="1001"/>
      <c r="Y15" s="1001"/>
      <c r="Z15" s="1001"/>
      <c r="AA15" s="1001">
        <v>9</v>
      </c>
      <c r="AB15" s="1001"/>
      <c r="AC15" s="1001"/>
      <c r="AD15" s="1001"/>
      <c r="AE15" s="1005"/>
      <c r="AF15" s="1052" t="s">
        <v>359</v>
      </c>
      <c r="AG15" s="1053"/>
      <c r="AH15" s="1053"/>
      <c r="AI15" s="1053"/>
      <c r="AJ15" s="1054"/>
      <c r="AK15" s="1055" t="s">
        <v>485</v>
      </c>
      <c r="AL15" s="1056"/>
      <c r="AM15" s="1056"/>
      <c r="AN15" s="1056"/>
      <c r="AO15" s="1056"/>
      <c r="AP15" s="1056" t="s">
        <v>485</v>
      </c>
      <c r="AQ15" s="1056"/>
      <c r="AR15" s="1056"/>
      <c r="AS15" s="1056"/>
      <c r="AT15" s="1056"/>
      <c r="AU15" s="1050"/>
      <c r="AV15" s="1050"/>
      <c r="AW15" s="1050"/>
      <c r="AX15" s="1050"/>
      <c r="AY15" s="1051"/>
      <c r="AZ15" s="237"/>
      <c r="BA15" s="237"/>
      <c r="BB15" s="237"/>
      <c r="BC15" s="237"/>
      <c r="BD15" s="237"/>
      <c r="BE15" s="238"/>
      <c r="BF15" s="238"/>
      <c r="BG15" s="238"/>
      <c r="BH15" s="238"/>
      <c r="BI15" s="238"/>
      <c r="BJ15" s="238"/>
      <c r="BK15" s="238"/>
      <c r="BL15" s="238"/>
      <c r="BM15" s="238"/>
      <c r="BN15" s="238"/>
      <c r="BO15" s="238"/>
      <c r="BP15" s="238"/>
      <c r="BQ15" s="247">
        <v>9</v>
      </c>
      <c r="BR15" s="248"/>
      <c r="BS15" s="968" t="s">
        <v>554</v>
      </c>
      <c r="BT15" s="969"/>
      <c r="BU15" s="969"/>
      <c r="BV15" s="969"/>
      <c r="BW15" s="969"/>
      <c r="BX15" s="969"/>
      <c r="BY15" s="969"/>
      <c r="BZ15" s="969"/>
      <c r="CA15" s="969"/>
      <c r="CB15" s="969"/>
      <c r="CC15" s="969"/>
      <c r="CD15" s="969"/>
      <c r="CE15" s="969"/>
      <c r="CF15" s="969"/>
      <c r="CG15" s="970"/>
      <c r="CH15" s="943">
        <v>-1</v>
      </c>
      <c r="CI15" s="944"/>
      <c r="CJ15" s="944"/>
      <c r="CK15" s="944"/>
      <c r="CL15" s="945"/>
      <c r="CM15" s="943">
        <v>1163</v>
      </c>
      <c r="CN15" s="944"/>
      <c r="CO15" s="944"/>
      <c r="CP15" s="944"/>
      <c r="CQ15" s="945"/>
      <c r="CR15" s="943">
        <v>5</v>
      </c>
      <c r="CS15" s="944"/>
      <c r="CT15" s="944"/>
      <c r="CU15" s="944"/>
      <c r="CV15" s="945"/>
      <c r="CW15" s="943">
        <v>880</v>
      </c>
      <c r="CX15" s="944"/>
      <c r="CY15" s="944"/>
      <c r="CZ15" s="944"/>
      <c r="DA15" s="945"/>
      <c r="DB15" s="943" t="s">
        <v>485</v>
      </c>
      <c r="DC15" s="944"/>
      <c r="DD15" s="944"/>
      <c r="DE15" s="944"/>
      <c r="DF15" s="945"/>
      <c r="DG15" s="943" t="s">
        <v>485</v>
      </c>
      <c r="DH15" s="944"/>
      <c r="DI15" s="944"/>
      <c r="DJ15" s="944"/>
      <c r="DK15" s="945"/>
      <c r="DL15" s="943" t="s">
        <v>485</v>
      </c>
      <c r="DM15" s="944"/>
      <c r="DN15" s="944"/>
      <c r="DO15" s="944"/>
      <c r="DP15" s="945"/>
      <c r="DQ15" s="943" t="s">
        <v>485</v>
      </c>
      <c r="DR15" s="944"/>
      <c r="DS15" s="944"/>
      <c r="DT15" s="944"/>
      <c r="DU15" s="945"/>
      <c r="DV15" s="946"/>
      <c r="DW15" s="947"/>
      <c r="DX15" s="947"/>
      <c r="DY15" s="947"/>
      <c r="DZ15" s="948"/>
      <c r="EA15" s="239"/>
    </row>
    <row r="16" spans="1:131" s="240" customFormat="1" ht="26.25" customHeight="1" x14ac:dyDescent="0.2">
      <c r="A16" s="246">
        <v>10</v>
      </c>
      <c r="B16" s="997" t="s">
        <v>360</v>
      </c>
      <c r="C16" s="998"/>
      <c r="D16" s="998"/>
      <c r="E16" s="998"/>
      <c r="F16" s="998"/>
      <c r="G16" s="998"/>
      <c r="H16" s="998"/>
      <c r="I16" s="998"/>
      <c r="J16" s="998"/>
      <c r="K16" s="998"/>
      <c r="L16" s="998"/>
      <c r="M16" s="998"/>
      <c r="N16" s="998"/>
      <c r="O16" s="998"/>
      <c r="P16" s="999"/>
      <c r="Q16" s="1004">
        <v>1379</v>
      </c>
      <c r="R16" s="1001"/>
      <c r="S16" s="1001"/>
      <c r="T16" s="1001"/>
      <c r="U16" s="1001"/>
      <c r="V16" s="1001">
        <v>1309</v>
      </c>
      <c r="W16" s="1001"/>
      <c r="X16" s="1001"/>
      <c r="Y16" s="1001"/>
      <c r="Z16" s="1001"/>
      <c r="AA16" s="1001">
        <v>71</v>
      </c>
      <c r="AB16" s="1001"/>
      <c r="AC16" s="1001"/>
      <c r="AD16" s="1001"/>
      <c r="AE16" s="1005"/>
      <c r="AF16" s="1052">
        <v>1</v>
      </c>
      <c r="AG16" s="1053"/>
      <c r="AH16" s="1053"/>
      <c r="AI16" s="1053"/>
      <c r="AJ16" s="1054"/>
      <c r="AK16" s="1055" t="s">
        <v>485</v>
      </c>
      <c r="AL16" s="1056"/>
      <c r="AM16" s="1056"/>
      <c r="AN16" s="1056"/>
      <c r="AO16" s="1056"/>
      <c r="AP16" s="1056" t="s">
        <v>485</v>
      </c>
      <c r="AQ16" s="1056"/>
      <c r="AR16" s="1056"/>
      <c r="AS16" s="1056"/>
      <c r="AT16" s="1056"/>
      <c r="AU16" s="1050"/>
      <c r="AV16" s="1050"/>
      <c r="AW16" s="1050"/>
      <c r="AX16" s="1050"/>
      <c r="AY16" s="1051"/>
      <c r="AZ16" s="237"/>
      <c r="BA16" s="237"/>
      <c r="BB16" s="237"/>
      <c r="BC16" s="237"/>
      <c r="BD16" s="237"/>
      <c r="BE16" s="238"/>
      <c r="BF16" s="238"/>
      <c r="BG16" s="238"/>
      <c r="BH16" s="238"/>
      <c r="BI16" s="238"/>
      <c r="BJ16" s="238"/>
      <c r="BK16" s="238"/>
      <c r="BL16" s="238"/>
      <c r="BM16" s="238"/>
      <c r="BN16" s="238"/>
      <c r="BO16" s="238"/>
      <c r="BP16" s="238"/>
      <c r="BQ16" s="247">
        <v>10</v>
      </c>
      <c r="BR16" s="248"/>
      <c r="BS16" s="968" t="s">
        <v>555</v>
      </c>
      <c r="BT16" s="969"/>
      <c r="BU16" s="969"/>
      <c r="BV16" s="969"/>
      <c r="BW16" s="969"/>
      <c r="BX16" s="969"/>
      <c r="BY16" s="969"/>
      <c r="BZ16" s="969"/>
      <c r="CA16" s="969"/>
      <c r="CB16" s="969"/>
      <c r="CC16" s="969"/>
      <c r="CD16" s="969"/>
      <c r="CE16" s="969"/>
      <c r="CF16" s="969"/>
      <c r="CG16" s="970"/>
      <c r="CH16" s="943">
        <v>5</v>
      </c>
      <c r="CI16" s="944"/>
      <c r="CJ16" s="944"/>
      <c r="CK16" s="944"/>
      <c r="CL16" s="945"/>
      <c r="CM16" s="943">
        <v>3353</v>
      </c>
      <c r="CN16" s="944"/>
      <c r="CO16" s="944"/>
      <c r="CP16" s="944"/>
      <c r="CQ16" s="945"/>
      <c r="CR16" s="943">
        <v>100</v>
      </c>
      <c r="CS16" s="944"/>
      <c r="CT16" s="944"/>
      <c r="CU16" s="944"/>
      <c r="CV16" s="945"/>
      <c r="CW16" s="943" t="s">
        <v>547</v>
      </c>
      <c r="CX16" s="944"/>
      <c r="CY16" s="944"/>
      <c r="CZ16" s="944"/>
      <c r="DA16" s="945"/>
      <c r="DB16" s="943" t="s">
        <v>485</v>
      </c>
      <c r="DC16" s="944"/>
      <c r="DD16" s="944"/>
      <c r="DE16" s="944"/>
      <c r="DF16" s="945"/>
      <c r="DG16" s="943">
        <v>3344</v>
      </c>
      <c r="DH16" s="944"/>
      <c r="DI16" s="944"/>
      <c r="DJ16" s="944"/>
      <c r="DK16" s="945"/>
      <c r="DL16" s="943" t="s">
        <v>485</v>
      </c>
      <c r="DM16" s="944"/>
      <c r="DN16" s="944"/>
      <c r="DO16" s="944"/>
      <c r="DP16" s="945"/>
      <c r="DQ16" s="943" t="s">
        <v>485</v>
      </c>
      <c r="DR16" s="944"/>
      <c r="DS16" s="944"/>
      <c r="DT16" s="944"/>
      <c r="DU16" s="945"/>
      <c r="DV16" s="946"/>
      <c r="DW16" s="947"/>
      <c r="DX16" s="947"/>
      <c r="DY16" s="947"/>
      <c r="DZ16" s="948"/>
      <c r="EA16" s="239"/>
    </row>
    <row r="17" spans="1:131" s="240" customFormat="1" ht="26.25" customHeight="1" x14ac:dyDescent="0.2">
      <c r="A17" s="246">
        <v>11</v>
      </c>
      <c r="B17" s="997" t="s">
        <v>361</v>
      </c>
      <c r="C17" s="998"/>
      <c r="D17" s="998"/>
      <c r="E17" s="998"/>
      <c r="F17" s="998"/>
      <c r="G17" s="998"/>
      <c r="H17" s="998"/>
      <c r="I17" s="998"/>
      <c r="J17" s="998"/>
      <c r="K17" s="998"/>
      <c r="L17" s="998"/>
      <c r="M17" s="998"/>
      <c r="N17" s="998"/>
      <c r="O17" s="998"/>
      <c r="P17" s="999"/>
      <c r="Q17" s="1004">
        <v>11403</v>
      </c>
      <c r="R17" s="1001"/>
      <c r="S17" s="1001"/>
      <c r="T17" s="1001"/>
      <c r="U17" s="1001"/>
      <c r="V17" s="1001">
        <v>10974</v>
      </c>
      <c r="W17" s="1001"/>
      <c r="X17" s="1001"/>
      <c r="Y17" s="1001"/>
      <c r="Z17" s="1001"/>
      <c r="AA17" s="1001">
        <v>429</v>
      </c>
      <c r="AB17" s="1001"/>
      <c r="AC17" s="1001"/>
      <c r="AD17" s="1001"/>
      <c r="AE17" s="1005"/>
      <c r="AF17" s="1052">
        <v>312</v>
      </c>
      <c r="AG17" s="1053"/>
      <c r="AH17" s="1053"/>
      <c r="AI17" s="1053"/>
      <c r="AJ17" s="1054"/>
      <c r="AK17" s="1055">
        <v>428</v>
      </c>
      <c r="AL17" s="1056"/>
      <c r="AM17" s="1056"/>
      <c r="AN17" s="1056"/>
      <c r="AO17" s="1056"/>
      <c r="AP17" s="1056">
        <v>20827</v>
      </c>
      <c r="AQ17" s="1056"/>
      <c r="AR17" s="1056"/>
      <c r="AS17" s="1056"/>
      <c r="AT17" s="1056"/>
      <c r="AU17" s="1050"/>
      <c r="AV17" s="1050"/>
      <c r="AW17" s="1050"/>
      <c r="AX17" s="1050"/>
      <c r="AY17" s="1051"/>
      <c r="AZ17" s="237"/>
      <c r="BA17" s="237"/>
      <c r="BB17" s="237"/>
      <c r="BC17" s="237"/>
      <c r="BD17" s="237"/>
      <c r="BE17" s="238"/>
      <c r="BF17" s="238"/>
      <c r="BG17" s="238"/>
      <c r="BH17" s="238"/>
      <c r="BI17" s="238"/>
      <c r="BJ17" s="238"/>
      <c r="BK17" s="238"/>
      <c r="BL17" s="238"/>
      <c r="BM17" s="238"/>
      <c r="BN17" s="238"/>
      <c r="BO17" s="238"/>
      <c r="BP17" s="238"/>
      <c r="BQ17" s="247">
        <v>11</v>
      </c>
      <c r="BR17" s="248"/>
      <c r="BS17" s="968" t="s">
        <v>556</v>
      </c>
      <c r="BT17" s="969"/>
      <c r="BU17" s="969"/>
      <c r="BV17" s="969"/>
      <c r="BW17" s="969"/>
      <c r="BX17" s="969"/>
      <c r="BY17" s="969"/>
      <c r="BZ17" s="969"/>
      <c r="CA17" s="969"/>
      <c r="CB17" s="969"/>
      <c r="CC17" s="969"/>
      <c r="CD17" s="969"/>
      <c r="CE17" s="969"/>
      <c r="CF17" s="969"/>
      <c r="CG17" s="970"/>
      <c r="CH17" s="943">
        <v>66</v>
      </c>
      <c r="CI17" s="944"/>
      <c r="CJ17" s="944"/>
      <c r="CK17" s="944"/>
      <c r="CL17" s="945"/>
      <c r="CM17" s="943">
        <v>11684</v>
      </c>
      <c r="CN17" s="944"/>
      <c r="CO17" s="944"/>
      <c r="CP17" s="944"/>
      <c r="CQ17" s="945"/>
      <c r="CR17" s="943">
        <v>11498</v>
      </c>
      <c r="CS17" s="944"/>
      <c r="CT17" s="944"/>
      <c r="CU17" s="944"/>
      <c r="CV17" s="945"/>
      <c r="CW17" s="943" t="s">
        <v>547</v>
      </c>
      <c r="CX17" s="944"/>
      <c r="CY17" s="944"/>
      <c r="CZ17" s="944"/>
      <c r="DA17" s="945"/>
      <c r="DB17" s="943">
        <v>1925</v>
      </c>
      <c r="DC17" s="944"/>
      <c r="DD17" s="944"/>
      <c r="DE17" s="944"/>
      <c r="DF17" s="945"/>
      <c r="DG17" s="943">
        <v>3358</v>
      </c>
      <c r="DH17" s="944"/>
      <c r="DI17" s="944"/>
      <c r="DJ17" s="944"/>
      <c r="DK17" s="945"/>
      <c r="DL17" s="943" t="s">
        <v>485</v>
      </c>
      <c r="DM17" s="944"/>
      <c r="DN17" s="944"/>
      <c r="DO17" s="944"/>
      <c r="DP17" s="945"/>
      <c r="DQ17" s="943" t="s">
        <v>485</v>
      </c>
      <c r="DR17" s="944"/>
      <c r="DS17" s="944"/>
      <c r="DT17" s="944"/>
      <c r="DU17" s="945"/>
      <c r="DV17" s="946"/>
      <c r="DW17" s="947"/>
      <c r="DX17" s="947"/>
      <c r="DY17" s="947"/>
      <c r="DZ17" s="948"/>
      <c r="EA17" s="239"/>
    </row>
    <row r="18" spans="1:131" s="240" customFormat="1" ht="26.25" customHeight="1" x14ac:dyDescent="0.2">
      <c r="A18" s="246">
        <v>12</v>
      </c>
      <c r="B18" s="997" t="s">
        <v>362</v>
      </c>
      <c r="C18" s="998"/>
      <c r="D18" s="998"/>
      <c r="E18" s="998"/>
      <c r="F18" s="998"/>
      <c r="G18" s="998"/>
      <c r="H18" s="998"/>
      <c r="I18" s="998"/>
      <c r="J18" s="998"/>
      <c r="K18" s="998"/>
      <c r="L18" s="998"/>
      <c r="M18" s="998"/>
      <c r="N18" s="998"/>
      <c r="O18" s="998"/>
      <c r="P18" s="999"/>
      <c r="Q18" s="1004">
        <v>527</v>
      </c>
      <c r="R18" s="1001"/>
      <c r="S18" s="1001"/>
      <c r="T18" s="1001"/>
      <c r="U18" s="1001"/>
      <c r="V18" s="1001">
        <v>520</v>
      </c>
      <c r="W18" s="1001"/>
      <c r="X18" s="1001"/>
      <c r="Y18" s="1001"/>
      <c r="Z18" s="1001"/>
      <c r="AA18" s="1001">
        <v>7</v>
      </c>
      <c r="AB18" s="1001"/>
      <c r="AC18" s="1001"/>
      <c r="AD18" s="1001"/>
      <c r="AE18" s="1005"/>
      <c r="AF18" s="1052">
        <v>7</v>
      </c>
      <c r="AG18" s="1053"/>
      <c r="AH18" s="1053"/>
      <c r="AI18" s="1053"/>
      <c r="AJ18" s="1054"/>
      <c r="AK18" s="1055">
        <v>375</v>
      </c>
      <c r="AL18" s="1056"/>
      <c r="AM18" s="1056"/>
      <c r="AN18" s="1056"/>
      <c r="AO18" s="1056"/>
      <c r="AP18" s="1056" t="s">
        <v>485</v>
      </c>
      <c r="AQ18" s="1056"/>
      <c r="AR18" s="1056"/>
      <c r="AS18" s="1056"/>
      <c r="AT18" s="1056"/>
      <c r="AU18" s="1050"/>
      <c r="AV18" s="1050"/>
      <c r="AW18" s="1050"/>
      <c r="AX18" s="1050"/>
      <c r="AY18" s="1051"/>
      <c r="AZ18" s="237"/>
      <c r="BA18" s="237"/>
      <c r="BB18" s="237"/>
      <c r="BC18" s="237"/>
      <c r="BD18" s="237"/>
      <c r="BE18" s="238"/>
      <c r="BF18" s="238"/>
      <c r="BG18" s="238"/>
      <c r="BH18" s="238"/>
      <c r="BI18" s="238"/>
      <c r="BJ18" s="238"/>
      <c r="BK18" s="238"/>
      <c r="BL18" s="238"/>
      <c r="BM18" s="238"/>
      <c r="BN18" s="238"/>
      <c r="BO18" s="238"/>
      <c r="BP18" s="238"/>
      <c r="BQ18" s="247">
        <v>12</v>
      </c>
      <c r="BR18" s="248"/>
      <c r="BS18" s="968" t="s">
        <v>557</v>
      </c>
      <c r="BT18" s="969"/>
      <c r="BU18" s="969"/>
      <c r="BV18" s="969"/>
      <c r="BW18" s="969"/>
      <c r="BX18" s="969"/>
      <c r="BY18" s="969"/>
      <c r="BZ18" s="969"/>
      <c r="CA18" s="969"/>
      <c r="CB18" s="969"/>
      <c r="CC18" s="969"/>
      <c r="CD18" s="969"/>
      <c r="CE18" s="969"/>
      <c r="CF18" s="969"/>
      <c r="CG18" s="970"/>
      <c r="CH18" s="943">
        <v>2</v>
      </c>
      <c r="CI18" s="944"/>
      <c r="CJ18" s="944"/>
      <c r="CK18" s="944"/>
      <c r="CL18" s="945"/>
      <c r="CM18" s="943">
        <v>8</v>
      </c>
      <c r="CN18" s="944"/>
      <c r="CO18" s="944"/>
      <c r="CP18" s="944"/>
      <c r="CQ18" s="945"/>
      <c r="CR18" s="943">
        <v>18</v>
      </c>
      <c r="CS18" s="944"/>
      <c r="CT18" s="944"/>
      <c r="CU18" s="944"/>
      <c r="CV18" s="945"/>
      <c r="CW18" s="943">
        <v>6</v>
      </c>
      <c r="CX18" s="944"/>
      <c r="CY18" s="944"/>
      <c r="CZ18" s="944"/>
      <c r="DA18" s="945"/>
      <c r="DB18" s="943">
        <v>143</v>
      </c>
      <c r="DC18" s="944"/>
      <c r="DD18" s="944"/>
      <c r="DE18" s="944"/>
      <c r="DF18" s="945"/>
      <c r="DG18" s="943" t="s">
        <v>485</v>
      </c>
      <c r="DH18" s="944"/>
      <c r="DI18" s="944"/>
      <c r="DJ18" s="944"/>
      <c r="DK18" s="945"/>
      <c r="DL18" s="943" t="s">
        <v>485</v>
      </c>
      <c r="DM18" s="944"/>
      <c r="DN18" s="944"/>
      <c r="DO18" s="944"/>
      <c r="DP18" s="945"/>
      <c r="DQ18" s="943" t="s">
        <v>485</v>
      </c>
      <c r="DR18" s="944"/>
      <c r="DS18" s="944"/>
      <c r="DT18" s="944"/>
      <c r="DU18" s="945"/>
      <c r="DV18" s="946"/>
      <c r="DW18" s="947"/>
      <c r="DX18" s="947"/>
      <c r="DY18" s="947"/>
      <c r="DZ18" s="948"/>
      <c r="EA18" s="239"/>
    </row>
    <row r="19" spans="1:131" s="240" customFormat="1" ht="26.25" customHeight="1" x14ac:dyDescent="0.2">
      <c r="A19" s="246">
        <v>13</v>
      </c>
      <c r="B19" s="997"/>
      <c r="C19" s="998"/>
      <c r="D19" s="998"/>
      <c r="E19" s="998"/>
      <c r="F19" s="998"/>
      <c r="G19" s="998"/>
      <c r="H19" s="998"/>
      <c r="I19" s="998"/>
      <c r="J19" s="998"/>
      <c r="K19" s="998"/>
      <c r="L19" s="998"/>
      <c r="M19" s="998"/>
      <c r="N19" s="998"/>
      <c r="O19" s="998"/>
      <c r="P19" s="999"/>
      <c r="Q19" s="1004"/>
      <c r="R19" s="1001"/>
      <c r="S19" s="1001"/>
      <c r="T19" s="1001"/>
      <c r="U19" s="1001"/>
      <c r="V19" s="1001"/>
      <c r="W19" s="1001"/>
      <c r="X19" s="1001"/>
      <c r="Y19" s="1001"/>
      <c r="Z19" s="1001"/>
      <c r="AA19" s="1001"/>
      <c r="AB19" s="1001"/>
      <c r="AC19" s="1001"/>
      <c r="AD19" s="1001"/>
      <c r="AE19" s="1005"/>
      <c r="AF19" s="1052"/>
      <c r="AG19" s="1053"/>
      <c r="AH19" s="1053"/>
      <c r="AI19" s="1053"/>
      <c r="AJ19" s="1054"/>
      <c r="AK19" s="1055"/>
      <c r="AL19" s="1056"/>
      <c r="AM19" s="1056"/>
      <c r="AN19" s="1056"/>
      <c r="AO19" s="1056"/>
      <c r="AP19" s="1056"/>
      <c r="AQ19" s="1056"/>
      <c r="AR19" s="1056"/>
      <c r="AS19" s="1056"/>
      <c r="AT19" s="1056"/>
      <c r="AU19" s="1050"/>
      <c r="AV19" s="1050"/>
      <c r="AW19" s="1050"/>
      <c r="AX19" s="1050"/>
      <c r="AY19" s="1051"/>
      <c r="AZ19" s="237"/>
      <c r="BA19" s="237"/>
      <c r="BB19" s="237"/>
      <c r="BC19" s="237"/>
      <c r="BD19" s="237"/>
      <c r="BE19" s="238"/>
      <c r="BF19" s="238"/>
      <c r="BG19" s="238"/>
      <c r="BH19" s="238"/>
      <c r="BI19" s="238"/>
      <c r="BJ19" s="238"/>
      <c r="BK19" s="238"/>
      <c r="BL19" s="238"/>
      <c r="BM19" s="238"/>
      <c r="BN19" s="238"/>
      <c r="BO19" s="238"/>
      <c r="BP19" s="238"/>
      <c r="BQ19" s="247">
        <v>13</v>
      </c>
      <c r="BR19" s="248" t="s">
        <v>544</v>
      </c>
      <c r="BS19" s="968" t="s">
        <v>558</v>
      </c>
      <c r="BT19" s="969"/>
      <c r="BU19" s="969"/>
      <c r="BV19" s="969"/>
      <c r="BW19" s="969"/>
      <c r="BX19" s="969"/>
      <c r="BY19" s="969"/>
      <c r="BZ19" s="969"/>
      <c r="CA19" s="969"/>
      <c r="CB19" s="969"/>
      <c r="CC19" s="969"/>
      <c r="CD19" s="969"/>
      <c r="CE19" s="969"/>
      <c r="CF19" s="969"/>
      <c r="CG19" s="970"/>
      <c r="CH19" s="943">
        <v>547</v>
      </c>
      <c r="CI19" s="944"/>
      <c r="CJ19" s="944"/>
      <c r="CK19" s="944"/>
      <c r="CL19" s="945"/>
      <c r="CM19" s="943">
        <v>15390</v>
      </c>
      <c r="CN19" s="944"/>
      <c r="CO19" s="944"/>
      <c r="CP19" s="944"/>
      <c r="CQ19" s="945"/>
      <c r="CR19" s="943">
        <v>40</v>
      </c>
      <c r="CS19" s="944"/>
      <c r="CT19" s="944"/>
      <c r="CU19" s="944"/>
      <c r="CV19" s="945"/>
      <c r="CW19" s="943" t="s">
        <v>547</v>
      </c>
      <c r="CX19" s="944"/>
      <c r="CY19" s="944"/>
      <c r="CZ19" s="944"/>
      <c r="DA19" s="945"/>
      <c r="DB19" s="943">
        <v>1536</v>
      </c>
      <c r="DC19" s="944"/>
      <c r="DD19" s="944"/>
      <c r="DE19" s="944"/>
      <c r="DF19" s="945"/>
      <c r="DG19" s="943" t="s">
        <v>485</v>
      </c>
      <c r="DH19" s="944"/>
      <c r="DI19" s="944"/>
      <c r="DJ19" s="944"/>
      <c r="DK19" s="945"/>
      <c r="DL19" s="943">
        <v>70</v>
      </c>
      <c r="DM19" s="944"/>
      <c r="DN19" s="944"/>
      <c r="DO19" s="944"/>
      <c r="DP19" s="945"/>
      <c r="DQ19" s="943">
        <v>7</v>
      </c>
      <c r="DR19" s="944"/>
      <c r="DS19" s="944"/>
      <c r="DT19" s="944"/>
      <c r="DU19" s="945"/>
      <c r="DV19" s="946"/>
      <c r="DW19" s="947"/>
      <c r="DX19" s="947"/>
      <c r="DY19" s="947"/>
      <c r="DZ19" s="948"/>
      <c r="EA19" s="239"/>
    </row>
    <row r="20" spans="1:131" s="240" customFormat="1" ht="26.25" customHeight="1" x14ac:dyDescent="0.2">
      <c r="A20" s="246">
        <v>14</v>
      </c>
      <c r="B20" s="997"/>
      <c r="C20" s="998"/>
      <c r="D20" s="998"/>
      <c r="E20" s="998"/>
      <c r="F20" s="998"/>
      <c r="G20" s="998"/>
      <c r="H20" s="998"/>
      <c r="I20" s="998"/>
      <c r="J20" s="998"/>
      <c r="K20" s="998"/>
      <c r="L20" s="998"/>
      <c r="M20" s="998"/>
      <c r="N20" s="998"/>
      <c r="O20" s="998"/>
      <c r="P20" s="999"/>
      <c r="Q20" s="1004"/>
      <c r="R20" s="1001"/>
      <c r="S20" s="1001"/>
      <c r="T20" s="1001"/>
      <c r="U20" s="1001"/>
      <c r="V20" s="1001"/>
      <c r="W20" s="1001"/>
      <c r="X20" s="1001"/>
      <c r="Y20" s="1001"/>
      <c r="Z20" s="1001"/>
      <c r="AA20" s="1001"/>
      <c r="AB20" s="1001"/>
      <c r="AC20" s="1001"/>
      <c r="AD20" s="1001"/>
      <c r="AE20" s="1005"/>
      <c r="AF20" s="1052"/>
      <c r="AG20" s="1053"/>
      <c r="AH20" s="1053"/>
      <c r="AI20" s="1053"/>
      <c r="AJ20" s="1054"/>
      <c r="AK20" s="1055"/>
      <c r="AL20" s="1056"/>
      <c r="AM20" s="1056"/>
      <c r="AN20" s="1056"/>
      <c r="AO20" s="1056"/>
      <c r="AP20" s="1056"/>
      <c r="AQ20" s="1056"/>
      <c r="AR20" s="1056"/>
      <c r="AS20" s="1056"/>
      <c r="AT20" s="1056"/>
      <c r="AU20" s="1050"/>
      <c r="AV20" s="1050"/>
      <c r="AW20" s="1050"/>
      <c r="AX20" s="1050"/>
      <c r="AY20" s="1051"/>
      <c r="AZ20" s="237"/>
      <c r="BA20" s="237"/>
      <c r="BB20" s="237"/>
      <c r="BC20" s="237"/>
      <c r="BD20" s="237"/>
      <c r="BE20" s="238"/>
      <c r="BF20" s="238"/>
      <c r="BG20" s="238"/>
      <c r="BH20" s="238"/>
      <c r="BI20" s="238"/>
      <c r="BJ20" s="238"/>
      <c r="BK20" s="238"/>
      <c r="BL20" s="238"/>
      <c r="BM20" s="238"/>
      <c r="BN20" s="238"/>
      <c r="BO20" s="238"/>
      <c r="BP20" s="238"/>
      <c r="BQ20" s="247">
        <v>14</v>
      </c>
      <c r="BR20" s="248"/>
      <c r="BS20" s="968" t="s">
        <v>559</v>
      </c>
      <c r="BT20" s="969"/>
      <c r="BU20" s="969"/>
      <c r="BV20" s="969"/>
      <c r="BW20" s="969"/>
      <c r="BX20" s="969"/>
      <c r="BY20" s="969"/>
      <c r="BZ20" s="969"/>
      <c r="CA20" s="969"/>
      <c r="CB20" s="969"/>
      <c r="CC20" s="969"/>
      <c r="CD20" s="969"/>
      <c r="CE20" s="969"/>
      <c r="CF20" s="969"/>
      <c r="CG20" s="970"/>
      <c r="CH20" s="943">
        <v>71</v>
      </c>
      <c r="CI20" s="944"/>
      <c r="CJ20" s="944"/>
      <c r="CK20" s="944"/>
      <c r="CL20" s="945"/>
      <c r="CM20" s="943">
        <v>747</v>
      </c>
      <c r="CN20" s="944"/>
      <c r="CO20" s="944"/>
      <c r="CP20" s="944"/>
      <c r="CQ20" s="945"/>
      <c r="CR20" s="943">
        <v>58</v>
      </c>
      <c r="CS20" s="944"/>
      <c r="CT20" s="944"/>
      <c r="CU20" s="944"/>
      <c r="CV20" s="945"/>
      <c r="CW20" s="943" t="s">
        <v>547</v>
      </c>
      <c r="CX20" s="944"/>
      <c r="CY20" s="944"/>
      <c r="CZ20" s="944"/>
      <c r="DA20" s="945"/>
      <c r="DB20" s="943" t="s">
        <v>485</v>
      </c>
      <c r="DC20" s="944"/>
      <c r="DD20" s="944"/>
      <c r="DE20" s="944"/>
      <c r="DF20" s="945"/>
      <c r="DG20" s="943" t="s">
        <v>485</v>
      </c>
      <c r="DH20" s="944"/>
      <c r="DI20" s="944"/>
      <c r="DJ20" s="944"/>
      <c r="DK20" s="945"/>
      <c r="DL20" s="943" t="s">
        <v>485</v>
      </c>
      <c r="DM20" s="944"/>
      <c r="DN20" s="944"/>
      <c r="DO20" s="944"/>
      <c r="DP20" s="945"/>
      <c r="DQ20" s="943" t="s">
        <v>485</v>
      </c>
      <c r="DR20" s="944"/>
      <c r="DS20" s="944"/>
      <c r="DT20" s="944"/>
      <c r="DU20" s="945"/>
      <c r="DV20" s="946"/>
      <c r="DW20" s="947"/>
      <c r="DX20" s="947"/>
      <c r="DY20" s="947"/>
      <c r="DZ20" s="948"/>
      <c r="EA20" s="239"/>
    </row>
    <row r="21" spans="1:131" s="240" customFormat="1" ht="26.25" customHeight="1" thickBot="1" x14ac:dyDescent="0.25">
      <c r="A21" s="246">
        <v>15</v>
      </c>
      <c r="B21" s="997"/>
      <c r="C21" s="998"/>
      <c r="D21" s="998"/>
      <c r="E21" s="998"/>
      <c r="F21" s="998"/>
      <c r="G21" s="998"/>
      <c r="H21" s="998"/>
      <c r="I21" s="998"/>
      <c r="J21" s="998"/>
      <c r="K21" s="998"/>
      <c r="L21" s="998"/>
      <c r="M21" s="998"/>
      <c r="N21" s="998"/>
      <c r="O21" s="998"/>
      <c r="P21" s="999"/>
      <c r="Q21" s="1004"/>
      <c r="R21" s="1001"/>
      <c r="S21" s="1001"/>
      <c r="T21" s="1001"/>
      <c r="U21" s="1001"/>
      <c r="V21" s="1001"/>
      <c r="W21" s="1001"/>
      <c r="X21" s="1001"/>
      <c r="Y21" s="1001"/>
      <c r="Z21" s="1001"/>
      <c r="AA21" s="1001"/>
      <c r="AB21" s="1001"/>
      <c r="AC21" s="1001"/>
      <c r="AD21" s="1001"/>
      <c r="AE21" s="1005"/>
      <c r="AF21" s="1052"/>
      <c r="AG21" s="1053"/>
      <c r="AH21" s="1053"/>
      <c r="AI21" s="1053"/>
      <c r="AJ21" s="1054"/>
      <c r="AK21" s="1055"/>
      <c r="AL21" s="1056"/>
      <c r="AM21" s="1056"/>
      <c r="AN21" s="1056"/>
      <c r="AO21" s="1056"/>
      <c r="AP21" s="1056"/>
      <c r="AQ21" s="1056"/>
      <c r="AR21" s="1056"/>
      <c r="AS21" s="1056"/>
      <c r="AT21" s="1056"/>
      <c r="AU21" s="1050"/>
      <c r="AV21" s="1050"/>
      <c r="AW21" s="1050"/>
      <c r="AX21" s="1050"/>
      <c r="AY21" s="1051"/>
      <c r="AZ21" s="237"/>
      <c r="BA21" s="237"/>
      <c r="BB21" s="237"/>
      <c r="BC21" s="237"/>
      <c r="BD21" s="237"/>
      <c r="BE21" s="238"/>
      <c r="BF21" s="238"/>
      <c r="BG21" s="238"/>
      <c r="BH21" s="238"/>
      <c r="BI21" s="238"/>
      <c r="BJ21" s="238"/>
      <c r="BK21" s="238"/>
      <c r="BL21" s="238"/>
      <c r="BM21" s="238"/>
      <c r="BN21" s="238"/>
      <c r="BO21" s="238"/>
      <c r="BP21" s="238"/>
      <c r="BQ21" s="247">
        <v>15</v>
      </c>
      <c r="BR21" s="248"/>
      <c r="BS21" s="968" t="s">
        <v>560</v>
      </c>
      <c r="BT21" s="969"/>
      <c r="BU21" s="969"/>
      <c r="BV21" s="969"/>
      <c r="BW21" s="969"/>
      <c r="BX21" s="969"/>
      <c r="BY21" s="969"/>
      <c r="BZ21" s="969"/>
      <c r="CA21" s="969"/>
      <c r="CB21" s="969"/>
      <c r="CC21" s="969"/>
      <c r="CD21" s="969"/>
      <c r="CE21" s="969"/>
      <c r="CF21" s="969"/>
      <c r="CG21" s="970"/>
      <c r="CH21" s="943">
        <v>16</v>
      </c>
      <c r="CI21" s="944"/>
      <c r="CJ21" s="944"/>
      <c r="CK21" s="944"/>
      <c r="CL21" s="945"/>
      <c r="CM21" s="943">
        <v>135</v>
      </c>
      <c r="CN21" s="944"/>
      <c r="CO21" s="944"/>
      <c r="CP21" s="944"/>
      <c r="CQ21" s="945"/>
      <c r="CR21" s="943">
        <v>10</v>
      </c>
      <c r="CS21" s="944"/>
      <c r="CT21" s="944"/>
      <c r="CU21" s="944"/>
      <c r="CV21" s="945"/>
      <c r="CW21" s="943" t="s">
        <v>547</v>
      </c>
      <c r="CX21" s="944"/>
      <c r="CY21" s="944"/>
      <c r="CZ21" s="944"/>
      <c r="DA21" s="945"/>
      <c r="DB21" s="943" t="s">
        <v>485</v>
      </c>
      <c r="DC21" s="944"/>
      <c r="DD21" s="944"/>
      <c r="DE21" s="944"/>
      <c r="DF21" s="945"/>
      <c r="DG21" s="943" t="s">
        <v>485</v>
      </c>
      <c r="DH21" s="944"/>
      <c r="DI21" s="944"/>
      <c r="DJ21" s="944"/>
      <c r="DK21" s="945"/>
      <c r="DL21" s="943" t="s">
        <v>485</v>
      </c>
      <c r="DM21" s="944"/>
      <c r="DN21" s="944"/>
      <c r="DO21" s="944"/>
      <c r="DP21" s="945"/>
      <c r="DQ21" s="943" t="s">
        <v>485</v>
      </c>
      <c r="DR21" s="944"/>
      <c r="DS21" s="944"/>
      <c r="DT21" s="944"/>
      <c r="DU21" s="945"/>
      <c r="DV21" s="946"/>
      <c r="DW21" s="947"/>
      <c r="DX21" s="947"/>
      <c r="DY21" s="947"/>
      <c r="DZ21" s="948"/>
      <c r="EA21" s="239"/>
    </row>
    <row r="22" spans="1:131" s="240" customFormat="1" ht="26.25" customHeight="1" x14ac:dyDescent="0.2">
      <c r="A22" s="24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37"/>
      <c r="AL22" s="1038"/>
      <c r="AM22" s="1038"/>
      <c r="AN22" s="1038"/>
      <c r="AO22" s="1038"/>
      <c r="AP22" s="1038"/>
      <c r="AQ22" s="1038"/>
      <c r="AR22" s="1038"/>
      <c r="AS22" s="1038"/>
      <c r="AT22" s="1038"/>
      <c r="AU22" s="1039"/>
      <c r="AV22" s="1039"/>
      <c r="AW22" s="1039"/>
      <c r="AX22" s="1039"/>
      <c r="AY22" s="1040"/>
      <c r="AZ22" s="988" t="s">
        <v>363</v>
      </c>
      <c r="BA22" s="988"/>
      <c r="BB22" s="988"/>
      <c r="BC22" s="988"/>
      <c r="BD22" s="989"/>
      <c r="BE22" s="238"/>
      <c r="BF22" s="238"/>
      <c r="BG22" s="238"/>
      <c r="BH22" s="238"/>
      <c r="BI22" s="238"/>
      <c r="BJ22" s="238"/>
      <c r="BK22" s="238"/>
      <c r="BL22" s="238"/>
      <c r="BM22" s="238"/>
      <c r="BN22" s="238"/>
      <c r="BO22" s="238"/>
      <c r="BP22" s="238"/>
      <c r="BQ22" s="247">
        <v>16</v>
      </c>
      <c r="BR22" s="248"/>
      <c r="BS22" s="968" t="s">
        <v>561</v>
      </c>
      <c r="BT22" s="969"/>
      <c r="BU22" s="969"/>
      <c r="BV22" s="969"/>
      <c r="BW22" s="969"/>
      <c r="BX22" s="969"/>
      <c r="BY22" s="969"/>
      <c r="BZ22" s="969"/>
      <c r="CA22" s="969"/>
      <c r="CB22" s="969"/>
      <c r="CC22" s="969"/>
      <c r="CD22" s="969"/>
      <c r="CE22" s="969"/>
      <c r="CF22" s="969"/>
      <c r="CG22" s="970"/>
      <c r="CH22" s="943">
        <v>0</v>
      </c>
      <c r="CI22" s="944"/>
      <c r="CJ22" s="944"/>
      <c r="CK22" s="944"/>
      <c r="CL22" s="945"/>
      <c r="CM22" s="943">
        <v>1138</v>
      </c>
      <c r="CN22" s="944"/>
      <c r="CO22" s="944"/>
      <c r="CP22" s="944"/>
      <c r="CQ22" s="945"/>
      <c r="CR22" s="943">
        <v>780</v>
      </c>
      <c r="CS22" s="944"/>
      <c r="CT22" s="944"/>
      <c r="CU22" s="944"/>
      <c r="CV22" s="945"/>
      <c r="CW22" s="943" t="s">
        <v>547</v>
      </c>
      <c r="CX22" s="944"/>
      <c r="CY22" s="944"/>
      <c r="CZ22" s="944"/>
      <c r="DA22" s="945"/>
      <c r="DB22" s="943" t="s">
        <v>485</v>
      </c>
      <c r="DC22" s="944"/>
      <c r="DD22" s="944"/>
      <c r="DE22" s="944"/>
      <c r="DF22" s="945"/>
      <c r="DG22" s="943" t="s">
        <v>485</v>
      </c>
      <c r="DH22" s="944"/>
      <c r="DI22" s="944"/>
      <c r="DJ22" s="944"/>
      <c r="DK22" s="945"/>
      <c r="DL22" s="943" t="s">
        <v>485</v>
      </c>
      <c r="DM22" s="944"/>
      <c r="DN22" s="944"/>
      <c r="DO22" s="944"/>
      <c r="DP22" s="945"/>
      <c r="DQ22" s="943" t="s">
        <v>485</v>
      </c>
      <c r="DR22" s="944"/>
      <c r="DS22" s="944"/>
      <c r="DT22" s="944"/>
      <c r="DU22" s="945"/>
      <c r="DV22" s="946"/>
      <c r="DW22" s="947"/>
      <c r="DX22" s="947"/>
      <c r="DY22" s="947"/>
      <c r="DZ22" s="948"/>
      <c r="EA22" s="239"/>
    </row>
    <row r="23" spans="1:131" s="240" customFormat="1" ht="26.25" customHeight="1" thickBot="1" x14ac:dyDescent="0.25">
      <c r="A23" s="249" t="s">
        <v>364</v>
      </c>
      <c r="B23" s="898" t="s">
        <v>365</v>
      </c>
      <c r="C23" s="899"/>
      <c r="D23" s="899"/>
      <c r="E23" s="899"/>
      <c r="F23" s="899"/>
      <c r="G23" s="899"/>
      <c r="H23" s="899"/>
      <c r="I23" s="899"/>
      <c r="J23" s="899"/>
      <c r="K23" s="899"/>
      <c r="L23" s="899"/>
      <c r="M23" s="899"/>
      <c r="N23" s="899"/>
      <c r="O23" s="899"/>
      <c r="P23" s="900"/>
      <c r="Q23" s="1028">
        <v>1753197</v>
      </c>
      <c r="R23" s="1029"/>
      <c r="S23" s="1029"/>
      <c r="T23" s="1029"/>
      <c r="U23" s="1029"/>
      <c r="V23" s="1029">
        <v>1743623</v>
      </c>
      <c r="W23" s="1029"/>
      <c r="X23" s="1029"/>
      <c r="Y23" s="1029"/>
      <c r="Z23" s="1029"/>
      <c r="AA23" s="1029">
        <v>9574</v>
      </c>
      <c r="AB23" s="1029"/>
      <c r="AC23" s="1029"/>
      <c r="AD23" s="1029"/>
      <c r="AE23" s="1030"/>
      <c r="AF23" s="1031">
        <v>4868</v>
      </c>
      <c r="AG23" s="1029"/>
      <c r="AH23" s="1029"/>
      <c r="AI23" s="1029"/>
      <c r="AJ23" s="1032"/>
      <c r="AK23" s="1033"/>
      <c r="AL23" s="1034"/>
      <c r="AM23" s="1034"/>
      <c r="AN23" s="1034"/>
      <c r="AO23" s="1034"/>
      <c r="AP23" s="1029">
        <v>4650429</v>
      </c>
      <c r="AQ23" s="1029"/>
      <c r="AR23" s="1029"/>
      <c r="AS23" s="1029"/>
      <c r="AT23" s="1029"/>
      <c r="AU23" s="1035"/>
      <c r="AV23" s="1035"/>
      <c r="AW23" s="1035"/>
      <c r="AX23" s="1035"/>
      <c r="AY23" s="1036"/>
      <c r="AZ23" s="1025" t="s">
        <v>359</v>
      </c>
      <c r="BA23" s="1026"/>
      <c r="BB23" s="1026"/>
      <c r="BC23" s="1026"/>
      <c r="BD23" s="1027"/>
      <c r="BE23" s="238"/>
      <c r="BF23" s="238"/>
      <c r="BG23" s="238"/>
      <c r="BH23" s="238"/>
      <c r="BI23" s="238"/>
      <c r="BJ23" s="238"/>
      <c r="BK23" s="238"/>
      <c r="BL23" s="238"/>
      <c r="BM23" s="238"/>
      <c r="BN23" s="238"/>
      <c r="BO23" s="238"/>
      <c r="BP23" s="238"/>
      <c r="BQ23" s="247">
        <v>17</v>
      </c>
      <c r="BR23" s="248"/>
      <c r="BS23" s="968" t="s">
        <v>562</v>
      </c>
      <c r="BT23" s="969"/>
      <c r="BU23" s="969"/>
      <c r="BV23" s="969"/>
      <c r="BW23" s="969"/>
      <c r="BX23" s="969"/>
      <c r="BY23" s="969"/>
      <c r="BZ23" s="969"/>
      <c r="CA23" s="969"/>
      <c r="CB23" s="969"/>
      <c r="CC23" s="969"/>
      <c r="CD23" s="969"/>
      <c r="CE23" s="969"/>
      <c r="CF23" s="969"/>
      <c r="CG23" s="970"/>
      <c r="CH23" s="943">
        <v>75</v>
      </c>
      <c r="CI23" s="944"/>
      <c r="CJ23" s="944"/>
      <c r="CK23" s="944"/>
      <c r="CL23" s="945"/>
      <c r="CM23" s="943">
        <v>1097</v>
      </c>
      <c r="CN23" s="944"/>
      <c r="CO23" s="944"/>
      <c r="CP23" s="944"/>
      <c r="CQ23" s="945"/>
      <c r="CR23" s="943">
        <v>49</v>
      </c>
      <c r="CS23" s="944"/>
      <c r="CT23" s="944"/>
      <c r="CU23" s="944"/>
      <c r="CV23" s="945"/>
      <c r="CW23" s="943" t="s">
        <v>547</v>
      </c>
      <c r="CX23" s="944"/>
      <c r="CY23" s="944"/>
      <c r="CZ23" s="944"/>
      <c r="DA23" s="945"/>
      <c r="DB23" s="943" t="s">
        <v>485</v>
      </c>
      <c r="DC23" s="944"/>
      <c r="DD23" s="944"/>
      <c r="DE23" s="944"/>
      <c r="DF23" s="945"/>
      <c r="DG23" s="943" t="s">
        <v>485</v>
      </c>
      <c r="DH23" s="944"/>
      <c r="DI23" s="944"/>
      <c r="DJ23" s="944"/>
      <c r="DK23" s="945"/>
      <c r="DL23" s="943" t="s">
        <v>485</v>
      </c>
      <c r="DM23" s="944"/>
      <c r="DN23" s="944"/>
      <c r="DO23" s="944"/>
      <c r="DP23" s="945"/>
      <c r="DQ23" s="943" t="s">
        <v>485</v>
      </c>
      <c r="DR23" s="944"/>
      <c r="DS23" s="944"/>
      <c r="DT23" s="944"/>
      <c r="DU23" s="945"/>
      <c r="DV23" s="946"/>
      <c r="DW23" s="947"/>
      <c r="DX23" s="947"/>
      <c r="DY23" s="947"/>
      <c r="DZ23" s="948"/>
      <c r="EA23" s="239"/>
    </row>
    <row r="24" spans="1:131" s="240" customFormat="1" ht="26.25" customHeight="1" x14ac:dyDescent="0.2">
      <c r="A24" s="1024" t="s">
        <v>366</v>
      </c>
      <c r="B24" s="1024"/>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237"/>
      <c r="BA24" s="237"/>
      <c r="BB24" s="237"/>
      <c r="BC24" s="237"/>
      <c r="BD24" s="237"/>
      <c r="BE24" s="238"/>
      <c r="BF24" s="238"/>
      <c r="BG24" s="238"/>
      <c r="BH24" s="238"/>
      <c r="BI24" s="238"/>
      <c r="BJ24" s="238"/>
      <c r="BK24" s="238"/>
      <c r="BL24" s="238"/>
      <c r="BM24" s="238"/>
      <c r="BN24" s="238"/>
      <c r="BO24" s="238"/>
      <c r="BP24" s="238"/>
      <c r="BQ24" s="247">
        <v>18</v>
      </c>
      <c r="BR24" s="248"/>
      <c r="BS24" s="968" t="s">
        <v>563</v>
      </c>
      <c r="BT24" s="969"/>
      <c r="BU24" s="969"/>
      <c r="BV24" s="969"/>
      <c r="BW24" s="969"/>
      <c r="BX24" s="969"/>
      <c r="BY24" s="969"/>
      <c r="BZ24" s="969"/>
      <c r="CA24" s="969"/>
      <c r="CB24" s="969"/>
      <c r="CC24" s="969"/>
      <c r="CD24" s="969"/>
      <c r="CE24" s="969"/>
      <c r="CF24" s="969"/>
      <c r="CG24" s="970"/>
      <c r="CH24" s="943">
        <v>-29</v>
      </c>
      <c r="CI24" s="944"/>
      <c r="CJ24" s="944"/>
      <c r="CK24" s="944"/>
      <c r="CL24" s="945"/>
      <c r="CM24" s="943">
        <v>190</v>
      </c>
      <c r="CN24" s="944"/>
      <c r="CO24" s="944"/>
      <c r="CP24" s="944"/>
      <c r="CQ24" s="945"/>
      <c r="CR24" s="943">
        <v>55</v>
      </c>
      <c r="CS24" s="944"/>
      <c r="CT24" s="944"/>
      <c r="CU24" s="944"/>
      <c r="CV24" s="945"/>
      <c r="CW24" s="943" t="s">
        <v>547</v>
      </c>
      <c r="CX24" s="944"/>
      <c r="CY24" s="944"/>
      <c r="CZ24" s="944"/>
      <c r="DA24" s="945"/>
      <c r="DB24" s="943" t="s">
        <v>485</v>
      </c>
      <c r="DC24" s="944"/>
      <c r="DD24" s="944"/>
      <c r="DE24" s="944"/>
      <c r="DF24" s="945"/>
      <c r="DG24" s="943" t="s">
        <v>485</v>
      </c>
      <c r="DH24" s="944"/>
      <c r="DI24" s="944"/>
      <c r="DJ24" s="944"/>
      <c r="DK24" s="945"/>
      <c r="DL24" s="943" t="s">
        <v>485</v>
      </c>
      <c r="DM24" s="944"/>
      <c r="DN24" s="944"/>
      <c r="DO24" s="944"/>
      <c r="DP24" s="945"/>
      <c r="DQ24" s="943" t="s">
        <v>485</v>
      </c>
      <c r="DR24" s="944"/>
      <c r="DS24" s="944"/>
      <c r="DT24" s="944"/>
      <c r="DU24" s="945"/>
      <c r="DV24" s="946"/>
      <c r="DW24" s="947"/>
      <c r="DX24" s="947"/>
      <c r="DY24" s="947"/>
      <c r="DZ24" s="948"/>
      <c r="EA24" s="239"/>
    </row>
    <row r="25" spans="1:131" s="232" customFormat="1" ht="26.25" customHeight="1" thickBot="1" x14ac:dyDescent="0.25">
      <c r="A25" s="1023" t="s">
        <v>367</v>
      </c>
      <c r="B25" s="1023"/>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1023"/>
      <c r="AQ25" s="1023"/>
      <c r="AR25" s="1023"/>
      <c r="AS25" s="1023"/>
      <c r="AT25" s="1023"/>
      <c r="AU25" s="1023"/>
      <c r="AV25" s="1023"/>
      <c r="AW25" s="1023"/>
      <c r="AX25" s="1023"/>
      <c r="AY25" s="1023"/>
      <c r="AZ25" s="1023"/>
      <c r="BA25" s="1023"/>
      <c r="BB25" s="1023"/>
      <c r="BC25" s="1023"/>
      <c r="BD25" s="1023"/>
      <c r="BE25" s="1023"/>
      <c r="BF25" s="1023"/>
      <c r="BG25" s="1023"/>
      <c r="BH25" s="1023"/>
      <c r="BI25" s="1023"/>
      <c r="BJ25" s="237"/>
      <c r="BK25" s="237"/>
      <c r="BL25" s="237"/>
      <c r="BM25" s="237"/>
      <c r="BN25" s="237"/>
      <c r="BO25" s="250"/>
      <c r="BP25" s="250"/>
      <c r="BQ25" s="247">
        <v>19</v>
      </c>
      <c r="BR25" s="248"/>
      <c r="BS25" s="968" t="s">
        <v>564</v>
      </c>
      <c r="BT25" s="969"/>
      <c r="BU25" s="969"/>
      <c r="BV25" s="969"/>
      <c r="BW25" s="969"/>
      <c r="BX25" s="969"/>
      <c r="BY25" s="969"/>
      <c r="BZ25" s="969"/>
      <c r="CA25" s="969"/>
      <c r="CB25" s="969"/>
      <c r="CC25" s="969"/>
      <c r="CD25" s="969"/>
      <c r="CE25" s="969"/>
      <c r="CF25" s="969"/>
      <c r="CG25" s="970"/>
      <c r="CH25" s="943">
        <v>124</v>
      </c>
      <c r="CI25" s="944"/>
      <c r="CJ25" s="944"/>
      <c r="CK25" s="944"/>
      <c r="CL25" s="945"/>
      <c r="CM25" s="943">
        <v>1353</v>
      </c>
      <c r="CN25" s="944"/>
      <c r="CO25" s="944"/>
      <c r="CP25" s="944"/>
      <c r="CQ25" s="945"/>
      <c r="CR25" s="943">
        <v>150</v>
      </c>
      <c r="CS25" s="944"/>
      <c r="CT25" s="944"/>
      <c r="CU25" s="944"/>
      <c r="CV25" s="945"/>
      <c r="CW25" s="943" t="s">
        <v>547</v>
      </c>
      <c r="CX25" s="944"/>
      <c r="CY25" s="944"/>
      <c r="CZ25" s="944"/>
      <c r="DA25" s="945"/>
      <c r="DB25" s="943" t="s">
        <v>485</v>
      </c>
      <c r="DC25" s="944"/>
      <c r="DD25" s="944"/>
      <c r="DE25" s="944"/>
      <c r="DF25" s="945"/>
      <c r="DG25" s="943" t="s">
        <v>485</v>
      </c>
      <c r="DH25" s="944"/>
      <c r="DI25" s="944"/>
      <c r="DJ25" s="944"/>
      <c r="DK25" s="945"/>
      <c r="DL25" s="943" t="s">
        <v>485</v>
      </c>
      <c r="DM25" s="944"/>
      <c r="DN25" s="944"/>
      <c r="DO25" s="944"/>
      <c r="DP25" s="945"/>
      <c r="DQ25" s="943" t="s">
        <v>485</v>
      </c>
      <c r="DR25" s="944"/>
      <c r="DS25" s="944"/>
      <c r="DT25" s="944"/>
      <c r="DU25" s="945"/>
      <c r="DV25" s="946"/>
      <c r="DW25" s="947"/>
      <c r="DX25" s="947"/>
      <c r="DY25" s="947"/>
      <c r="DZ25" s="948"/>
      <c r="EA25" s="231"/>
    </row>
    <row r="26" spans="1:131" s="232" customFormat="1" ht="26.25" customHeight="1" x14ac:dyDescent="0.2">
      <c r="A26" s="949" t="s">
        <v>331</v>
      </c>
      <c r="B26" s="950"/>
      <c r="C26" s="950"/>
      <c r="D26" s="950"/>
      <c r="E26" s="950"/>
      <c r="F26" s="950"/>
      <c r="G26" s="950"/>
      <c r="H26" s="950"/>
      <c r="I26" s="950"/>
      <c r="J26" s="950"/>
      <c r="K26" s="950"/>
      <c r="L26" s="950"/>
      <c r="M26" s="950"/>
      <c r="N26" s="950"/>
      <c r="O26" s="950"/>
      <c r="P26" s="951"/>
      <c r="Q26" s="955" t="s">
        <v>368</v>
      </c>
      <c r="R26" s="956"/>
      <c r="S26" s="956"/>
      <c r="T26" s="956"/>
      <c r="U26" s="957"/>
      <c r="V26" s="955" t="s">
        <v>369</v>
      </c>
      <c r="W26" s="956"/>
      <c r="X26" s="956"/>
      <c r="Y26" s="956"/>
      <c r="Z26" s="957"/>
      <c r="AA26" s="955" t="s">
        <v>370</v>
      </c>
      <c r="AB26" s="956"/>
      <c r="AC26" s="956"/>
      <c r="AD26" s="956"/>
      <c r="AE26" s="956"/>
      <c r="AF26" s="1019" t="s">
        <v>371</v>
      </c>
      <c r="AG26" s="962"/>
      <c r="AH26" s="962"/>
      <c r="AI26" s="962"/>
      <c r="AJ26" s="1020"/>
      <c r="AK26" s="956" t="s">
        <v>372</v>
      </c>
      <c r="AL26" s="956"/>
      <c r="AM26" s="956"/>
      <c r="AN26" s="956"/>
      <c r="AO26" s="957"/>
      <c r="AP26" s="955" t="s">
        <v>373</v>
      </c>
      <c r="AQ26" s="956"/>
      <c r="AR26" s="956"/>
      <c r="AS26" s="956"/>
      <c r="AT26" s="957"/>
      <c r="AU26" s="955" t="s">
        <v>374</v>
      </c>
      <c r="AV26" s="956"/>
      <c r="AW26" s="956"/>
      <c r="AX26" s="956"/>
      <c r="AY26" s="957"/>
      <c r="AZ26" s="955" t="s">
        <v>375</v>
      </c>
      <c r="BA26" s="956"/>
      <c r="BB26" s="956"/>
      <c r="BC26" s="956"/>
      <c r="BD26" s="957"/>
      <c r="BE26" s="955" t="s">
        <v>338</v>
      </c>
      <c r="BF26" s="956"/>
      <c r="BG26" s="956"/>
      <c r="BH26" s="956"/>
      <c r="BI26" s="971"/>
      <c r="BJ26" s="237"/>
      <c r="BK26" s="237"/>
      <c r="BL26" s="237"/>
      <c r="BM26" s="237"/>
      <c r="BN26" s="237"/>
      <c r="BO26" s="250"/>
      <c r="BP26" s="250"/>
      <c r="BQ26" s="247">
        <v>20</v>
      </c>
      <c r="BR26" s="248"/>
      <c r="BS26" s="968" t="s">
        <v>565</v>
      </c>
      <c r="BT26" s="969"/>
      <c r="BU26" s="969"/>
      <c r="BV26" s="969"/>
      <c r="BW26" s="969"/>
      <c r="BX26" s="969"/>
      <c r="BY26" s="969"/>
      <c r="BZ26" s="969"/>
      <c r="CA26" s="969"/>
      <c r="CB26" s="969"/>
      <c r="CC26" s="969"/>
      <c r="CD26" s="969"/>
      <c r="CE26" s="969"/>
      <c r="CF26" s="969"/>
      <c r="CG26" s="970"/>
      <c r="CH26" s="943">
        <v>140</v>
      </c>
      <c r="CI26" s="944"/>
      <c r="CJ26" s="944"/>
      <c r="CK26" s="944"/>
      <c r="CL26" s="945"/>
      <c r="CM26" s="943">
        <v>16942</v>
      </c>
      <c r="CN26" s="944"/>
      <c r="CO26" s="944"/>
      <c r="CP26" s="944"/>
      <c r="CQ26" s="945"/>
      <c r="CR26" s="943">
        <v>24534</v>
      </c>
      <c r="CS26" s="944"/>
      <c r="CT26" s="944"/>
      <c r="CU26" s="944"/>
      <c r="CV26" s="945"/>
      <c r="CW26" s="943">
        <v>2171</v>
      </c>
      <c r="CX26" s="944"/>
      <c r="CY26" s="944"/>
      <c r="CZ26" s="944"/>
      <c r="DA26" s="945"/>
      <c r="DB26" s="943" t="s">
        <v>485</v>
      </c>
      <c r="DC26" s="944"/>
      <c r="DD26" s="944"/>
      <c r="DE26" s="944"/>
      <c r="DF26" s="945"/>
      <c r="DG26" s="943" t="s">
        <v>485</v>
      </c>
      <c r="DH26" s="944"/>
      <c r="DI26" s="944"/>
      <c r="DJ26" s="944"/>
      <c r="DK26" s="945"/>
      <c r="DL26" s="943" t="s">
        <v>485</v>
      </c>
      <c r="DM26" s="944"/>
      <c r="DN26" s="944"/>
      <c r="DO26" s="944"/>
      <c r="DP26" s="945"/>
      <c r="DQ26" s="943" t="s">
        <v>485</v>
      </c>
      <c r="DR26" s="944"/>
      <c r="DS26" s="944"/>
      <c r="DT26" s="944"/>
      <c r="DU26" s="945"/>
      <c r="DV26" s="946"/>
      <c r="DW26" s="947"/>
      <c r="DX26" s="947"/>
      <c r="DY26" s="947"/>
      <c r="DZ26" s="948"/>
      <c r="EA26" s="231"/>
    </row>
    <row r="27" spans="1:131" s="232" customFormat="1" ht="26.25" customHeight="1" thickBot="1" x14ac:dyDescent="0.25">
      <c r="A27" s="952"/>
      <c r="B27" s="953"/>
      <c r="C27" s="953"/>
      <c r="D27" s="953"/>
      <c r="E27" s="953"/>
      <c r="F27" s="953"/>
      <c r="G27" s="953"/>
      <c r="H27" s="953"/>
      <c r="I27" s="953"/>
      <c r="J27" s="953"/>
      <c r="K27" s="953"/>
      <c r="L27" s="953"/>
      <c r="M27" s="953"/>
      <c r="N27" s="953"/>
      <c r="O27" s="953"/>
      <c r="P27" s="954"/>
      <c r="Q27" s="958"/>
      <c r="R27" s="959"/>
      <c r="S27" s="959"/>
      <c r="T27" s="959"/>
      <c r="U27" s="960"/>
      <c r="V27" s="958"/>
      <c r="W27" s="959"/>
      <c r="X27" s="959"/>
      <c r="Y27" s="959"/>
      <c r="Z27" s="960"/>
      <c r="AA27" s="958"/>
      <c r="AB27" s="959"/>
      <c r="AC27" s="959"/>
      <c r="AD27" s="959"/>
      <c r="AE27" s="959"/>
      <c r="AF27" s="1021"/>
      <c r="AG27" s="965"/>
      <c r="AH27" s="965"/>
      <c r="AI27" s="965"/>
      <c r="AJ27" s="1022"/>
      <c r="AK27" s="959"/>
      <c r="AL27" s="959"/>
      <c r="AM27" s="959"/>
      <c r="AN27" s="959"/>
      <c r="AO27" s="960"/>
      <c r="AP27" s="958"/>
      <c r="AQ27" s="959"/>
      <c r="AR27" s="959"/>
      <c r="AS27" s="959"/>
      <c r="AT27" s="960"/>
      <c r="AU27" s="958"/>
      <c r="AV27" s="959"/>
      <c r="AW27" s="959"/>
      <c r="AX27" s="959"/>
      <c r="AY27" s="960"/>
      <c r="AZ27" s="958"/>
      <c r="BA27" s="959"/>
      <c r="BB27" s="959"/>
      <c r="BC27" s="959"/>
      <c r="BD27" s="960"/>
      <c r="BE27" s="958"/>
      <c r="BF27" s="959"/>
      <c r="BG27" s="959"/>
      <c r="BH27" s="959"/>
      <c r="BI27" s="972"/>
      <c r="BJ27" s="237"/>
      <c r="BK27" s="237"/>
      <c r="BL27" s="237"/>
      <c r="BM27" s="237"/>
      <c r="BN27" s="237"/>
      <c r="BO27" s="250"/>
      <c r="BP27" s="250"/>
      <c r="BQ27" s="247">
        <v>21</v>
      </c>
      <c r="BR27" s="248"/>
      <c r="BS27" s="968" t="s">
        <v>566</v>
      </c>
      <c r="BT27" s="969"/>
      <c r="BU27" s="969"/>
      <c r="BV27" s="969"/>
      <c r="BW27" s="969"/>
      <c r="BX27" s="969"/>
      <c r="BY27" s="969"/>
      <c r="BZ27" s="969"/>
      <c r="CA27" s="969"/>
      <c r="CB27" s="969"/>
      <c r="CC27" s="969"/>
      <c r="CD27" s="969"/>
      <c r="CE27" s="969"/>
      <c r="CF27" s="969"/>
      <c r="CG27" s="970"/>
      <c r="CH27" s="943">
        <v>26</v>
      </c>
      <c r="CI27" s="944"/>
      <c r="CJ27" s="944"/>
      <c r="CK27" s="944"/>
      <c r="CL27" s="945"/>
      <c r="CM27" s="943">
        <v>468</v>
      </c>
      <c r="CN27" s="944"/>
      <c r="CO27" s="944"/>
      <c r="CP27" s="944"/>
      <c r="CQ27" s="945"/>
      <c r="CR27" s="943">
        <v>100</v>
      </c>
      <c r="CS27" s="944"/>
      <c r="CT27" s="944"/>
      <c r="CU27" s="944"/>
      <c r="CV27" s="945"/>
      <c r="CW27" s="943">
        <v>95</v>
      </c>
      <c r="CX27" s="944"/>
      <c r="CY27" s="944"/>
      <c r="CZ27" s="944"/>
      <c r="DA27" s="945"/>
      <c r="DB27" s="943" t="s">
        <v>485</v>
      </c>
      <c r="DC27" s="944"/>
      <c r="DD27" s="944"/>
      <c r="DE27" s="944"/>
      <c r="DF27" s="945"/>
      <c r="DG27" s="943" t="s">
        <v>485</v>
      </c>
      <c r="DH27" s="944"/>
      <c r="DI27" s="944"/>
      <c r="DJ27" s="944"/>
      <c r="DK27" s="945"/>
      <c r="DL27" s="943" t="s">
        <v>485</v>
      </c>
      <c r="DM27" s="944"/>
      <c r="DN27" s="944"/>
      <c r="DO27" s="944"/>
      <c r="DP27" s="945"/>
      <c r="DQ27" s="943" t="s">
        <v>485</v>
      </c>
      <c r="DR27" s="944"/>
      <c r="DS27" s="944"/>
      <c r="DT27" s="944"/>
      <c r="DU27" s="945"/>
      <c r="DV27" s="946"/>
      <c r="DW27" s="947"/>
      <c r="DX27" s="947"/>
      <c r="DY27" s="947"/>
      <c r="DZ27" s="948"/>
      <c r="EA27" s="231"/>
    </row>
    <row r="28" spans="1:131" s="232" customFormat="1" ht="26.25" customHeight="1" thickTop="1" x14ac:dyDescent="0.2">
      <c r="A28" s="251">
        <v>1</v>
      </c>
      <c r="B28" s="1010" t="s">
        <v>376</v>
      </c>
      <c r="C28" s="1011"/>
      <c r="D28" s="1011"/>
      <c r="E28" s="1011"/>
      <c r="F28" s="1011"/>
      <c r="G28" s="1011"/>
      <c r="H28" s="1011"/>
      <c r="I28" s="1011"/>
      <c r="J28" s="1011"/>
      <c r="K28" s="1011"/>
      <c r="L28" s="1011"/>
      <c r="M28" s="1011"/>
      <c r="N28" s="1011"/>
      <c r="O28" s="1011"/>
      <c r="P28" s="1012"/>
      <c r="Q28" s="1013">
        <v>29077</v>
      </c>
      <c r="R28" s="1014"/>
      <c r="S28" s="1014"/>
      <c r="T28" s="1014"/>
      <c r="U28" s="1014"/>
      <c r="V28" s="1014">
        <v>25876</v>
      </c>
      <c r="W28" s="1014"/>
      <c r="X28" s="1014"/>
      <c r="Y28" s="1014"/>
      <c r="Z28" s="1014"/>
      <c r="AA28" s="1014">
        <v>3202</v>
      </c>
      <c r="AB28" s="1014"/>
      <c r="AC28" s="1014"/>
      <c r="AD28" s="1014"/>
      <c r="AE28" s="1015"/>
      <c r="AF28" s="1016">
        <v>3202</v>
      </c>
      <c r="AG28" s="1014"/>
      <c r="AH28" s="1014"/>
      <c r="AI28" s="1014"/>
      <c r="AJ28" s="1017"/>
      <c r="AK28" s="1018" t="s">
        <v>485</v>
      </c>
      <c r="AL28" s="1006"/>
      <c r="AM28" s="1006"/>
      <c r="AN28" s="1006"/>
      <c r="AO28" s="1006"/>
      <c r="AP28" s="1006" t="s">
        <v>485</v>
      </c>
      <c r="AQ28" s="1006"/>
      <c r="AR28" s="1006"/>
      <c r="AS28" s="1006"/>
      <c r="AT28" s="1006"/>
      <c r="AU28" s="1006" t="s">
        <v>485</v>
      </c>
      <c r="AV28" s="1006"/>
      <c r="AW28" s="1006"/>
      <c r="AX28" s="1006"/>
      <c r="AY28" s="1006"/>
      <c r="AZ28" s="1007" t="s">
        <v>485</v>
      </c>
      <c r="BA28" s="1007"/>
      <c r="BB28" s="1007"/>
      <c r="BC28" s="1007"/>
      <c r="BD28" s="1007"/>
      <c r="BE28" s="1008"/>
      <c r="BF28" s="1008"/>
      <c r="BG28" s="1008"/>
      <c r="BH28" s="1008"/>
      <c r="BI28" s="1009"/>
      <c r="BJ28" s="237"/>
      <c r="BK28" s="237"/>
      <c r="BL28" s="237"/>
      <c r="BM28" s="237"/>
      <c r="BN28" s="237"/>
      <c r="BO28" s="250"/>
      <c r="BP28" s="250"/>
      <c r="BQ28" s="247">
        <v>22</v>
      </c>
      <c r="BR28" s="248"/>
      <c r="BS28" s="968" t="s">
        <v>567</v>
      </c>
      <c r="BT28" s="969"/>
      <c r="BU28" s="969"/>
      <c r="BV28" s="969"/>
      <c r="BW28" s="969"/>
      <c r="BX28" s="969"/>
      <c r="BY28" s="969"/>
      <c r="BZ28" s="969"/>
      <c r="CA28" s="969"/>
      <c r="CB28" s="969"/>
      <c r="CC28" s="969"/>
      <c r="CD28" s="969"/>
      <c r="CE28" s="969"/>
      <c r="CF28" s="969"/>
      <c r="CG28" s="970"/>
      <c r="CH28" s="943">
        <v>5</v>
      </c>
      <c r="CI28" s="944"/>
      <c r="CJ28" s="944"/>
      <c r="CK28" s="944"/>
      <c r="CL28" s="945"/>
      <c r="CM28" s="943">
        <v>491</v>
      </c>
      <c r="CN28" s="944"/>
      <c r="CO28" s="944"/>
      <c r="CP28" s="944"/>
      <c r="CQ28" s="945"/>
      <c r="CR28" s="943">
        <v>123</v>
      </c>
      <c r="CS28" s="944"/>
      <c r="CT28" s="944"/>
      <c r="CU28" s="944"/>
      <c r="CV28" s="945"/>
      <c r="CW28" s="943" t="s">
        <v>547</v>
      </c>
      <c r="CX28" s="944"/>
      <c r="CY28" s="944"/>
      <c r="CZ28" s="944"/>
      <c r="DA28" s="945"/>
      <c r="DB28" s="943" t="s">
        <v>485</v>
      </c>
      <c r="DC28" s="944"/>
      <c r="DD28" s="944"/>
      <c r="DE28" s="944"/>
      <c r="DF28" s="945"/>
      <c r="DG28" s="943" t="s">
        <v>485</v>
      </c>
      <c r="DH28" s="944"/>
      <c r="DI28" s="944"/>
      <c r="DJ28" s="944"/>
      <c r="DK28" s="945"/>
      <c r="DL28" s="943" t="s">
        <v>485</v>
      </c>
      <c r="DM28" s="944"/>
      <c r="DN28" s="944"/>
      <c r="DO28" s="944"/>
      <c r="DP28" s="945"/>
      <c r="DQ28" s="943" t="s">
        <v>485</v>
      </c>
      <c r="DR28" s="944"/>
      <c r="DS28" s="944"/>
      <c r="DT28" s="944"/>
      <c r="DU28" s="945"/>
      <c r="DV28" s="946"/>
      <c r="DW28" s="947"/>
      <c r="DX28" s="947"/>
      <c r="DY28" s="947"/>
      <c r="DZ28" s="948"/>
      <c r="EA28" s="231"/>
    </row>
    <row r="29" spans="1:131" s="232" customFormat="1" ht="26.25" customHeight="1" x14ac:dyDescent="0.2">
      <c r="A29" s="251">
        <v>2</v>
      </c>
      <c r="B29" s="997" t="s">
        <v>377</v>
      </c>
      <c r="C29" s="998"/>
      <c r="D29" s="998"/>
      <c r="E29" s="998"/>
      <c r="F29" s="998"/>
      <c r="G29" s="998"/>
      <c r="H29" s="998"/>
      <c r="I29" s="998"/>
      <c r="J29" s="998"/>
      <c r="K29" s="998"/>
      <c r="L29" s="998"/>
      <c r="M29" s="998"/>
      <c r="N29" s="998"/>
      <c r="O29" s="998"/>
      <c r="P29" s="999"/>
      <c r="Q29" s="1004">
        <v>1892</v>
      </c>
      <c r="R29" s="1001"/>
      <c r="S29" s="1001"/>
      <c r="T29" s="1001"/>
      <c r="U29" s="1001"/>
      <c r="V29" s="1001">
        <v>1558</v>
      </c>
      <c r="W29" s="1001"/>
      <c r="X29" s="1001"/>
      <c r="Y29" s="1001"/>
      <c r="Z29" s="1001"/>
      <c r="AA29" s="1001">
        <v>334</v>
      </c>
      <c r="AB29" s="1001"/>
      <c r="AC29" s="1001"/>
      <c r="AD29" s="1001"/>
      <c r="AE29" s="1005"/>
      <c r="AF29" s="1000">
        <v>12595</v>
      </c>
      <c r="AG29" s="1001"/>
      <c r="AH29" s="1001"/>
      <c r="AI29" s="1001"/>
      <c r="AJ29" s="1002"/>
      <c r="AK29" s="934">
        <v>1</v>
      </c>
      <c r="AL29" s="925"/>
      <c r="AM29" s="925"/>
      <c r="AN29" s="925"/>
      <c r="AO29" s="925"/>
      <c r="AP29" s="925">
        <v>675</v>
      </c>
      <c r="AQ29" s="925"/>
      <c r="AR29" s="925"/>
      <c r="AS29" s="925"/>
      <c r="AT29" s="925"/>
      <c r="AU29" s="925" t="s">
        <v>485</v>
      </c>
      <c r="AV29" s="925"/>
      <c r="AW29" s="925"/>
      <c r="AX29" s="925"/>
      <c r="AY29" s="925"/>
      <c r="AZ29" s="1003" t="s">
        <v>485</v>
      </c>
      <c r="BA29" s="1003"/>
      <c r="BB29" s="1003"/>
      <c r="BC29" s="1003"/>
      <c r="BD29" s="1003"/>
      <c r="BE29" s="995" t="s">
        <v>378</v>
      </c>
      <c r="BF29" s="995"/>
      <c r="BG29" s="995"/>
      <c r="BH29" s="995"/>
      <c r="BI29" s="996"/>
      <c r="BJ29" s="237"/>
      <c r="BK29" s="237"/>
      <c r="BL29" s="237"/>
      <c r="BM29" s="237"/>
      <c r="BN29" s="237"/>
      <c r="BO29" s="250"/>
      <c r="BP29" s="250"/>
      <c r="BQ29" s="247">
        <v>23</v>
      </c>
      <c r="BR29" s="248"/>
      <c r="BS29" s="968" t="s">
        <v>568</v>
      </c>
      <c r="BT29" s="969"/>
      <c r="BU29" s="969"/>
      <c r="BV29" s="969"/>
      <c r="BW29" s="969"/>
      <c r="BX29" s="969"/>
      <c r="BY29" s="969"/>
      <c r="BZ29" s="969"/>
      <c r="CA29" s="969"/>
      <c r="CB29" s="969"/>
      <c r="CC29" s="969"/>
      <c r="CD29" s="969"/>
      <c r="CE29" s="969"/>
      <c r="CF29" s="969"/>
      <c r="CG29" s="970"/>
      <c r="CH29" s="943">
        <v>478</v>
      </c>
      <c r="CI29" s="944"/>
      <c r="CJ29" s="944"/>
      <c r="CK29" s="944"/>
      <c r="CL29" s="945"/>
      <c r="CM29" s="943">
        <v>3862</v>
      </c>
      <c r="CN29" s="944"/>
      <c r="CO29" s="944"/>
      <c r="CP29" s="944"/>
      <c r="CQ29" s="945"/>
      <c r="CR29" s="943">
        <v>700</v>
      </c>
      <c r="CS29" s="944"/>
      <c r="CT29" s="944"/>
      <c r="CU29" s="944"/>
      <c r="CV29" s="945"/>
      <c r="CW29" s="943" t="s">
        <v>547</v>
      </c>
      <c r="CX29" s="944"/>
      <c r="CY29" s="944"/>
      <c r="CZ29" s="944"/>
      <c r="DA29" s="945"/>
      <c r="DB29" s="943" t="s">
        <v>485</v>
      </c>
      <c r="DC29" s="944"/>
      <c r="DD29" s="944"/>
      <c r="DE29" s="944"/>
      <c r="DF29" s="945"/>
      <c r="DG29" s="943" t="s">
        <v>485</v>
      </c>
      <c r="DH29" s="944"/>
      <c r="DI29" s="944"/>
      <c r="DJ29" s="944"/>
      <c r="DK29" s="945"/>
      <c r="DL29" s="943" t="s">
        <v>485</v>
      </c>
      <c r="DM29" s="944"/>
      <c r="DN29" s="944"/>
      <c r="DO29" s="944"/>
      <c r="DP29" s="945"/>
      <c r="DQ29" s="943" t="s">
        <v>485</v>
      </c>
      <c r="DR29" s="944"/>
      <c r="DS29" s="944"/>
      <c r="DT29" s="944"/>
      <c r="DU29" s="945"/>
      <c r="DV29" s="946"/>
      <c r="DW29" s="947"/>
      <c r="DX29" s="947"/>
      <c r="DY29" s="947"/>
      <c r="DZ29" s="948"/>
      <c r="EA29" s="231"/>
    </row>
    <row r="30" spans="1:131" s="232" customFormat="1" ht="26.25" customHeight="1" x14ac:dyDescent="0.2">
      <c r="A30" s="251">
        <v>3</v>
      </c>
      <c r="B30" s="997" t="s">
        <v>379</v>
      </c>
      <c r="C30" s="998"/>
      <c r="D30" s="998"/>
      <c r="E30" s="998"/>
      <c r="F30" s="998"/>
      <c r="G30" s="998"/>
      <c r="H30" s="998"/>
      <c r="I30" s="998"/>
      <c r="J30" s="998"/>
      <c r="K30" s="998"/>
      <c r="L30" s="998"/>
      <c r="M30" s="998"/>
      <c r="N30" s="998"/>
      <c r="O30" s="998"/>
      <c r="P30" s="999"/>
      <c r="Q30" s="1004">
        <v>44293</v>
      </c>
      <c r="R30" s="1001"/>
      <c r="S30" s="1001"/>
      <c r="T30" s="1001"/>
      <c r="U30" s="1001"/>
      <c r="V30" s="1001">
        <v>40033</v>
      </c>
      <c r="W30" s="1001"/>
      <c r="X30" s="1001"/>
      <c r="Y30" s="1001"/>
      <c r="Z30" s="1001"/>
      <c r="AA30" s="1001">
        <v>4259</v>
      </c>
      <c r="AB30" s="1001"/>
      <c r="AC30" s="1001"/>
      <c r="AD30" s="1001"/>
      <c r="AE30" s="1005"/>
      <c r="AF30" s="1000">
        <v>44288</v>
      </c>
      <c r="AG30" s="1001"/>
      <c r="AH30" s="1001"/>
      <c r="AI30" s="1001"/>
      <c r="AJ30" s="1002"/>
      <c r="AK30" s="934">
        <v>562</v>
      </c>
      <c r="AL30" s="925"/>
      <c r="AM30" s="925"/>
      <c r="AN30" s="925"/>
      <c r="AO30" s="925"/>
      <c r="AP30" s="925">
        <v>131830</v>
      </c>
      <c r="AQ30" s="925"/>
      <c r="AR30" s="925"/>
      <c r="AS30" s="925"/>
      <c r="AT30" s="925"/>
      <c r="AU30" s="925">
        <v>6855</v>
      </c>
      <c r="AV30" s="925"/>
      <c r="AW30" s="925"/>
      <c r="AX30" s="925"/>
      <c r="AY30" s="925"/>
      <c r="AZ30" s="1003" t="s">
        <v>485</v>
      </c>
      <c r="BA30" s="1003"/>
      <c r="BB30" s="1003"/>
      <c r="BC30" s="1003"/>
      <c r="BD30" s="1003"/>
      <c r="BE30" s="995" t="s">
        <v>378</v>
      </c>
      <c r="BF30" s="995"/>
      <c r="BG30" s="995"/>
      <c r="BH30" s="995"/>
      <c r="BI30" s="996"/>
      <c r="BJ30" s="237"/>
      <c r="BK30" s="237"/>
      <c r="BL30" s="237"/>
      <c r="BM30" s="237"/>
      <c r="BN30" s="237"/>
      <c r="BO30" s="250"/>
      <c r="BP30" s="250"/>
      <c r="BQ30" s="247">
        <v>24</v>
      </c>
      <c r="BR30" s="248"/>
      <c r="BS30" s="968" t="s">
        <v>569</v>
      </c>
      <c r="BT30" s="969"/>
      <c r="BU30" s="969"/>
      <c r="BV30" s="969"/>
      <c r="BW30" s="969"/>
      <c r="BX30" s="969"/>
      <c r="BY30" s="969"/>
      <c r="BZ30" s="969"/>
      <c r="CA30" s="969"/>
      <c r="CB30" s="969"/>
      <c r="CC30" s="969"/>
      <c r="CD30" s="969"/>
      <c r="CE30" s="969"/>
      <c r="CF30" s="969"/>
      <c r="CG30" s="970"/>
      <c r="CH30" s="943">
        <v>-12</v>
      </c>
      <c r="CI30" s="944"/>
      <c r="CJ30" s="944"/>
      <c r="CK30" s="944"/>
      <c r="CL30" s="945"/>
      <c r="CM30" s="943">
        <v>69</v>
      </c>
      <c r="CN30" s="944"/>
      <c r="CO30" s="944"/>
      <c r="CP30" s="944"/>
      <c r="CQ30" s="945"/>
      <c r="CR30" s="943">
        <v>20</v>
      </c>
      <c r="CS30" s="944"/>
      <c r="CT30" s="944"/>
      <c r="CU30" s="944"/>
      <c r="CV30" s="945"/>
      <c r="CW30" s="943" t="s">
        <v>547</v>
      </c>
      <c r="CX30" s="944"/>
      <c r="CY30" s="944"/>
      <c r="CZ30" s="944"/>
      <c r="DA30" s="945"/>
      <c r="DB30" s="943" t="s">
        <v>485</v>
      </c>
      <c r="DC30" s="944"/>
      <c r="DD30" s="944"/>
      <c r="DE30" s="944"/>
      <c r="DF30" s="945"/>
      <c r="DG30" s="943" t="s">
        <v>485</v>
      </c>
      <c r="DH30" s="944"/>
      <c r="DI30" s="944"/>
      <c r="DJ30" s="944"/>
      <c r="DK30" s="945"/>
      <c r="DL30" s="943" t="s">
        <v>485</v>
      </c>
      <c r="DM30" s="944"/>
      <c r="DN30" s="944"/>
      <c r="DO30" s="944"/>
      <c r="DP30" s="945"/>
      <c r="DQ30" s="943" t="s">
        <v>485</v>
      </c>
      <c r="DR30" s="944"/>
      <c r="DS30" s="944"/>
      <c r="DT30" s="944"/>
      <c r="DU30" s="945"/>
      <c r="DV30" s="946"/>
      <c r="DW30" s="947"/>
      <c r="DX30" s="947"/>
      <c r="DY30" s="947"/>
      <c r="DZ30" s="948"/>
      <c r="EA30" s="231"/>
    </row>
    <row r="31" spans="1:131" s="232" customFormat="1" ht="26.25" customHeight="1" x14ac:dyDescent="0.2">
      <c r="A31" s="251">
        <v>4</v>
      </c>
      <c r="B31" s="997" t="s">
        <v>380</v>
      </c>
      <c r="C31" s="998"/>
      <c r="D31" s="998"/>
      <c r="E31" s="998"/>
      <c r="F31" s="998"/>
      <c r="G31" s="998"/>
      <c r="H31" s="998"/>
      <c r="I31" s="998"/>
      <c r="J31" s="998"/>
      <c r="K31" s="998"/>
      <c r="L31" s="998"/>
      <c r="M31" s="998"/>
      <c r="N31" s="998"/>
      <c r="O31" s="998"/>
      <c r="P31" s="999"/>
      <c r="Q31" s="1004">
        <v>50518</v>
      </c>
      <c r="R31" s="1001"/>
      <c r="S31" s="1001"/>
      <c r="T31" s="1001"/>
      <c r="U31" s="1001"/>
      <c r="V31" s="1001">
        <v>56045</v>
      </c>
      <c r="W31" s="1001"/>
      <c r="X31" s="1001"/>
      <c r="Y31" s="1001"/>
      <c r="Z31" s="1001"/>
      <c r="AA31" s="1001">
        <v>-5528</v>
      </c>
      <c r="AB31" s="1001"/>
      <c r="AC31" s="1001"/>
      <c r="AD31" s="1001"/>
      <c r="AE31" s="1005"/>
      <c r="AF31" s="1000">
        <v>10250</v>
      </c>
      <c r="AG31" s="1001"/>
      <c r="AH31" s="1001"/>
      <c r="AI31" s="1001"/>
      <c r="AJ31" s="1002"/>
      <c r="AK31" s="934">
        <v>9202</v>
      </c>
      <c r="AL31" s="925"/>
      <c r="AM31" s="925"/>
      <c r="AN31" s="925"/>
      <c r="AO31" s="925"/>
      <c r="AP31" s="925">
        <v>83802</v>
      </c>
      <c r="AQ31" s="925"/>
      <c r="AR31" s="925"/>
      <c r="AS31" s="925"/>
      <c r="AT31" s="925"/>
      <c r="AU31" s="925">
        <v>52344</v>
      </c>
      <c r="AV31" s="925"/>
      <c r="AW31" s="925"/>
      <c r="AX31" s="925"/>
      <c r="AY31" s="925"/>
      <c r="AZ31" s="1003" t="s">
        <v>485</v>
      </c>
      <c r="BA31" s="1003"/>
      <c r="BB31" s="1003"/>
      <c r="BC31" s="1003"/>
      <c r="BD31" s="1003"/>
      <c r="BE31" s="995" t="s">
        <v>378</v>
      </c>
      <c r="BF31" s="995"/>
      <c r="BG31" s="995"/>
      <c r="BH31" s="995"/>
      <c r="BI31" s="996"/>
      <c r="BJ31" s="237"/>
      <c r="BK31" s="237"/>
      <c r="BL31" s="237"/>
      <c r="BM31" s="237"/>
      <c r="BN31" s="237"/>
      <c r="BO31" s="250"/>
      <c r="BP31" s="250"/>
      <c r="BQ31" s="247">
        <v>25</v>
      </c>
      <c r="BR31" s="248"/>
      <c r="BS31" s="968"/>
      <c r="BT31" s="969"/>
      <c r="BU31" s="969"/>
      <c r="BV31" s="969"/>
      <c r="BW31" s="969"/>
      <c r="BX31" s="969"/>
      <c r="BY31" s="969"/>
      <c r="BZ31" s="969"/>
      <c r="CA31" s="969"/>
      <c r="CB31" s="969"/>
      <c r="CC31" s="969"/>
      <c r="CD31" s="969"/>
      <c r="CE31" s="969"/>
      <c r="CF31" s="969"/>
      <c r="CG31" s="970"/>
      <c r="CH31" s="943"/>
      <c r="CI31" s="944"/>
      <c r="CJ31" s="944"/>
      <c r="CK31" s="944"/>
      <c r="CL31" s="945"/>
      <c r="CM31" s="943"/>
      <c r="CN31" s="944"/>
      <c r="CO31" s="944"/>
      <c r="CP31" s="944"/>
      <c r="CQ31" s="945"/>
      <c r="CR31" s="943"/>
      <c r="CS31" s="944"/>
      <c r="CT31" s="944"/>
      <c r="CU31" s="944"/>
      <c r="CV31" s="945"/>
      <c r="CW31" s="943"/>
      <c r="CX31" s="944"/>
      <c r="CY31" s="944"/>
      <c r="CZ31" s="944"/>
      <c r="DA31" s="945"/>
      <c r="DB31" s="943"/>
      <c r="DC31" s="944"/>
      <c r="DD31" s="944"/>
      <c r="DE31" s="944"/>
      <c r="DF31" s="945"/>
      <c r="DG31" s="943"/>
      <c r="DH31" s="944"/>
      <c r="DI31" s="944"/>
      <c r="DJ31" s="944"/>
      <c r="DK31" s="945"/>
      <c r="DL31" s="943"/>
      <c r="DM31" s="944"/>
      <c r="DN31" s="944"/>
      <c r="DO31" s="944"/>
      <c r="DP31" s="945"/>
      <c r="DQ31" s="943"/>
      <c r="DR31" s="944"/>
      <c r="DS31" s="944"/>
      <c r="DT31" s="944"/>
      <c r="DU31" s="945"/>
      <c r="DV31" s="946"/>
      <c r="DW31" s="947"/>
      <c r="DX31" s="947"/>
      <c r="DY31" s="947"/>
      <c r="DZ31" s="948"/>
      <c r="EA31" s="231"/>
    </row>
    <row r="32" spans="1:131" s="232" customFormat="1" ht="26.25" customHeight="1" x14ac:dyDescent="0.2">
      <c r="A32" s="251">
        <v>5</v>
      </c>
      <c r="B32" s="997" t="s">
        <v>381</v>
      </c>
      <c r="C32" s="998"/>
      <c r="D32" s="998"/>
      <c r="E32" s="998"/>
      <c r="F32" s="998"/>
      <c r="G32" s="998"/>
      <c r="H32" s="998"/>
      <c r="I32" s="998"/>
      <c r="J32" s="998"/>
      <c r="K32" s="998"/>
      <c r="L32" s="998"/>
      <c r="M32" s="998"/>
      <c r="N32" s="998"/>
      <c r="O32" s="998"/>
      <c r="P32" s="999"/>
      <c r="Q32" s="1004">
        <v>48445</v>
      </c>
      <c r="R32" s="1001"/>
      <c r="S32" s="1001"/>
      <c r="T32" s="1001"/>
      <c r="U32" s="1001"/>
      <c r="V32" s="1001">
        <v>47240</v>
      </c>
      <c r="W32" s="1001"/>
      <c r="X32" s="1001"/>
      <c r="Y32" s="1001"/>
      <c r="Z32" s="1001"/>
      <c r="AA32" s="1001">
        <v>1205</v>
      </c>
      <c r="AB32" s="1001"/>
      <c r="AC32" s="1001"/>
      <c r="AD32" s="1001"/>
      <c r="AE32" s="1005"/>
      <c r="AF32" s="1000">
        <v>10516</v>
      </c>
      <c r="AG32" s="1001"/>
      <c r="AH32" s="1001"/>
      <c r="AI32" s="1001"/>
      <c r="AJ32" s="1002"/>
      <c r="AK32" s="934">
        <v>6233</v>
      </c>
      <c r="AL32" s="925"/>
      <c r="AM32" s="925"/>
      <c r="AN32" s="925"/>
      <c r="AO32" s="925"/>
      <c r="AP32" s="925">
        <v>85835</v>
      </c>
      <c r="AQ32" s="925"/>
      <c r="AR32" s="925"/>
      <c r="AS32" s="925"/>
      <c r="AT32" s="925"/>
      <c r="AU32" s="925">
        <v>24635</v>
      </c>
      <c r="AV32" s="925"/>
      <c r="AW32" s="925"/>
      <c r="AX32" s="925"/>
      <c r="AY32" s="925"/>
      <c r="AZ32" s="1003" t="s">
        <v>485</v>
      </c>
      <c r="BA32" s="1003"/>
      <c r="BB32" s="1003"/>
      <c r="BC32" s="1003"/>
      <c r="BD32" s="1003"/>
      <c r="BE32" s="995" t="s">
        <v>378</v>
      </c>
      <c r="BF32" s="995"/>
      <c r="BG32" s="995"/>
      <c r="BH32" s="995"/>
      <c r="BI32" s="996"/>
      <c r="BJ32" s="237"/>
      <c r="BK32" s="237"/>
      <c r="BL32" s="237"/>
      <c r="BM32" s="237"/>
      <c r="BN32" s="237"/>
      <c r="BO32" s="250"/>
      <c r="BP32" s="250"/>
      <c r="BQ32" s="247">
        <v>26</v>
      </c>
      <c r="BR32" s="248"/>
      <c r="BS32" s="968"/>
      <c r="BT32" s="969"/>
      <c r="BU32" s="969"/>
      <c r="BV32" s="969"/>
      <c r="BW32" s="969"/>
      <c r="BX32" s="969"/>
      <c r="BY32" s="969"/>
      <c r="BZ32" s="969"/>
      <c r="CA32" s="969"/>
      <c r="CB32" s="969"/>
      <c r="CC32" s="969"/>
      <c r="CD32" s="969"/>
      <c r="CE32" s="969"/>
      <c r="CF32" s="969"/>
      <c r="CG32" s="970"/>
      <c r="CH32" s="943"/>
      <c r="CI32" s="944"/>
      <c r="CJ32" s="944"/>
      <c r="CK32" s="944"/>
      <c r="CL32" s="945"/>
      <c r="CM32" s="943"/>
      <c r="CN32" s="944"/>
      <c r="CO32" s="944"/>
      <c r="CP32" s="944"/>
      <c r="CQ32" s="945"/>
      <c r="CR32" s="943"/>
      <c r="CS32" s="944"/>
      <c r="CT32" s="944"/>
      <c r="CU32" s="944"/>
      <c r="CV32" s="945"/>
      <c r="CW32" s="943"/>
      <c r="CX32" s="944"/>
      <c r="CY32" s="944"/>
      <c r="CZ32" s="944"/>
      <c r="DA32" s="945"/>
      <c r="DB32" s="943"/>
      <c r="DC32" s="944"/>
      <c r="DD32" s="944"/>
      <c r="DE32" s="944"/>
      <c r="DF32" s="945"/>
      <c r="DG32" s="943"/>
      <c r="DH32" s="944"/>
      <c r="DI32" s="944"/>
      <c r="DJ32" s="944"/>
      <c r="DK32" s="945"/>
      <c r="DL32" s="943"/>
      <c r="DM32" s="944"/>
      <c r="DN32" s="944"/>
      <c r="DO32" s="944"/>
      <c r="DP32" s="945"/>
      <c r="DQ32" s="943"/>
      <c r="DR32" s="944"/>
      <c r="DS32" s="944"/>
      <c r="DT32" s="944"/>
      <c r="DU32" s="945"/>
      <c r="DV32" s="946"/>
      <c r="DW32" s="947"/>
      <c r="DX32" s="947"/>
      <c r="DY32" s="947"/>
      <c r="DZ32" s="948"/>
      <c r="EA32" s="231"/>
    </row>
    <row r="33" spans="1:131" s="232" customFormat="1" ht="26.25" customHeight="1" x14ac:dyDescent="0.2">
      <c r="A33" s="251">
        <v>6</v>
      </c>
      <c r="B33" s="997" t="s">
        <v>382</v>
      </c>
      <c r="C33" s="998"/>
      <c r="D33" s="998"/>
      <c r="E33" s="998"/>
      <c r="F33" s="998"/>
      <c r="G33" s="998"/>
      <c r="H33" s="998"/>
      <c r="I33" s="998"/>
      <c r="J33" s="998"/>
      <c r="K33" s="998"/>
      <c r="L33" s="998"/>
      <c r="M33" s="998"/>
      <c r="N33" s="998"/>
      <c r="O33" s="998"/>
      <c r="P33" s="999"/>
      <c r="Q33" s="1004">
        <v>20638</v>
      </c>
      <c r="R33" s="1001"/>
      <c r="S33" s="1001"/>
      <c r="T33" s="1001"/>
      <c r="U33" s="1001"/>
      <c r="V33" s="1001">
        <v>16191</v>
      </c>
      <c r="W33" s="1001"/>
      <c r="X33" s="1001"/>
      <c r="Y33" s="1001"/>
      <c r="Z33" s="1001"/>
      <c r="AA33" s="1001">
        <v>4447</v>
      </c>
      <c r="AB33" s="1001"/>
      <c r="AC33" s="1001"/>
      <c r="AD33" s="1001"/>
      <c r="AE33" s="1005"/>
      <c r="AF33" s="1000">
        <v>46802</v>
      </c>
      <c r="AG33" s="1001"/>
      <c r="AH33" s="1001"/>
      <c r="AI33" s="1001"/>
      <c r="AJ33" s="1002"/>
      <c r="AK33" s="934">
        <v>7</v>
      </c>
      <c r="AL33" s="925"/>
      <c r="AM33" s="925"/>
      <c r="AN33" s="925"/>
      <c r="AO33" s="925"/>
      <c r="AP33" s="925" t="s">
        <v>485</v>
      </c>
      <c r="AQ33" s="925"/>
      <c r="AR33" s="925"/>
      <c r="AS33" s="925"/>
      <c r="AT33" s="925"/>
      <c r="AU33" s="925" t="s">
        <v>485</v>
      </c>
      <c r="AV33" s="925"/>
      <c r="AW33" s="925"/>
      <c r="AX33" s="925"/>
      <c r="AY33" s="925"/>
      <c r="AZ33" s="1003" t="s">
        <v>485</v>
      </c>
      <c r="BA33" s="1003"/>
      <c r="BB33" s="1003"/>
      <c r="BC33" s="1003"/>
      <c r="BD33" s="1003"/>
      <c r="BE33" s="995" t="s">
        <v>378</v>
      </c>
      <c r="BF33" s="995"/>
      <c r="BG33" s="995"/>
      <c r="BH33" s="995"/>
      <c r="BI33" s="996"/>
      <c r="BJ33" s="237"/>
      <c r="BK33" s="237"/>
      <c r="BL33" s="237"/>
      <c r="BM33" s="237"/>
      <c r="BN33" s="237"/>
      <c r="BO33" s="250"/>
      <c r="BP33" s="250"/>
      <c r="BQ33" s="247">
        <v>27</v>
      </c>
      <c r="BR33" s="248"/>
      <c r="BS33" s="968"/>
      <c r="BT33" s="969"/>
      <c r="BU33" s="969"/>
      <c r="BV33" s="969"/>
      <c r="BW33" s="969"/>
      <c r="BX33" s="969"/>
      <c r="BY33" s="969"/>
      <c r="BZ33" s="969"/>
      <c r="CA33" s="969"/>
      <c r="CB33" s="969"/>
      <c r="CC33" s="969"/>
      <c r="CD33" s="969"/>
      <c r="CE33" s="969"/>
      <c r="CF33" s="969"/>
      <c r="CG33" s="970"/>
      <c r="CH33" s="943"/>
      <c r="CI33" s="944"/>
      <c r="CJ33" s="944"/>
      <c r="CK33" s="944"/>
      <c r="CL33" s="945"/>
      <c r="CM33" s="943"/>
      <c r="CN33" s="944"/>
      <c r="CO33" s="944"/>
      <c r="CP33" s="944"/>
      <c r="CQ33" s="945"/>
      <c r="CR33" s="943"/>
      <c r="CS33" s="944"/>
      <c r="CT33" s="944"/>
      <c r="CU33" s="944"/>
      <c r="CV33" s="945"/>
      <c r="CW33" s="943"/>
      <c r="CX33" s="944"/>
      <c r="CY33" s="944"/>
      <c r="CZ33" s="944"/>
      <c r="DA33" s="945"/>
      <c r="DB33" s="943"/>
      <c r="DC33" s="944"/>
      <c r="DD33" s="944"/>
      <c r="DE33" s="944"/>
      <c r="DF33" s="945"/>
      <c r="DG33" s="943"/>
      <c r="DH33" s="944"/>
      <c r="DI33" s="944"/>
      <c r="DJ33" s="944"/>
      <c r="DK33" s="945"/>
      <c r="DL33" s="943"/>
      <c r="DM33" s="944"/>
      <c r="DN33" s="944"/>
      <c r="DO33" s="944"/>
      <c r="DP33" s="945"/>
      <c r="DQ33" s="943"/>
      <c r="DR33" s="944"/>
      <c r="DS33" s="944"/>
      <c r="DT33" s="944"/>
      <c r="DU33" s="945"/>
      <c r="DV33" s="946"/>
      <c r="DW33" s="947"/>
      <c r="DX33" s="947"/>
      <c r="DY33" s="947"/>
      <c r="DZ33" s="948"/>
      <c r="EA33" s="231"/>
    </row>
    <row r="34" spans="1:131" s="232" customFormat="1" ht="26.25" customHeight="1" x14ac:dyDescent="0.2">
      <c r="A34" s="251">
        <v>7</v>
      </c>
      <c r="B34" s="997"/>
      <c r="C34" s="998"/>
      <c r="D34" s="998"/>
      <c r="E34" s="998"/>
      <c r="F34" s="998"/>
      <c r="G34" s="998"/>
      <c r="H34" s="998"/>
      <c r="I34" s="998"/>
      <c r="J34" s="998"/>
      <c r="K34" s="998"/>
      <c r="L34" s="998"/>
      <c r="M34" s="998"/>
      <c r="N34" s="998"/>
      <c r="O34" s="998"/>
      <c r="P34" s="999"/>
      <c r="Q34" s="1004"/>
      <c r="R34" s="1001"/>
      <c r="S34" s="1001"/>
      <c r="T34" s="1001"/>
      <c r="U34" s="1001"/>
      <c r="V34" s="1001"/>
      <c r="W34" s="1001"/>
      <c r="X34" s="1001"/>
      <c r="Y34" s="1001"/>
      <c r="Z34" s="1001"/>
      <c r="AA34" s="1001"/>
      <c r="AB34" s="1001"/>
      <c r="AC34" s="1001"/>
      <c r="AD34" s="1001"/>
      <c r="AE34" s="1005"/>
      <c r="AF34" s="1000"/>
      <c r="AG34" s="1001"/>
      <c r="AH34" s="1001"/>
      <c r="AI34" s="1001"/>
      <c r="AJ34" s="1002"/>
      <c r="AK34" s="934"/>
      <c r="AL34" s="925"/>
      <c r="AM34" s="925"/>
      <c r="AN34" s="925"/>
      <c r="AO34" s="925"/>
      <c r="AP34" s="925"/>
      <c r="AQ34" s="925"/>
      <c r="AR34" s="925"/>
      <c r="AS34" s="925"/>
      <c r="AT34" s="925"/>
      <c r="AU34" s="925"/>
      <c r="AV34" s="925"/>
      <c r="AW34" s="925"/>
      <c r="AX34" s="925"/>
      <c r="AY34" s="925"/>
      <c r="AZ34" s="1003"/>
      <c r="BA34" s="1003"/>
      <c r="BB34" s="1003"/>
      <c r="BC34" s="1003"/>
      <c r="BD34" s="1003"/>
      <c r="BE34" s="995"/>
      <c r="BF34" s="995"/>
      <c r="BG34" s="995"/>
      <c r="BH34" s="995"/>
      <c r="BI34" s="996"/>
      <c r="BJ34" s="237"/>
      <c r="BK34" s="237"/>
      <c r="BL34" s="237"/>
      <c r="BM34" s="237"/>
      <c r="BN34" s="237"/>
      <c r="BO34" s="250"/>
      <c r="BP34" s="250"/>
      <c r="BQ34" s="247">
        <v>28</v>
      </c>
      <c r="BR34" s="248"/>
      <c r="BS34" s="968"/>
      <c r="BT34" s="969"/>
      <c r="BU34" s="969"/>
      <c r="BV34" s="969"/>
      <c r="BW34" s="969"/>
      <c r="BX34" s="969"/>
      <c r="BY34" s="969"/>
      <c r="BZ34" s="969"/>
      <c r="CA34" s="969"/>
      <c r="CB34" s="969"/>
      <c r="CC34" s="969"/>
      <c r="CD34" s="969"/>
      <c r="CE34" s="969"/>
      <c r="CF34" s="969"/>
      <c r="CG34" s="970"/>
      <c r="CH34" s="943"/>
      <c r="CI34" s="944"/>
      <c r="CJ34" s="944"/>
      <c r="CK34" s="944"/>
      <c r="CL34" s="945"/>
      <c r="CM34" s="943"/>
      <c r="CN34" s="944"/>
      <c r="CO34" s="944"/>
      <c r="CP34" s="944"/>
      <c r="CQ34" s="945"/>
      <c r="CR34" s="943"/>
      <c r="CS34" s="944"/>
      <c r="CT34" s="944"/>
      <c r="CU34" s="944"/>
      <c r="CV34" s="945"/>
      <c r="CW34" s="943"/>
      <c r="CX34" s="944"/>
      <c r="CY34" s="944"/>
      <c r="CZ34" s="944"/>
      <c r="DA34" s="945"/>
      <c r="DB34" s="943"/>
      <c r="DC34" s="944"/>
      <c r="DD34" s="944"/>
      <c r="DE34" s="944"/>
      <c r="DF34" s="945"/>
      <c r="DG34" s="943"/>
      <c r="DH34" s="944"/>
      <c r="DI34" s="944"/>
      <c r="DJ34" s="944"/>
      <c r="DK34" s="945"/>
      <c r="DL34" s="943"/>
      <c r="DM34" s="944"/>
      <c r="DN34" s="944"/>
      <c r="DO34" s="944"/>
      <c r="DP34" s="945"/>
      <c r="DQ34" s="943"/>
      <c r="DR34" s="944"/>
      <c r="DS34" s="944"/>
      <c r="DT34" s="944"/>
      <c r="DU34" s="945"/>
      <c r="DV34" s="946"/>
      <c r="DW34" s="947"/>
      <c r="DX34" s="947"/>
      <c r="DY34" s="947"/>
      <c r="DZ34" s="948"/>
      <c r="EA34" s="231"/>
    </row>
    <row r="35" spans="1:131" s="232" customFormat="1" ht="26.25" customHeight="1" x14ac:dyDescent="0.2">
      <c r="A35" s="251">
        <v>8</v>
      </c>
      <c r="B35" s="997"/>
      <c r="C35" s="998"/>
      <c r="D35" s="998"/>
      <c r="E35" s="998"/>
      <c r="F35" s="998"/>
      <c r="G35" s="998"/>
      <c r="H35" s="998"/>
      <c r="I35" s="998"/>
      <c r="J35" s="998"/>
      <c r="K35" s="998"/>
      <c r="L35" s="998"/>
      <c r="M35" s="998"/>
      <c r="N35" s="998"/>
      <c r="O35" s="998"/>
      <c r="P35" s="999"/>
      <c r="Q35" s="1004"/>
      <c r="R35" s="1001"/>
      <c r="S35" s="1001"/>
      <c r="T35" s="1001"/>
      <c r="U35" s="1001"/>
      <c r="V35" s="1001"/>
      <c r="W35" s="1001"/>
      <c r="X35" s="1001"/>
      <c r="Y35" s="1001"/>
      <c r="Z35" s="1001"/>
      <c r="AA35" s="1001"/>
      <c r="AB35" s="1001"/>
      <c r="AC35" s="1001"/>
      <c r="AD35" s="1001"/>
      <c r="AE35" s="1005"/>
      <c r="AF35" s="1000"/>
      <c r="AG35" s="1001"/>
      <c r="AH35" s="1001"/>
      <c r="AI35" s="1001"/>
      <c r="AJ35" s="1002"/>
      <c r="AK35" s="934"/>
      <c r="AL35" s="925"/>
      <c r="AM35" s="925"/>
      <c r="AN35" s="925"/>
      <c r="AO35" s="925"/>
      <c r="AP35" s="925"/>
      <c r="AQ35" s="925"/>
      <c r="AR35" s="925"/>
      <c r="AS35" s="925"/>
      <c r="AT35" s="925"/>
      <c r="AU35" s="925"/>
      <c r="AV35" s="925"/>
      <c r="AW35" s="925"/>
      <c r="AX35" s="925"/>
      <c r="AY35" s="925"/>
      <c r="AZ35" s="1003"/>
      <c r="BA35" s="1003"/>
      <c r="BB35" s="1003"/>
      <c r="BC35" s="1003"/>
      <c r="BD35" s="1003"/>
      <c r="BE35" s="995"/>
      <c r="BF35" s="995"/>
      <c r="BG35" s="995"/>
      <c r="BH35" s="995"/>
      <c r="BI35" s="996"/>
      <c r="BJ35" s="237"/>
      <c r="BK35" s="237"/>
      <c r="BL35" s="237"/>
      <c r="BM35" s="237"/>
      <c r="BN35" s="237"/>
      <c r="BO35" s="250"/>
      <c r="BP35" s="250"/>
      <c r="BQ35" s="247">
        <v>29</v>
      </c>
      <c r="BR35" s="248"/>
      <c r="BS35" s="968"/>
      <c r="BT35" s="969"/>
      <c r="BU35" s="969"/>
      <c r="BV35" s="969"/>
      <c r="BW35" s="969"/>
      <c r="BX35" s="969"/>
      <c r="BY35" s="969"/>
      <c r="BZ35" s="969"/>
      <c r="CA35" s="969"/>
      <c r="CB35" s="969"/>
      <c r="CC35" s="969"/>
      <c r="CD35" s="969"/>
      <c r="CE35" s="969"/>
      <c r="CF35" s="969"/>
      <c r="CG35" s="970"/>
      <c r="CH35" s="943"/>
      <c r="CI35" s="944"/>
      <c r="CJ35" s="944"/>
      <c r="CK35" s="944"/>
      <c r="CL35" s="945"/>
      <c r="CM35" s="943"/>
      <c r="CN35" s="944"/>
      <c r="CO35" s="944"/>
      <c r="CP35" s="944"/>
      <c r="CQ35" s="945"/>
      <c r="CR35" s="943"/>
      <c r="CS35" s="944"/>
      <c r="CT35" s="944"/>
      <c r="CU35" s="944"/>
      <c r="CV35" s="945"/>
      <c r="CW35" s="943"/>
      <c r="CX35" s="944"/>
      <c r="CY35" s="944"/>
      <c r="CZ35" s="944"/>
      <c r="DA35" s="945"/>
      <c r="DB35" s="943"/>
      <c r="DC35" s="944"/>
      <c r="DD35" s="944"/>
      <c r="DE35" s="944"/>
      <c r="DF35" s="945"/>
      <c r="DG35" s="943"/>
      <c r="DH35" s="944"/>
      <c r="DI35" s="944"/>
      <c r="DJ35" s="944"/>
      <c r="DK35" s="945"/>
      <c r="DL35" s="943"/>
      <c r="DM35" s="944"/>
      <c r="DN35" s="944"/>
      <c r="DO35" s="944"/>
      <c r="DP35" s="945"/>
      <c r="DQ35" s="943"/>
      <c r="DR35" s="944"/>
      <c r="DS35" s="944"/>
      <c r="DT35" s="944"/>
      <c r="DU35" s="945"/>
      <c r="DV35" s="946"/>
      <c r="DW35" s="947"/>
      <c r="DX35" s="947"/>
      <c r="DY35" s="947"/>
      <c r="DZ35" s="948"/>
      <c r="EA35" s="231"/>
    </row>
    <row r="36" spans="1:131" s="232" customFormat="1" ht="26.25" customHeight="1" x14ac:dyDescent="0.2">
      <c r="A36" s="251">
        <v>9</v>
      </c>
      <c r="B36" s="997"/>
      <c r="C36" s="998"/>
      <c r="D36" s="998"/>
      <c r="E36" s="998"/>
      <c r="F36" s="998"/>
      <c r="G36" s="998"/>
      <c r="H36" s="998"/>
      <c r="I36" s="998"/>
      <c r="J36" s="998"/>
      <c r="K36" s="998"/>
      <c r="L36" s="998"/>
      <c r="M36" s="998"/>
      <c r="N36" s="998"/>
      <c r="O36" s="998"/>
      <c r="P36" s="999"/>
      <c r="Q36" s="1004"/>
      <c r="R36" s="1001"/>
      <c r="S36" s="1001"/>
      <c r="T36" s="1001"/>
      <c r="U36" s="1001"/>
      <c r="V36" s="1001"/>
      <c r="W36" s="1001"/>
      <c r="X36" s="1001"/>
      <c r="Y36" s="1001"/>
      <c r="Z36" s="1001"/>
      <c r="AA36" s="1001"/>
      <c r="AB36" s="1001"/>
      <c r="AC36" s="1001"/>
      <c r="AD36" s="1001"/>
      <c r="AE36" s="1005"/>
      <c r="AF36" s="1000"/>
      <c r="AG36" s="1001"/>
      <c r="AH36" s="1001"/>
      <c r="AI36" s="1001"/>
      <c r="AJ36" s="1002"/>
      <c r="AK36" s="934"/>
      <c r="AL36" s="925"/>
      <c r="AM36" s="925"/>
      <c r="AN36" s="925"/>
      <c r="AO36" s="925"/>
      <c r="AP36" s="925"/>
      <c r="AQ36" s="925"/>
      <c r="AR36" s="925"/>
      <c r="AS36" s="925"/>
      <c r="AT36" s="925"/>
      <c r="AU36" s="925"/>
      <c r="AV36" s="925"/>
      <c r="AW36" s="925"/>
      <c r="AX36" s="925"/>
      <c r="AY36" s="925"/>
      <c r="AZ36" s="1003"/>
      <c r="BA36" s="1003"/>
      <c r="BB36" s="1003"/>
      <c r="BC36" s="1003"/>
      <c r="BD36" s="1003"/>
      <c r="BE36" s="995"/>
      <c r="BF36" s="995"/>
      <c r="BG36" s="995"/>
      <c r="BH36" s="995"/>
      <c r="BI36" s="996"/>
      <c r="BJ36" s="237"/>
      <c r="BK36" s="237"/>
      <c r="BL36" s="237"/>
      <c r="BM36" s="237"/>
      <c r="BN36" s="237"/>
      <c r="BO36" s="250"/>
      <c r="BP36" s="250"/>
      <c r="BQ36" s="247">
        <v>30</v>
      </c>
      <c r="BR36" s="248"/>
      <c r="BS36" s="968"/>
      <c r="BT36" s="969"/>
      <c r="BU36" s="969"/>
      <c r="BV36" s="969"/>
      <c r="BW36" s="969"/>
      <c r="BX36" s="969"/>
      <c r="BY36" s="969"/>
      <c r="BZ36" s="969"/>
      <c r="CA36" s="969"/>
      <c r="CB36" s="969"/>
      <c r="CC36" s="969"/>
      <c r="CD36" s="969"/>
      <c r="CE36" s="969"/>
      <c r="CF36" s="969"/>
      <c r="CG36" s="970"/>
      <c r="CH36" s="943"/>
      <c r="CI36" s="944"/>
      <c r="CJ36" s="944"/>
      <c r="CK36" s="944"/>
      <c r="CL36" s="945"/>
      <c r="CM36" s="943"/>
      <c r="CN36" s="944"/>
      <c r="CO36" s="944"/>
      <c r="CP36" s="944"/>
      <c r="CQ36" s="945"/>
      <c r="CR36" s="943"/>
      <c r="CS36" s="944"/>
      <c r="CT36" s="944"/>
      <c r="CU36" s="944"/>
      <c r="CV36" s="945"/>
      <c r="CW36" s="943"/>
      <c r="CX36" s="944"/>
      <c r="CY36" s="944"/>
      <c r="CZ36" s="944"/>
      <c r="DA36" s="945"/>
      <c r="DB36" s="943"/>
      <c r="DC36" s="944"/>
      <c r="DD36" s="944"/>
      <c r="DE36" s="944"/>
      <c r="DF36" s="945"/>
      <c r="DG36" s="943"/>
      <c r="DH36" s="944"/>
      <c r="DI36" s="944"/>
      <c r="DJ36" s="944"/>
      <c r="DK36" s="945"/>
      <c r="DL36" s="943"/>
      <c r="DM36" s="944"/>
      <c r="DN36" s="944"/>
      <c r="DO36" s="944"/>
      <c r="DP36" s="945"/>
      <c r="DQ36" s="943"/>
      <c r="DR36" s="944"/>
      <c r="DS36" s="944"/>
      <c r="DT36" s="944"/>
      <c r="DU36" s="945"/>
      <c r="DV36" s="946"/>
      <c r="DW36" s="947"/>
      <c r="DX36" s="947"/>
      <c r="DY36" s="947"/>
      <c r="DZ36" s="948"/>
      <c r="EA36" s="231"/>
    </row>
    <row r="37" spans="1:131" s="232" customFormat="1" ht="26.25" customHeight="1" x14ac:dyDescent="0.2">
      <c r="A37" s="251">
        <v>10</v>
      </c>
      <c r="B37" s="997"/>
      <c r="C37" s="998"/>
      <c r="D37" s="998"/>
      <c r="E37" s="998"/>
      <c r="F37" s="998"/>
      <c r="G37" s="998"/>
      <c r="H37" s="998"/>
      <c r="I37" s="998"/>
      <c r="J37" s="998"/>
      <c r="K37" s="998"/>
      <c r="L37" s="998"/>
      <c r="M37" s="998"/>
      <c r="N37" s="998"/>
      <c r="O37" s="998"/>
      <c r="P37" s="999"/>
      <c r="Q37" s="1004"/>
      <c r="R37" s="1001"/>
      <c r="S37" s="1001"/>
      <c r="T37" s="1001"/>
      <c r="U37" s="1001"/>
      <c r="V37" s="1001"/>
      <c r="W37" s="1001"/>
      <c r="X37" s="1001"/>
      <c r="Y37" s="1001"/>
      <c r="Z37" s="1001"/>
      <c r="AA37" s="1001"/>
      <c r="AB37" s="1001"/>
      <c r="AC37" s="1001"/>
      <c r="AD37" s="1001"/>
      <c r="AE37" s="1005"/>
      <c r="AF37" s="1000"/>
      <c r="AG37" s="1001"/>
      <c r="AH37" s="1001"/>
      <c r="AI37" s="1001"/>
      <c r="AJ37" s="1002"/>
      <c r="AK37" s="934"/>
      <c r="AL37" s="925"/>
      <c r="AM37" s="925"/>
      <c r="AN37" s="925"/>
      <c r="AO37" s="925"/>
      <c r="AP37" s="925"/>
      <c r="AQ37" s="925"/>
      <c r="AR37" s="925"/>
      <c r="AS37" s="925"/>
      <c r="AT37" s="925"/>
      <c r="AU37" s="925"/>
      <c r="AV37" s="925"/>
      <c r="AW37" s="925"/>
      <c r="AX37" s="925"/>
      <c r="AY37" s="925"/>
      <c r="AZ37" s="1003"/>
      <c r="BA37" s="1003"/>
      <c r="BB37" s="1003"/>
      <c r="BC37" s="1003"/>
      <c r="BD37" s="1003"/>
      <c r="BE37" s="995"/>
      <c r="BF37" s="995"/>
      <c r="BG37" s="995"/>
      <c r="BH37" s="995"/>
      <c r="BI37" s="996"/>
      <c r="BJ37" s="237"/>
      <c r="BK37" s="237"/>
      <c r="BL37" s="237"/>
      <c r="BM37" s="237"/>
      <c r="BN37" s="237"/>
      <c r="BO37" s="250"/>
      <c r="BP37" s="250"/>
      <c r="BQ37" s="247">
        <v>31</v>
      </c>
      <c r="BR37" s="248"/>
      <c r="BS37" s="968"/>
      <c r="BT37" s="969"/>
      <c r="BU37" s="969"/>
      <c r="BV37" s="969"/>
      <c r="BW37" s="969"/>
      <c r="BX37" s="969"/>
      <c r="BY37" s="969"/>
      <c r="BZ37" s="969"/>
      <c r="CA37" s="969"/>
      <c r="CB37" s="969"/>
      <c r="CC37" s="969"/>
      <c r="CD37" s="969"/>
      <c r="CE37" s="969"/>
      <c r="CF37" s="969"/>
      <c r="CG37" s="970"/>
      <c r="CH37" s="943"/>
      <c r="CI37" s="944"/>
      <c r="CJ37" s="944"/>
      <c r="CK37" s="944"/>
      <c r="CL37" s="945"/>
      <c r="CM37" s="943"/>
      <c r="CN37" s="944"/>
      <c r="CO37" s="944"/>
      <c r="CP37" s="944"/>
      <c r="CQ37" s="945"/>
      <c r="CR37" s="943"/>
      <c r="CS37" s="944"/>
      <c r="CT37" s="944"/>
      <c r="CU37" s="944"/>
      <c r="CV37" s="945"/>
      <c r="CW37" s="943"/>
      <c r="CX37" s="944"/>
      <c r="CY37" s="944"/>
      <c r="CZ37" s="944"/>
      <c r="DA37" s="945"/>
      <c r="DB37" s="943"/>
      <c r="DC37" s="944"/>
      <c r="DD37" s="944"/>
      <c r="DE37" s="944"/>
      <c r="DF37" s="945"/>
      <c r="DG37" s="943"/>
      <c r="DH37" s="944"/>
      <c r="DI37" s="944"/>
      <c r="DJ37" s="944"/>
      <c r="DK37" s="945"/>
      <c r="DL37" s="943"/>
      <c r="DM37" s="944"/>
      <c r="DN37" s="944"/>
      <c r="DO37" s="944"/>
      <c r="DP37" s="945"/>
      <c r="DQ37" s="943"/>
      <c r="DR37" s="944"/>
      <c r="DS37" s="944"/>
      <c r="DT37" s="944"/>
      <c r="DU37" s="945"/>
      <c r="DV37" s="946"/>
      <c r="DW37" s="947"/>
      <c r="DX37" s="947"/>
      <c r="DY37" s="947"/>
      <c r="DZ37" s="948"/>
      <c r="EA37" s="231"/>
    </row>
    <row r="38" spans="1:131" s="232" customFormat="1" ht="26.25" customHeight="1" x14ac:dyDescent="0.2">
      <c r="A38" s="251">
        <v>11</v>
      </c>
      <c r="B38" s="997"/>
      <c r="C38" s="998"/>
      <c r="D38" s="998"/>
      <c r="E38" s="998"/>
      <c r="F38" s="998"/>
      <c r="G38" s="998"/>
      <c r="H38" s="998"/>
      <c r="I38" s="998"/>
      <c r="J38" s="998"/>
      <c r="K38" s="998"/>
      <c r="L38" s="998"/>
      <c r="M38" s="998"/>
      <c r="N38" s="998"/>
      <c r="O38" s="998"/>
      <c r="P38" s="999"/>
      <c r="Q38" s="1004"/>
      <c r="R38" s="1001"/>
      <c r="S38" s="1001"/>
      <c r="T38" s="1001"/>
      <c r="U38" s="1001"/>
      <c r="V38" s="1001"/>
      <c r="W38" s="1001"/>
      <c r="X38" s="1001"/>
      <c r="Y38" s="1001"/>
      <c r="Z38" s="1001"/>
      <c r="AA38" s="1001"/>
      <c r="AB38" s="1001"/>
      <c r="AC38" s="1001"/>
      <c r="AD38" s="1001"/>
      <c r="AE38" s="1005"/>
      <c r="AF38" s="1000"/>
      <c r="AG38" s="1001"/>
      <c r="AH38" s="1001"/>
      <c r="AI38" s="1001"/>
      <c r="AJ38" s="1002"/>
      <c r="AK38" s="934"/>
      <c r="AL38" s="925"/>
      <c r="AM38" s="925"/>
      <c r="AN38" s="925"/>
      <c r="AO38" s="925"/>
      <c r="AP38" s="925"/>
      <c r="AQ38" s="925"/>
      <c r="AR38" s="925"/>
      <c r="AS38" s="925"/>
      <c r="AT38" s="925"/>
      <c r="AU38" s="925"/>
      <c r="AV38" s="925"/>
      <c r="AW38" s="925"/>
      <c r="AX38" s="925"/>
      <c r="AY38" s="925"/>
      <c r="AZ38" s="1003"/>
      <c r="BA38" s="1003"/>
      <c r="BB38" s="1003"/>
      <c r="BC38" s="1003"/>
      <c r="BD38" s="1003"/>
      <c r="BE38" s="995"/>
      <c r="BF38" s="995"/>
      <c r="BG38" s="995"/>
      <c r="BH38" s="995"/>
      <c r="BI38" s="996"/>
      <c r="BJ38" s="237"/>
      <c r="BK38" s="237"/>
      <c r="BL38" s="237"/>
      <c r="BM38" s="237"/>
      <c r="BN38" s="237"/>
      <c r="BO38" s="250"/>
      <c r="BP38" s="250"/>
      <c r="BQ38" s="247">
        <v>32</v>
      </c>
      <c r="BR38" s="248"/>
      <c r="BS38" s="968"/>
      <c r="BT38" s="969"/>
      <c r="BU38" s="969"/>
      <c r="BV38" s="969"/>
      <c r="BW38" s="969"/>
      <c r="BX38" s="969"/>
      <c r="BY38" s="969"/>
      <c r="BZ38" s="969"/>
      <c r="CA38" s="969"/>
      <c r="CB38" s="969"/>
      <c r="CC38" s="969"/>
      <c r="CD38" s="969"/>
      <c r="CE38" s="969"/>
      <c r="CF38" s="969"/>
      <c r="CG38" s="970"/>
      <c r="CH38" s="943"/>
      <c r="CI38" s="944"/>
      <c r="CJ38" s="944"/>
      <c r="CK38" s="944"/>
      <c r="CL38" s="945"/>
      <c r="CM38" s="943"/>
      <c r="CN38" s="944"/>
      <c r="CO38" s="944"/>
      <c r="CP38" s="944"/>
      <c r="CQ38" s="945"/>
      <c r="CR38" s="943"/>
      <c r="CS38" s="944"/>
      <c r="CT38" s="944"/>
      <c r="CU38" s="944"/>
      <c r="CV38" s="945"/>
      <c r="CW38" s="943"/>
      <c r="CX38" s="944"/>
      <c r="CY38" s="944"/>
      <c r="CZ38" s="944"/>
      <c r="DA38" s="945"/>
      <c r="DB38" s="943"/>
      <c r="DC38" s="944"/>
      <c r="DD38" s="944"/>
      <c r="DE38" s="944"/>
      <c r="DF38" s="945"/>
      <c r="DG38" s="943"/>
      <c r="DH38" s="944"/>
      <c r="DI38" s="944"/>
      <c r="DJ38" s="944"/>
      <c r="DK38" s="945"/>
      <c r="DL38" s="943"/>
      <c r="DM38" s="944"/>
      <c r="DN38" s="944"/>
      <c r="DO38" s="944"/>
      <c r="DP38" s="945"/>
      <c r="DQ38" s="943"/>
      <c r="DR38" s="944"/>
      <c r="DS38" s="944"/>
      <c r="DT38" s="944"/>
      <c r="DU38" s="945"/>
      <c r="DV38" s="946"/>
      <c r="DW38" s="947"/>
      <c r="DX38" s="947"/>
      <c r="DY38" s="947"/>
      <c r="DZ38" s="948"/>
      <c r="EA38" s="231"/>
    </row>
    <row r="39" spans="1:131" s="232" customFormat="1" ht="26.25" customHeight="1" x14ac:dyDescent="0.2">
      <c r="A39" s="251">
        <v>12</v>
      </c>
      <c r="B39" s="997"/>
      <c r="C39" s="998"/>
      <c r="D39" s="998"/>
      <c r="E39" s="998"/>
      <c r="F39" s="998"/>
      <c r="G39" s="998"/>
      <c r="H39" s="998"/>
      <c r="I39" s="998"/>
      <c r="J39" s="998"/>
      <c r="K39" s="998"/>
      <c r="L39" s="998"/>
      <c r="M39" s="998"/>
      <c r="N39" s="998"/>
      <c r="O39" s="998"/>
      <c r="P39" s="999"/>
      <c r="Q39" s="1004"/>
      <c r="R39" s="1001"/>
      <c r="S39" s="1001"/>
      <c r="T39" s="1001"/>
      <c r="U39" s="1001"/>
      <c r="V39" s="1001"/>
      <c r="W39" s="1001"/>
      <c r="X39" s="1001"/>
      <c r="Y39" s="1001"/>
      <c r="Z39" s="1001"/>
      <c r="AA39" s="1001"/>
      <c r="AB39" s="1001"/>
      <c r="AC39" s="1001"/>
      <c r="AD39" s="1001"/>
      <c r="AE39" s="1005"/>
      <c r="AF39" s="1000"/>
      <c r="AG39" s="1001"/>
      <c r="AH39" s="1001"/>
      <c r="AI39" s="1001"/>
      <c r="AJ39" s="1002"/>
      <c r="AK39" s="934"/>
      <c r="AL39" s="925"/>
      <c r="AM39" s="925"/>
      <c r="AN39" s="925"/>
      <c r="AO39" s="925"/>
      <c r="AP39" s="925"/>
      <c r="AQ39" s="925"/>
      <c r="AR39" s="925"/>
      <c r="AS39" s="925"/>
      <c r="AT39" s="925"/>
      <c r="AU39" s="925"/>
      <c r="AV39" s="925"/>
      <c r="AW39" s="925"/>
      <c r="AX39" s="925"/>
      <c r="AY39" s="925"/>
      <c r="AZ39" s="1003"/>
      <c r="BA39" s="1003"/>
      <c r="BB39" s="1003"/>
      <c r="BC39" s="1003"/>
      <c r="BD39" s="1003"/>
      <c r="BE39" s="995"/>
      <c r="BF39" s="995"/>
      <c r="BG39" s="995"/>
      <c r="BH39" s="995"/>
      <c r="BI39" s="996"/>
      <c r="BJ39" s="237"/>
      <c r="BK39" s="237"/>
      <c r="BL39" s="237"/>
      <c r="BM39" s="237"/>
      <c r="BN39" s="237"/>
      <c r="BO39" s="250"/>
      <c r="BP39" s="250"/>
      <c r="BQ39" s="247">
        <v>33</v>
      </c>
      <c r="BR39" s="248"/>
      <c r="BS39" s="968"/>
      <c r="BT39" s="969"/>
      <c r="BU39" s="969"/>
      <c r="BV39" s="969"/>
      <c r="BW39" s="969"/>
      <c r="BX39" s="969"/>
      <c r="BY39" s="969"/>
      <c r="BZ39" s="969"/>
      <c r="CA39" s="969"/>
      <c r="CB39" s="969"/>
      <c r="CC39" s="969"/>
      <c r="CD39" s="969"/>
      <c r="CE39" s="969"/>
      <c r="CF39" s="969"/>
      <c r="CG39" s="970"/>
      <c r="CH39" s="943"/>
      <c r="CI39" s="944"/>
      <c r="CJ39" s="944"/>
      <c r="CK39" s="944"/>
      <c r="CL39" s="945"/>
      <c r="CM39" s="943"/>
      <c r="CN39" s="944"/>
      <c r="CO39" s="944"/>
      <c r="CP39" s="944"/>
      <c r="CQ39" s="945"/>
      <c r="CR39" s="943"/>
      <c r="CS39" s="944"/>
      <c r="CT39" s="944"/>
      <c r="CU39" s="944"/>
      <c r="CV39" s="945"/>
      <c r="CW39" s="943"/>
      <c r="CX39" s="944"/>
      <c r="CY39" s="944"/>
      <c r="CZ39" s="944"/>
      <c r="DA39" s="945"/>
      <c r="DB39" s="943"/>
      <c r="DC39" s="944"/>
      <c r="DD39" s="944"/>
      <c r="DE39" s="944"/>
      <c r="DF39" s="945"/>
      <c r="DG39" s="943"/>
      <c r="DH39" s="944"/>
      <c r="DI39" s="944"/>
      <c r="DJ39" s="944"/>
      <c r="DK39" s="945"/>
      <c r="DL39" s="943"/>
      <c r="DM39" s="944"/>
      <c r="DN39" s="944"/>
      <c r="DO39" s="944"/>
      <c r="DP39" s="945"/>
      <c r="DQ39" s="943"/>
      <c r="DR39" s="944"/>
      <c r="DS39" s="944"/>
      <c r="DT39" s="944"/>
      <c r="DU39" s="945"/>
      <c r="DV39" s="946"/>
      <c r="DW39" s="947"/>
      <c r="DX39" s="947"/>
      <c r="DY39" s="947"/>
      <c r="DZ39" s="948"/>
      <c r="EA39" s="231"/>
    </row>
    <row r="40" spans="1:131" s="232" customFormat="1" ht="26.25" customHeight="1" x14ac:dyDescent="0.2">
      <c r="A40" s="246">
        <v>13</v>
      </c>
      <c r="B40" s="997"/>
      <c r="C40" s="998"/>
      <c r="D40" s="998"/>
      <c r="E40" s="998"/>
      <c r="F40" s="998"/>
      <c r="G40" s="998"/>
      <c r="H40" s="998"/>
      <c r="I40" s="998"/>
      <c r="J40" s="998"/>
      <c r="K40" s="998"/>
      <c r="L40" s="998"/>
      <c r="M40" s="998"/>
      <c r="N40" s="998"/>
      <c r="O40" s="998"/>
      <c r="P40" s="999"/>
      <c r="Q40" s="1004"/>
      <c r="R40" s="1001"/>
      <c r="S40" s="1001"/>
      <c r="T40" s="1001"/>
      <c r="U40" s="1001"/>
      <c r="V40" s="1001"/>
      <c r="W40" s="1001"/>
      <c r="X40" s="1001"/>
      <c r="Y40" s="1001"/>
      <c r="Z40" s="1001"/>
      <c r="AA40" s="1001"/>
      <c r="AB40" s="1001"/>
      <c r="AC40" s="1001"/>
      <c r="AD40" s="1001"/>
      <c r="AE40" s="1005"/>
      <c r="AF40" s="1000"/>
      <c r="AG40" s="1001"/>
      <c r="AH40" s="1001"/>
      <c r="AI40" s="1001"/>
      <c r="AJ40" s="1002"/>
      <c r="AK40" s="934"/>
      <c r="AL40" s="925"/>
      <c r="AM40" s="925"/>
      <c r="AN40" s="925"/>
      <c r="AO40" s="925"/>
      <c r="AP40" s="925"/>
      <c r="AQ40" s="925"/>
      <c r="AR40" s="925"/>
      <c r="AS40" s="925"/>
      <c r="AT40" s="925"/>
      <c r="AU40" s="925"/>
      <c r="AV40" s="925"/>
      <c r="AW40" s="925"/>
      <c r="AX40" s="925"/>
      <c r="AY40" s="925"/>
      <c r="AZ40" s="1003"/>
      <c r="BA40" s="1003"/>
      <c r="BB40" s="1003"/>
      <c r="BC40" s="1003"/>
      <c r="BD40" s="1003"/>
      <c r="BE40" s="995"/>
      <c r="BF40" s="995"/>
      <c r="BG40" s="995"/>
      <c r="BH40" s="995"/>
      <c r="BI40" s="996"/>
      <c r="BJ40" s="237"/>
      <c r="BK40" s="237"/>
      <c r="BL40" s="237"/>
      <c r="BM40" s="237"/>
      <c r="BN40" s="237"/>
      <c r="BO40" s="250"/>
      <c r="BP40" s="250"/>
      <c r="BQ40" s="247">
        <v>34</v>
      </c>
      <c r="BR40" s="248"/>
      <c r="BS40" s="968"/>
      <c r="BT40" s="969"/>
      <c r="BU40" s="969"/>
      <c r="BV40" s="969"/>
      <c r="BW40" s="969"/>
      <c r="BX40" s="969"/>
      <c r="BY40" s="969"/>
      <c r="BZ40" s="969"/>
      <c r="CA40" s="969"/>
      <c r="CB40" s="969"/>
      <c r="CC40" s="969"/>
      <c r="CD40" s="969"/>
      <c r="CE40" s="969"/>
      <c r="CF40" s="969"/>
      <c r="CG40" s="970"/>
      <c r="CH40" s="943"/>
      <c r="CI40" s="944"/>
      <c r="CJ40" s="944"/>
      <c r="CK40" s="944"/>
      <c r="CL40" s="945"/>
      <c r="CM40" s="943"/>
      <c r="CN40" s="944"/>
      <c r="CO40" s="944"/>
      <c r="CP40" s="944"/>
      <c r="CQ40" s="945"/>
      <c r="CR40" s="943"/>
      <c r="CS40" s="944"/>
      <c r="CT40" s="944"/>
      <c r="CU40" s="944"/>
      <c r="CV40" s="945"/>
      <c r="CW40" s="943"/>
      <c r="CX40" s="944"/>
      <c r="CY40" s="944"/>
      <c r="CZ40" s="944"/>
      <c r="DA40" s="945"/>
      <c r="DB40" s="943"/>
      <c r="DC40" s="944"/>
      <c r="DD40" s="944"/>
      <c r="DE40" s="944"/>
      <c r="DF40" s="945"/>
      <c r="DG40" s="943"/>
      <c r="DH40" s="944"/>
      <c r="DI40" s="944"/>
      <c r="DJ40" s="944"/>
      <c r="DK40" s="945"/>
      <c r="DL40" s="943"/>
      <c r="DM40" s="944"/>
      <c r="DN40" s="944"/>
      <c r="DO40" s="944"/>
      <c r="DP40" s="945"/>
      <c r="DQ40" s="943"/>
      <c r="DR40" s="944"/>
      <c r="DS40" s="944"/>
      <c r="DT40" s="944"/>
      <c r="DU40" s="945"/>
      <c r="DV40" s="946"/>
      <c r="DW40" s="947"/>
      <c r="DX40" s="947"/>
      <c r="DY40" s="947"/>
      <c r="DZ40" s="948"/>
      <c r="EA40" s="231"/>
    </row>
    <row r="41" spans="1:131" s="232" customFormat="1" ht="26.25" customHeight="1" x14ac:dyDescent="0.2">
      <c r="A41" s="246">
        <v>14</v>
      </c>
      <c r="B41" s="997"/>
      <c r="C41" s="998"/>
      <c r="D41" s="998"/>
      <c r="E41" s="998"/>
      <c r="F41" s="998"/>
      <c r="G41" s="998"/>
      <c r="H41" s="998"/>
      <c r="I41" s="998"/>
      <c r="J41" s="998"/>
      <c r="K41" s="998"/>
      <c r="L41" s="998"/>
      <c r="M41" s="998"/>
      <c r="N41" s="998"/>
      <c r="O41" s="998"/>
      <c r="P41" s="999"/>
      <c r="Q41" s="1004"/>
      <c r="R41" s="1001"/>
      <c r="S41" s="1001"/>
      <c r="T41" s="1001"/>
      <c r="U41" s="1001"/>
      <c r="V41" s="1001"/>
      <c r="W41" s="1001"/>
      <c r="X41" s="1001"/>
      <c r="Y41" s="1001"/>
      <c r="Z41" s="1001"/>
      <c r="AA41" s="1001"/>
      <c r="AB41" s="1001"/>
      <c r="AC41" s="1001"/>
      <c r="AD41" s="1001"/>
      <c r="AE41" s="1005"/>
      <c r="AF41" s="1000"/>
      <c r="AG41" s="1001"/>
      <c r="AH41" s="1001"/>
      <c r="AI41" s="1001"/>
      <c r="AJ41" s="1002"/>
      <c r="AK41" s="934"/>
      <c r="AL41" s="925"/>
      <c r="AM41" s="925"/>
      <c r="AN41" s="925"/>
      <c r="AO41" s="925"/>
      <c r="AP41" s="925"/>
      <c r="AQ41" s="925"/>
      <c r="AR41" s="925"/>
      <c r="AS41" s="925"/>
      <c r="AT41" s="925"/>
      <c r="AU41" s="925"/>
      <c r="AV41" s="925"/>
      <c r="AW41" s="925"/>
      <c r="AX41" s="925"/>
      <c r="AY41" s="925"/>
      <c r="AZ41" s="1003"/>
      <c r="BA41" s="1003"/>
      <c r="BB41" s="1003"/>
      <c r="BC41" s="1003"/>
      <c r="BD41" s="1003"/>
      <c r="BE41" s="995"/>
      <c r="BF41" s="995"/>
      <c r="BG41" s="995"/>
      <c r="BH41" s="995"/>
      <c r="BI41" s="996"/>
      <c r="BJ41" s="237"/>
      <c r="BK41" s="237"/>
      <c r="BL41" s="237"/>
      <c r="BM41" s="237"/>
      <c r="BN41" s="237"/>
      <c r="BO41" s="250"/>
      <c r="BP41" s="250"/>
      <c r="BQ41" s="247">
        <v>35</v>
      </c>
      <c r="BR41" s="248"/>
      <c r="BS41" s="968"/>
      <c r="BT41" s="969"/>
      <c r="BU41" s="969"/>
      <c r="BV41" s="969"/>
      <c r="BW41" s="969"/>
      <c r="BX41" s="969"/>
      <c r="BY41" s="969"/>
      <c r="BZ41" s="969"/>
      <c r="CA41" s="969"/>
      <c r="CB41" s="969"/>
      <c r="CC41" s="969"/>
      <c r="CD41" s="969"/>
      <c r="CE41" s="969"/>
      <c r="CF41" s="969"/>
      <c r="CG41" s="970"/>
      <c r="CH41" s="943"/>
      <c r="CI41" s="944"/>
      <c r="CJ41" s="944"/>
      <c r="CK41" s="944"/>
      <c r="CL41" s="945"/>
      <c r="CM41" s="943"/>
      <c r="CN41" s="944"/>
      <c r="CO41" s="944"/>
      <c r="CP41" s="944"/>
      <c r="CQ41" s="945"/>
      <c r="CR41" s="943"/>
      <c r="CS41" s="944"/>
      <c r="CT41" s="944"/>
      <c r="CU41" s="944"/>
      <c r="CV41" s="945"/>
      <c r="CW41" s="943"/>
      <c r="CX41" s="944"/>
      <c r="CY41" s="944"/>
      <c r="CZ41" s="944"/>
      <c r="DA41" s="945"/>
      <c r="DB41" s="943"/>
      <c r="DC41" s="944"/>
      <c r="DD41" s="944"/>
      <c r="DE41" s="944"/>
      <c r="DF41" s="945"/>
      <c r="DG41" s="943"/>
      <c r="DH41" s="944"/>
      <c r="DI41" s="944"/>
      <c r="DJ41" s="944"/>
      <c r="DK41" s="945"/>
      <c r="DL41" s="943"/>
      <c r="DM41" s="944"/>
      <c r="DN41" s="944"/>
      <c r="DO41" s="944"/>
      <c r="DP41" s="945"/>
      <c r="DQ41" s="943"/>
      <c r="DR41" s="944"/>
      <c r="DS41" s="944"/>
      <c r="DT41" s="944"/>
      <c r="DU41" s="945"/>
      <c r="DV41" s="946"/>
      <c r="DW41" s="947"/>
      <c r="DX41" s="947"/>
      <c r="DY41" s="947"/>
      <c r="DZ41" s="948"/>
      <c r="EA41" s="231"/>
    </row>
    <row r="42" spans="1:131" s="232" customFormat="1" ht="26.25" customHeight="1" x14ac:dyDescent="0.2">
      <c r="A42" s="246">
        <v>15</v>
      </c>
      <c r="B42" s="997"/>
      <c r="C42" s="998"/>
      <c r="D42" s="998"/>
      <c r="E42" s="998"/>
      <c r="F42" s="998"/>
      <c r="G42" s="998"/>
      <c r="H42" s="998"/>
      <c r="I42" s="998"/>
      <c r="J42" s="998"/>
      <c r="K42" s="998"/>
      <c r="L42" s="998"/>
      <c r="M42" s="998"/>
      <c r="N42" s="998"/>
      <c r="O42" s="998"/>
      <c r="P42" s="999"/>
      <c r="Q42" s="1004"/>
      <c r="R42" s="1001"/>
      <c r="S42" s="1001"/>
      <c r="T42" s="1001"/>
      <c r="U42" s="1001"/>
      <c r="V42" s="1001"/>
      <c r="W42" s="1001"/>
      <c r="X42" s="1001"/>
      <c r="Y42" s="1001"/>
      <c r="Z42" s="1001"/>
      <c r="AA42" s="1001"/>
      <c r="AB42" s="1001"/>
      <c r="AC42" s="1001"/>
      <c r="AD42" s="1001"/>
      <c r="AE42" s="1005"/>
      <c r="AF42" s="1000"/>
      <c r="AG42" s="1001"/>
      <c r="AH42" s="1001"/>
      <c r="AI42" s="1001"/>
      <c r="AJ42" s="1002"/>
      <c r="AK42" s="934"/>
      <c r="AL42" s="925"/>
      <c r="AM42" s="925"/>
      <c r="AN42" s="925"/>
      <c r="AO42" s="925"/>
      <c r="AP42" s="925"/>
      <c r="AQ42" s="925"/>
      <c r="AR42" s="925"/>
      <c r="AS42" s="925"/>
      <c r="AT42" s="925"/>
      <c r="AU42" s="925"/>
      <c r="AV42" s="925"/>
      <c r="AW42" s="925"/>
      <c r="AX42" s="925"/>
      <c r="AY42" s="925"/>
      <c r="AZ42" s="1003"/>
      <c r="BA42" s="1003"/>
      <c r="BB42" s="1003"/>
      <c r="BC42" s="1003"/>
      <c r="BD42" s="1003"/>
      <c r="BE42" s="995"/>
      <c r="BF42" s="995"/>
      <c r="BG42" s="995"/>
      <c r="BH42" s="995"/>
      <c r="BI42" s="996"/>
      <c r="BJ42" s="237"/>
      <c r="BK42" s="237"/>
      <c r="BL42" s="237"/>
      <c r="BM42" s="237"/>
      <c r="BN42" s="237"/>
      <c r="BO42" s="250"/>
      <c r="BP42" s="250"/>
      <c r="BQ42" s="247">
        <v>36</v>
      </c>
      <c r="BR42" s="248"/>
      <c r="BS42" s="968"/>
      <c r="BT42" s="969"/>
      <c r="BU42" s="969"/>
      <c r="BV42" s="969"/>
      <c r="BW42" s="969"/>
      <c r="BX42" s="969"/>
      <c r="BY42" s="969"/>
      <c r="BZ42" s="969"/>
      <c r="CA42" s="969"/>
      <c r="CB42" s="969"/>
      <c r="CC42" s="969"/>
      <c r="CD42" s="969"/>
      <c r="CE42" s="969"/>
      <c r="CF42" s="969"/>
      <c r="CG42" s="970"/>
      <c r="CH42" s="943"/>
      <c r="CI42" s="944"/>
      <c r="CJ42" s="944"/>
      <c r="CK42" s="944"/>
      <c r="CL42" s="945"/>
      <c r="CM42" s="943"/>
      <c r="CN42" s="944"/>
      <c r="CO42" s="944"/>
      <c r="CP42" s="944"/>
      <c r="CQ42" s="945"/>
      <c r="CR42" s="943"/>
      <c r="CS42" s="944"/>
      <c r="CT42" s="944"/>
      <c r="CU42" s="944"/>
      <c r="CV42" s="945"/>
      <c r="CW42" s="943"/>
      <c r="CX42" s="944"/>
      <c r="CY42" s="944"/>
      <c r="CZ42" s="944"/>
      <c r="DA42" s="945"/>
      <c r="DB42" s="943"/>
      <c r="DC42" s="944"/>
      <c r="DD42" s="944"/>
      <c r="DE42" s="944"/>
      <c r="DF42" s="945"/>
      <c r="DG42" s="943"/>
      <c r="DH42" s="944"/>
      <c r="DI42" s="944"/>
      <c r="DJ42" s="944"/>
      <c r="DK42" s="945"/>
      <c r="DL42" s="943"/>
      <c r="DM42" s="944"/>
      <c r="DN42" s="944"/>
      <c r="DO42" s="944"/>
      <c r="DP42" s="945"/>
      <c r="DQ42" s="943"/>
      <c r="DR42" s="944"/>
      <c r="DS42" s="944"/>
      <c r="DT42" s="944"/>
      <c r="DU42" s="945"/>
      <c r="DV42" s="946"/>
      <c r="DW42" s="947"/>
      <c r="DX42" s="947"/>
      <c r="DY42" s="947"/>
      <c r="DZ42" s="948"/>
      <c r="EA42" s="231"/>
    </row>
    <row r="43" spans="1:131" s="232" customFormat="1" ht="26.25" customHeight="1" x14ac:dyDescent="0.2">
      <c r="A43" s="246">
        <v>16</v>
      </c>
      <c r="B43" s="997"/>
      <c r="C43" s="998"/>
      <c r="D43" s="998"/>
      <c r="E43" s="998"/>
      <c r="F43" s="998"/>
      <c r="G43" s="998"/>
      <c r="H43" s="998"/>
      <c r="I43" s="998"/>
      <c r="J43" s="998"/>
      <c r="K43" s="998"/>
      <c r="L43" s="998"/>
      <c r="M43" s="998"/>
      <c r="N43" s="998"/>
      <c r="O43" s="998"/>
      <c r="P43" s="999"/>
      <c r="Q43" s="1004"/>
      <c r="R43" s="1001"/>
      <c r="S43" s="1001"/>
      <c r="T43" s="1001"/>
      <c r="U43" s="1001"/>
      <c r="V43" s="1001"/>
      <c r="W43" s="1001"/>
      <c r="X43" s="1001"/>
      <c r="Y43" s="1001"/>
      <c r="Z43" s="1001"/>
      <c r="AA43" s="1001"/>
      <c r="AB43" s="1001"/>
      <c r="AC43" s="1001"/>
      <c r="AD43" s="1001"/>
      <c r="AE43" s="1005"/>
      <c r="AF43" s="1000"/>
      <c r="AG43" s="1001"/>
      <c r="AH43" s="1001"/>
      <c r="AI43" s="1001"/>
      <c r="AJ43" s="1002"/>
      <c r="AK43" s="934"/>
      <c r="AL43" s="925"/>
      <c r="AM43" s="925"/>
      <c r="AN43" s="925"/>
      <c r="AO43" s="925"/>
      <c r="AP43" s="925"/>
      <c r="AQ43" s="925"/>
      <c r="AR43" s="925"/>
      <c r="AS43" s="925"/>
      <c r="AT43" s="925"/>
      <c r="AU43" s="925"/>
      <c r="AV43" s="925"/>
      <c r="AW43" s="925"/>
      <c r="AX43" s="925"/>
      <c r="AY43" s="925"/>
      <c r="AZ43" s="1003"/>
      <c r="BA43" s="1003"/>
      <c r="BB43" s="1003"/>
      <c r="BC43" s="1003"/>
      <c r="BD43" s="1003"/>
      <c r="BE43" s="995"/>
      <c r="BF43" s="995"/>
      <c r="BG43" s="995"/>
      <c r="BH43" s="995"/>
      <c r="BI43" s="996"/>
      <c r="BJ43" s="237"/>
      <c r="BK43" s="237"/>
      <c r="BL43" s="237"/>
      <c r="BM43" s="237"/>
      <c r="BN43" s="237"/>
      <c r="BO43" s="250"/>
      <c r="BP43" s="250"/>
      <c r="BQ43" s="247">
        <v>37</v>
      </c>
      <c r="BR43" s="248"/>
      <c r="BS43" s="968"/>
      <c r="BT43" s="969"/>
      <c r="BU43" s="969"/>
      <c r="BV43" s="969"/>
      <c r="BW43" s="969"/>
      <c r="BX43" s="969"/>
      <c r="BY43" s="969"/>
      <c r="BZ43" s="969"/>
      <c r="CA43" s="969"/>
      <c r="CB43" s="969"/>
      <c r="CC43" s="969"/>
      <c r="CD43" s="969"/>
      <c r="CE43" s="969"/>
      <c r="CF43" s="969"/>
      <c r="CG43" s="970"/>
      <c r="CH43" s="943"/>
      <c r="CI43" s="944"/>
      <c r="CJ43" s="944"/>
      <c r="CK43" s="944"/>
      <c r="CL43" s="945"/>
      <c r="CM43" s="943"/>
      <c r="CN43" s="944"/>
      <c r="CO43" s="944"/>
      <c r="CP43" s="944"/>
      <c r="CQ43" s="945"/>
      <c r="CR43" s="943"/>
      <c r="CS43" s="944"/>
      <c r="CT43" s="944"/>
      <c r="CU43" s="944"/>
      <c r="CV43" s="945"/>
      <c r="CW43" s="943"/>
      <c r="CX43" s="944"/>
      <c r="CY43" s="944"/>
      <c r="CZ43" s="944"/>
      <c r="DA43" s="945"/>
      <c r="DB43" s="943"/>
      <c r="DC43" s="944"/>
      <c r="DD43" s="944"/>
      <c r="DE43" s="944"/>
      <c r="DF43" s="945"/>
      <c r="DG43" s="943"/>
      <c r="DH43" s="944"/>
      <c r="DI43" s="944"/>
      <c r="DJ43" s="944"/>
      <c r="DK43" s="945"/>
      <c r="DL43" s="943"/>
      <c r="DM43" s="944"/>
      <c r="DN43" s="944"/>
      <c r="DO43" s="944"/>
      <c r="DP43" s="945"/>
      <c r="DQ43" s="943"/>
      <c r="DR43" s="944"/>
      <c r="DS43" s="944"/>
      <c r="DT43" s="944"/>
      <c r="DU43" s="945"/>
      <c r="DV43" s="946"/>
      <c r="DW43" s="947"/>
      <c r="DX43" s="947"/>
      <c r="DY43" s="947"/>
      <c r="DZ43" s="948"/>
      <c r="EA43" s="231"/>
    </row>
    <row r="44" spans="1:131" s="232" customFormat="1" ht="26.25" customHeight="1" x14ac:dyDescent="0.2">
      <c r="A44" s="246">
        <v>17</v>
      </c>
      <c r="B44" s="997"/>
      <c r="C44" s="998"/>
      <c r="D44" s="998"/>
      <c r="E44" s="998"/>
      <c r="F44" s="998"/>
      <c r="G44" s="998"/>
      <c r="H44" s="998"/>
      <c r="I44" s="998"/>
      <c r="J44" s="998"/>
      <c r="K44" s="998"/>
      <c r="L44" s="998"/>
      <c r="M44" s="998"/>
      <c r="N44" s="998"/>
      <c r="O44" s="998"/>
      <c r="P44" s="999"/>
      <c r="Q44" s="1004"/>
      <c r="R44" s="1001"/>
      <c r="S44" s="1001"/>
      <c r="T44" s="1001"/>
      <c r="U44" s="1001"/>
      <c r="V44" s="1001"/>
      <c r="W44" s="1001"/>
      <c r="X44" s="1001"/>
      <c r="Y44" s="1001"/>
      <c r="Z44" s="1001"/>
      <c r="AA44" s="1001"/>
      <c r="AB44" s="1001"/>
      <c r="AC44" s="1001"/>
      <c r="AD44" s="1001"/>
      <c r="AE44" s="1005"/>
      <c r="AF44" s="1000"/>
      <c r="AG44" s="1001"/>
      <c r="AH44" s="1001"/>
      <c r="AI44" s="1001"/>
      <c r="AJ44" s="1002"/>
      <c r="AK44" s="934"/>
      <c r="AL44" s="925"/>
      <c r="AM44" s="925"/>
      <c r="AN44" s="925"/>
      <c r="AO44" s="925"/>
      <c r="AP44" s="925"/>
      <c r="AQ44" s="925"/>
      <c r="AR44" s="925"/>
      <c r="AS44" s="925"/>
      <c r="AT44" s="925"/>
      <c r="AU44" s="925"/>
      <c r="AV44" s="925"/>
      <c r="AW44" s="925"/>
      <c r="AX44" s="925"/>
      <c r="AY44" s="925"/>
      <c r="AZ44" s="1003"/>
      <c r="BA44" s="1003"/>
      <c r="BB44" s="1003"/>
      <c r="BC44" s="1003"/>
      <c r="BD44" s="1003"/>
      <c r="BE44" s="995"/>
      <c r="BF44" s="995"/>
      <c r="BG44" s="995"/>
      <c r="BH44" s="995"/>
      <c r="BI44" s="996"/>
      <c r="BJ44" s="237"/>
      <c r="BK44" s="237"/>
      <c r="BL44" s="237"/>
      <c r="BM44" s="237"/>
      <c r="BN44" s="237"/>
      <c r="BO44" s="250"/>
      <c r="BP44" s="250"/>
      <c r="BQ44" s="247">
        <v>38</v>
      </c>
      <c r="BR44" s="248"/>
      <c r="BS44" s="968"/>
      <c r="BT44" s="969"/>
      <c r="BU44" s="969"/>
      <c r="BV44" s="969"/>
      <c r="BW44" s="969"/>
      <c r="BX44" s="969"/>
      <c r="BY44" s="969"/>
      <c r="BZ44" s="969"/>
      <c r="CA44" s="969"/>
      <c r="CB44" s="969"/>
      <c r="CC44" s="969"/>
      <c r="CD44" s="969"/>
      <c r="CE44" s="969"/>
      <c r="CF44" s="969"/>
      <c r="CG44" s="970"/>
      <c r="CH44" s="943"/>
      <c r="CI44" s="944"/>
      <c r="CJ44" s="944"/>
      <c r="CK44" s="944"/>
      <c r="CL44" s="945"/>
      <c r="CM44" s="943"/>
      <c r="CN44" s="944"/>
      <c r="CO44" s="944"/>
      <c r="CP44" s="944"/>
      <c r="CQ44" s="945"/>
      <c r="CR44" s="943"/>
      <c r="CS44" s="944"/>
      <c r="CT44" s="944"/>
      <c r="CU44" s="944"/>
      <c r="CV44" s="945"/>
      <c r="CW44" s="943"/>
      <c r="CX44" s="944"/>
      <c r="CY44" s="944"/>
      <c r="CZ44" s="944"/>
      <c r="DA44" s="945"/>
      <c r="DB44" s="943"/>
      <c r="DC44" s="944"/>
      <c r="DD44" s="944"/>
      <c r="DE44" s="944"/>
      <c r="DF44" s="945"/>
      <c r="DG44" s="943"/>
      <c r="DH44" s="944"/>
      <c r="DI44" s="944"/>
      <c r="DJ44" s="944"/>
      <c r="DK44" s="945"/>
      <c r="DL44" s="943"/>
      <c r="DM44" s="944"/>
      <c r="DN44" s="944"/>
      <c r="DO44" s="944"/>
      <c r="DP44" s="945"/>
      <c r="DQ44" s="943"/>
      <c r="DR44" s="944"/>
      <c r="DS44" s="944"/>
      <c r="DT44" s="944"/>
      <c r="DU44" s="945"/>
      <c r="DV44" s="946"/>
      <c r="DW44" s="947"/>
      <c r="DX44" s="947"/>
      <c r="DY44" s="947"/>
      <c r="DZ44" s="948"/>
      <c r="EA44" s="231"/>
    </row>
    <row r="45" spans="1:131" s="232" customFormat="1" ht="26.25" customHeight="1" x14ac:dyDescent="0.2">
      <c r="A45" s="246">
        <v>18</v>
      </c>
      <c r="B45" s="997"/>
      <c r="C45" s="998"/>
      <c r="D45" s="998"/>
      <c r="E45" s="998"/>
      <c r="F45" s="998"/>
      <c r="G45" s="998"/>
      <c r="H45" s="998"/>
      <c r="I45" s="998"/>
      <c r="J45" s="998"/>
      <c r="K45" s="998"/>
      <c r="L45" s="998"/>
      <c r="M45" s="998"/>
      <c r="N45" s="998"/>
      <c r="O45" s="998"/>
      <c r="P45" s="999"/>
      <c r="Q45" s="1004"/>
      <c r="R45" s="1001"/>
      <c r="S45" s="1001"/>
      <c r="T45" s="1001"/>
      <c r="U45" s="1001"/>
      <c r="V45" s="1001"/>
      <c r="W45" s="1001"/>
      <c r="X45" s="1001"/>
      <c r="Y45" s="1001"/>
      <c r="Z45" s="1001"/>
      <c r="AA45" s="1001"/>
      <c r="AB45" s="1001"/>
      <c r="AC45" s="1001"/>
      <c r="AD45" s="1001"/>
      <c r="AE45" s="1005"/>
      <c r="AF45" s="1000"/>
      <c r="AG45" s="1001"/>
      <c r="AH45" s="1001"/>
      <c r="AI45" s="1001"/>
      <c r="AJ45" s="1002"/>
      <c r="AK45" s="934"/>
      <c r="AL45" s="925"/>
      <c r="AM45" s="925"/>
      <c r="AN45" s="925"/>
      <c r="AO45" s="925"/>
      <c r="AP45" s="925"/>
      <c r="AQ45" s="925"/>
      <c r="AR45" s="925"/>
      <c r="AS45" s="925"/>
      <c r="AT45" s="925"/>
      <c r="AU45" s="925"/>
      <c r="AV45" s="925"/>
      <c r="AW45" s="925"/>
      <c r="AX45" s="925"/>
      <c r="AY45" s="925"/>
      <c r="AZ45" s="1003"/>
      <c r="BA45" s="1003"/>
      <c r="BB45" s="1003"/>
      <c r="BC45" s="1003"/>
      <c r="BD45" s="1003"/>
      <c r="BE45" s="995"/>
      <c r="BF45" s="995"/>
      <c r="BG45" s="995"/>
      <c r="BH45" s="995"/>
      <c r="BI45" s="996"/>
      <c r="BJ45" s="237"/>
      <c r="BK45" s="237"/>
      <c r="BL45" s="237"/>
      <c r="BM45" s="237"/>
      <c r="BN45" s="237"/>
      <c r="BO45" s="250"/>
      <c r="BP45" s="250"/>
      <c r="BQ45" s="247">
        <v>39</v>
      </c>
      <c r="BR45" s="248"/>
      <c r="BS45" s="968"/>
      <c r="BT45" s="969"/>
      <c r="BU45" s="969"/>
      <c r="BV45" s="969"/>
      <c r="BW45" s="969"/>
      <c r="BX45" s="969"/>
      <c r="BY45" s="969"/>
      <c r="BZ45" s="969"/>
      <c r="CA45" s="969"/>
      <c r="CB45" s="969"/>
      <c r="CC45" s="969"/>
      <c r="CD45" s="969"/>
      <c r="CE45" s="969"/>
      <c r="CF45" s="969"/>
      <c r="CG45" s="970"/>
      <c r="CH45" s="943"/>
      <c r="CI45" s="944"/>
      <c r="CJ45" s="944"/>
      <c r="CK45" s="944"/>
      <c r="CL45" s="945"/>
      <c r="CM45" s="943"/>
      <c r="CN45" s="944"/>
      <c r="CO45" s="944"/>
      <c r="CP45" s="944"/>
      <c r="CQ45" s="945"/>
      <c r="CR45" s="943"/>
      <c r="CS45" s="944"/>
      <c r="CT45" s="944"/>
      <c r="CU45" s="944"/>
      <c r="CV45" s="945"/>
      <c r="CW45" s="943"/>
      <c r="CX45" s="944"/>
      <c r="CY45" s="944"/>
      <c r="CZ45" s="944"/>
      <c r="DA45" s="945"/>
      <c r="DB45" s="943"/>
      <c r="DC45" s="944"/>
      <c r="DD45" s="944"/>
      <c r="DE45" s="944"/>
      <c r="DF45" s="945"/>
      <c r="DG45" s="943"/>
      <c r="DH45" s="944"/>
      <c r="DI45" s="944"/>
      <c r="DJ45" s="944"/>
      <c r="DK45" s="945"/>
      <c r="DL45" s="943"/>
      <c r="DM45" s="944"/>
      <c r="DN45" s="944"/>
      <c r="DO45" s="944"/>
      <c r="DP45" s="945"/>
      <c r="DQ45" s="943"/>
      <c r="DR45" s="944"/>
      <c r="DS45" s="944"/>
      <c r="DT45" s="944"/>
      <c r="DU45" s="945"/>
      <c r="DV45" s="946"/>
      <c r="DW45" s="947"/>
      <c r="DX45" s="947"/>
      <c r="DY45" s="947"/>
      <c r="DZ45" s="948"/>
      <c r="EA45" s="231"/>
    </row>
    <row r="46" spans="1:131" s="232" customFormat="1" ht="26.25" customHeight="1" x14ac:dyDescent="0.2">
      <c r="A46" s="246">
        <v>19</v>
      </c>
      <c r="B46" s="997"/>
      <c r="C46" s="998"/>
      <c r="D46" s="998"/>
      <c r="E46" s="998"/>
      <c r="F46" s="998"/>
      <c r="G46" s="998"/>
      <c r="H46" s="998"/>
      <c r="I46" s="998"/>
      <c r="J46" s="998"/>
      <c r="K46" s="998"/>
      <c r="L46" s="998"/>
      <c r="M46" s="998"/>
      <c r="N46" s="998"/>
      <c r="O46" s="998"/>
      <c r="P46" s="999"/>
      <c r="Q46" s="1004"/>
      <c r="R46" s="1001"/>
      <c r="S46" s="1001"/>
      <c r="T46" s="1001"/>
      <c r="U46" s="1001"/>
      <c r="V46" s="1001"/>
      <c r="W46" s="1001"/>
      <c r="X46" s="1001"/>
      <c r="Y46" s="1001"/>
      <c r="Z46" s="1001"/>
      <c r="AA46" s="1001"/>
      <c r="AB46" s="1001"/>
      <c r="AC46" s="1001"/>
      <c r="AD46" s="1001"/>
      <c r="AE46" s="1005"/>
      <c r="AF46" s="1000"/>
      <c r="AG46" s="1001"/>
      <c r="AH46" s="1001"/>
      <c r="AI46" s="1001"/>
      <c r="AJ46" s="1002"/>
      <c r="AK46" s="934"/>
      <c r="AL46" s="925"/>
      <c r="AM46" s="925"/>
      <c r="AN46" s="925"/>
      <c r="AO46" s="925"/>
      <c r="AP46" s="925"/>
      <c r="AQ46" s="925"/>
      <c r="AR46" s="925"/>
      <c r="AS46" s="925"/>
      <c r="AT46" s="925"/>
      <c r="AU46" s="925"/>
      <c r="AV46" s="925"/>
      <c r="AW46" s="925"/>
      <c r="AX46" s="925"/>
      <c r="AY46" s="925"/>
      <c r="AZ46" s="1003"/>
      <c r="BA46" s="1003"/>
      <c r="BB46" s="1003"/>
      <c r="BC46" s="1003"/>
      <c r="BD46" s="1003"/>
      <c r="BE46" s="995"/>
      <c r="BF46" s="995"/>
      <c r="BG46" s="995"/>
      <c r="BH46" s="995"/>
      <c r="BI46" s="996"/>
      <c r="BJ46" s="237"/>
      <c r="BK46" s="237"/>
      <c r="BL46" s="237"/>
      <c r="BM46" s="237"/>
      <c r="BN46" s="237"/>
      <c r="BO46" s="250"/>
      <c r="BP46" s="250"/>
      <c r="BQ46" s="247">
        <v>40</v>
      </c>
      <c r="BR46" s="248"/>
      <c r="BS46" s="968"/>
      <c r="BT46" s="969"/>
      <c r="BU46" s="969"/>
      <c r="BV46" s="969"/>
      <c r="BW46" s="969"/>
      <c r="BX46" s="969"/>
      <c r="BY46" s="969"/>
      <c r="BZ46" s="969"/>
      <c r="CA46" s="969"/>
      <c r="CB46" s="969"/>
      <c r="CC46" s="969"/>
      <c r="CD46" s="969"/>
      <c r="CE46" s="969"/>
      <c r="CF46" s="969"/>
      <c r="CG46" s="970"/>
      <c r="CH46" s="943"/>
      <c r="CI46" s="944"/>
      <c r="CJ46" s="944"/>
      <c r="CK46" s="944"/>
      <c r="CL46" s="945"/>
      <c r="CM46" s="943"/>
      <c r="CN46" s="944"/>
      <c r="CO46" s="944"/>
      <c r="CP46" s="944"/>
      <c r="CQ46" s="945"/>
      <c r="CR46" s="943"/>
      <c r="CS46" s="944"/>
      <c r="CT46" s="944"/>
      <c r="CU46" s="944"/>
      <c r="CV46" s="945"/>
      <c r="CW46" s="943"/>
      <c r="CX46" s="944"/>
      <c r="CY46" s="944"/>
      <c r="CZ46" s="944"/>
      <c r="DA46" s="945"/>
      <c r="DB46" s="943"/>
      <c r="DC46" s="944"/>
      <c r="DD46" s="944"/>
      <c r="DE46" s="944"/>
      <c r="DF46" s="945"/>
      <c r="DG46" s="943"/>
      <c r="DH46" s="944"/>
      <c r="DI46" s="944"/>
      <c r="DJ46" s="944"/>
      <c r="DK46" s="945"/>
      <c r="DL46" s="943"/>
      <c r="DM46" s="944"/>
      <c r="DN46" s="944"/>
      <c r="DO46" s="944"/>
      <c r="DP46" s="945"/>
      <c r="DQ46" s="943"/>
      <c r="DR46" s="944"/>
      <c r="DS46" s="944"/>
      <c r="DT46" s="944"/>
      <c r="DU46" s="945"/>
      <c r="DV46" s="946"/>
      <c r="DW46" s="947"/>
      <c r="DX46" s="947"/>
      <c r="DY46" s="947"/>
      <c r="DZ46" s="948"/>
      <c r="EA46" s="231"/>
    </row>
    <row r="47" spans="1:131" s="232" customFormat="1" ht="26.25" customHeight="1" x14ac:dyDescent="0.2">
      <c r="A47" s="246">
        <v>20</v>
      </c>
      <c r="B47" s="997"/>
      <c r="C47" s="998"/>
      <c r="D47" s="998"/>
      <c r="E47" s="998"/>
      <c r="F47" s="998"/>
      <c r="G47" s="998"/>
      <c r="H47" s="998"/>
      <c r="I47" s="998"/>
      <c r="J47" s="998"/>
      <c r="K47" s="998"/>
      <c r="L47" s="998"/>
      <c r="M47" s="998"/>
      <c r="N47" s="998"/>
      <c r="O47" s="998"/>
      <c r="P47" s="999"/>
      <c r="Q47" s="1004"/>
      <c r="R47" s="1001"/>
      <c r="S47" s="1001"/>
      <c r="T47" s="1001"/>
      <c r="U47" s="1001"/>
      <c r="V47" s="1001"/>
      <c r="W47" s="1001"/>
      <c r="X47" s="1001"/>
      <c r="Y47" s="1001"/>
      <c r="Z47" s="1001"/>
      <c r="AA47" s="1001"/>
      <c r="AB47" s="1001"/>
      <c r="AC47" s="1001"/>
      <c r="AD47" s="1001"/>
      <c r="AE47" s="1005"/>
      <c r="AF47" s="1000"/>
      <c r="AG47" s="1001"/>
      <c r="AH47" s="1001"/>
      <c r="AI47" s="1001"/>
      <c r="AJ47" s="1002"/>
      <c r="AK47" s="934"/>
      <c r="AL47" s="925"/>
      <c r="AM47" s="925"/>
      <c r="AN47" s="925"/>
      <c r="AO47" s="925"/>
      <c r="AP47" s="925"/>
      <c r="AQ47" s="925"/>
      <c r="AR47" s="925"/>
      <c r="AS47" s="925"/>
      <c r="AT47" s="925"/>
      <c r="AU47" s="925"/>
      <c r="AV47" s="925"/>
      <c r="AW47" s="925"/>
      <c r="AX47" s="925"/>
      <c r="AY47" s="925"/>
      <c r="AZ47" s="1003"/>
      <c r="BA47" s="1003"/>
      <c r="BB47" s="1003"/>
      <c r="BC47" s="1003"/>
      <c r="BD47" s="1003"/>
      <c r="BE47" s="995"/>
      <c r="BF47" s="995"/>
      <c r="BG47" s="995"/>
      <c r="BH47" s="995"/>
      <c r="BI47" s="996"/>
      <c r="BJ47" s="237"/>
      <c r="BK47" s="237"/>
      <c r="BL47" s="237"/>
      <c r="BM47" s="237"/>
      <c r="BN47" s="237"/>
      <c r="BO47" s="250"/>
      <c r="BP47" s="250"/>
      <c r="BQ47" s="247">
        <v>41</v>
      </c>
      <c r="BR47" s="248"/>
      <c r="BS47" s="968"/>
      <c r="BT47" s="969"/>
      <c r="BU47" s="969"/>
      <c r="BV47" s="969"/>
      <c r="BW47" s="969"/>
      <c r="BX47" s="969"/>
      <c r="BY47" s="969"/>
      <c r="BZ47" s="969"/>
      <c r="CA47" s="969"/>
      <c r="CB47" s="969"/>
      <c r="CC47" s="969"/>
      <c r="CD47" s="969"/>
      <c r="CE47" s="969"/>
      <c r="CF47" s="969"/>
      <c r="CG47" s="970"/>
      <c r="CH47" s="943"/>
      <c r="CI47" s="944"/>
      <c r="CJ47" s="944"/>
      <c r="CK47" s="944"/>
      <c r="CL47" s="945"/>
      <c r="CM47" s="943"/>
      <c r="CN47" s="944"/>
      <c r="CO47" s="944"/>
      <c r="CP47" s="944"/>
      <c r="CQ47" s="945"/>
      <c r="CR47" s="943"/>
      <c r="CS47" s="944"/>
      <c r="CT47" s="944"/>
      <c r="CU47" s="944"/>
      <c r="CV47" s="945"/>
      <c r="CW47" s="943"/>
      <c r="CX47" s="944"/>
      <c r="CY47" s="944"/>
      <c r="CZ47" s="944"/>
      <c r="DA47" s="945"/>
      <c r="DB47" s="943"/>
      <c r="DC47" s="944"/>
      <c r="DD47" s="944"/>
      <c r="DE47" s="944"/>
      <c r="DF47" s="945"/>
      <c r="DG47" s="943"/>
      <c r="DH47" s="944"/>
      <c r="DI47" s="944"/>
      <c r="DJ47" s="944"/>
      <c r="DK47" s="945"/>
      <c r="DL47" s="943"/>
      <c r="DM47" s="944"/>
      <c r="DN47" s="944"/>
      <c r="DO47" s="944"/>
      <c r="DP47" s="945"/>
      <c r="DQ47" s="943"/>
      <c r="DR47" s="944"/>
      <c r="DS47" s="944"/>
      <c r="DT47" s="944"/>
      <c r="DU47" s="945"/>
      <c r="DV47" s="946"/>
      <c r="DW47" s="947"/>
      <c r="DX47" s="947"/>
      <c r="DY47" s="947"/>
      <c r="DZ47" s="948"/>
      <c r="EA47" s="231"/>
    </row>
    <row r="48" spans="1:131" s="232" customFormat="1" ht="26.25" customHeight="1" x14ac:dyDescent="0.2">
      <c r="A48" s="246">
        <v>21</v>
      </c>
      <c r="B48" s="997"/>
      <c r="C48" s="998"/>
      <c r="D48" s="998"/>
      <c r="E48" s="998"/>
      <c r="F48" s="998"/>
      <c r="G48" s="998"/>
      <c r="H48" s="998"/>
      <c r="I48" s="998"/>
      <c r="J48" s="998"/>
      <c r="K48" s="998"/>
      <c r="L48" s="998"/>
      <c r="M48" s="998"/>
      <c r="N48" s="998"/>
      <c r="O48" s="998"/>
      <c r="P48" s="999"/>
      <c r="Q48" s="1004"/>
      <c r="R48" s="1001"/>
      <c r="S48" s="1001"/>
      <c r="T48" s="1001"/>
      <c r="U48" s="1001"/>
      <c r="V48" s="1001"/>
      <c r="W48" s="1001"/>
      <c r="X48" s="1001"/>
      <c r="Y48" s="1001"/>
      <c r="Z48" s="1001"/>
      <c r="AA48" s="1001"/>
      <c r="AB48" s="1001"/>
      <c r="AC48" s="1001"/>
      <c r="AD48" s="1001"/>
      <c r="AE48" s="1005"/>
      <c r="AF48" s="1000"/>
      <c r="AG48" s="1001"/>
      <c r="AH48" s="1001"/>
      <c r="AI48" s="1001"/>
      <c r="AJ48" s="1002"/>
      <c r="AK48" s="934"/>
      <c r="AL48" s="925"/>
      <c r="AM48" s="925"/>
      <c r="AN48" s="925"/>
      <c r="AO48" s="925"/>
      <c r="AP48" s="925"/>
      <c r="AQ48" s="925"/>
      <c r="AR48" s="925"/>
      <c r="AS48" s="925"/>
      <c r="AT48" s="925"/>
      <c r="AU48" s="925"/>
      <c r="AV48" s="925"/>
      <c r="AW48" s="925"/>
      <c r="AX48" s="925"/>
      <c r="AY48" s="925"/>
      <c r="AZ48" s="1003"/>
      <c r="BA48" s="1003"/>
      <c r="BB48" s="1003"/>
      <c r="BC48" s="1003"/>
      <c r="BD48" s="1003"/>
      <c r="BE48" s="995"/>
      <c r="BF48" s="995"/>
      <c r="BG48" s="995"/>
      <c r="BH48" s="995"/>
      <c r="BI48" s="996"/>
      <c r="BJ48" s="237"/>
      <c r="BK48" s="237"/>
      <c r="BL48" s="237"/>
      <c r="BM48" s="237"/>
      <c r="BN48" s="237"/>
      <c r="BO48" s="250"/>
      <c r="BP48" s="250"/>
      <c r="BQ48" s="247">
        <v>42</v>
      </c>
      <c r="BR48" s="248"/>
      <c r="BS48" s="968"/>
      <c r="BT48" s="969"/>
      <c r="BU48" s="969"/>
      <c r="BV48" s="969"/>
      <c r="BW48" s="969"/>
      <c r="BX48" s="969"/>
      <c r="BY48" s="969"/>
      <c r="BZ48" s="969"/>
      <c r="CA48" s="969"/>
      <c r="CB48" s="969"/>
      <c r="CC48" s="969"/>
      <c r="CD48" s="969"/>
      <c r="CE48" s="969"/>
      <c r="CF48" s="969"/>
      <c r="CG48" s="970"/>
      <c r="CH48" s="943"/>
      <c r="CI48" s="944"/>
      <c r="CJ48" s="944"/>
      <c r="CK48" s="944"/>
      <c r="CL48" s="945"/>
      <c r="CM48" s="943"/>
      <c r="CN48" s="944"/>
      <c r="CO48" s="944"/>
      <c r="CP48" s="944"/>
      <c r="CQ48" s="945"/>
      <c r="CR48" s="943"/>
      <c r="CS48" s="944"/>
      <c r="CT48" s="944"/>
      <c r="CU48" s="944"/>
      <c r="CV48" s="945"/>
      <c r="CW48" s="943"/>
      <c r="CX48" s="944"/>
      <c r="CY48" s="944"/>
      <c r="CZ48" s="944"/>
      <c r="DA48" s="945"/>
      <c r="DB48" s="943"/>
      <c r="DC48" s="944"/>
      <c r="DD48" s="944"/>
      <c r="DE48" s="944"/>
      <c r="DF48" s="945"/>
      <c r="DG48" s="943"/>
      <c r="DH48" s="944"/>
      <c r="DI48" s="944"/>
      <c r="DJ48" s="944"/>
      <c r="DK48" s="945"/>
      <c r="DL48" s="943"/>
      <c r="DM48" s="944"/>
      <c r="DN48" s="944"/>
      <c r="DO48" s="944"/>
      <c r="DP48" s="945"/>
      <c r="DQ48" s="943"/>
      <c r="DR48" s="944"/>
      <c r="DS48" s="944"/>
      <c r="DT48" s="944"/>
      <c r="DU48" s="945"/>
      <c r="DV48" s="946"/>
      <c r="DW48" s="947"/>
      <c r="DX48" s="947"/>
      <c r="DY48" s="947"/>
      <c r="DZ48" s="948"/>
      <c r="EA48" s="231"/>
    </row>
    <row r="49" spans="1:131" s="232" customFormat="1" ht="26.25" customHeight="1" x14ac:dyDescent="0.2">
      <c r="A49" s="246">
        <v>22</v>
      </c>
      <c r="B49" s="997"/>
      <c r="C49" s="998"/>
      <c r="D49" s="998"/>
      <c r="E49" s="998"/>
      <c r="F49" s="998"/>
      <c r="G49" s="998"/>
      <c r="H49" s="998"/>
      <c r="I49" s="998"/>
      <c r="J49" s="998"/>
      <c r="K49" s="998"/>
      <c r="L49" s="998"/>
      <c r="M49" s="998"/>
      <c r="N49" s="998"/>
      <c r="O49" s="998"/>
      <c r="P49" s="999"/>
      <c r="Q49" s="1004"/>
      <c r="R49" s="1001"/>
      <c r="S49" s="1001"/>
      <c r="T49" s="1001"/>
      <c r="U49" s="1001"/>
      <c r="V49" s="1001"/>
      <c r="W49" s="1001"/>
      <c r="X49" s="1001"/>
      <c r="Y49" s="1001"/>
      <c r="Z49" s="1001"/>
      <c r="AA49" s="1001"/>
      <c r="AB49" s="1001"/>
      <c r="AC49" s="1001"/>
      <c r="AD49" s="1001"/>
      <c r="AE49" s="1005"/>
      <c r="AF49" s="1000"/>
      <c r="AG49" s="1001"/>
      <c r="AH49" s="1001"/>
      <c r="AI49" s="1001"/>
      <c r="AJ49" s="1002"/>
      <c r="AK49" s="934"/>
      <c r="AL49" s="925"/>
      <c r="AM49" s="925"/>
      <c r="AN49" s="925"/>
      <c r="AO49" s="925"/>
      <c r="AP49" s="925"/>
      <c r="AQ49" s="925"/>
      <c r="AR49" s="925"/>
      <c r="AS49" s="925"/>
      <c r="AT49" s="925"/>
      <c r="AU49" s="925"/>
      <c r="AV49" s="925"/>
      <c r="AW49" s="925"/>
      <c r="AX49" s="925"/>
      <c r="AY49" s="925"/>
      <c r="AZ49" s="1003"/>
      <c r="BA49" s="1003"/>
      <c r="BB49" s="1003"/>
      <c r="BC49" s="1003"/>
      <c r="BD49" s="1003"/>
      <c r="BE49" s="995"/>
      <c r="BF49" s="995"/>
      <c r="BG49" s="995"/>
      <c r="BH49" s="995"/>
      <c r="BI49" s="996"/>
      <c r="BJ49" s="237"/>
      <c r="BK49" s="237"/>
      <c r="BL49" s="237"/>
      <c r="BM49" s="237"/>
      <c r="BN49" s="237"/>
      <c r="BO49" s="250"/>
      <c r="BP49" s="250"/>
      <c r="BQ49" s="247">
        <v>43</v>
      </c>
      <c r="BR49" s="248"/>
      <c r="BS49" s="968"/>
      <c r="BT49" s="969"/>
      <c r="BU49" s="969"/>
      <c r="BV49" s="969"/>
      <c r="BW49" s="969"/>
      <c r="BX49" s="969"/>
      <c r="BY49" s="969"/>
      <c r="BZ49" s="969"/>
      <c r="CA49" s="969"/>
      <c r="CB49" s="969"/>
      <c r="CC49" s="969"/>
      <c r="CD49" s="969"/>
      <c r="CE49" s="969"/>
      <c r="CF49" s="969"/>
      <c r="CG49" s="970"/>
      <c r="CH49" s="943"/>
      <c r="CI49" s="944"/>
      <c r="CJ49" s="944"/>
      <c r="CK49" s="944"/>
      <c r="CL49" s="945"/>
      <c r="CM49" s="943"/>
      <c r="CN49" s="944"/>
      <c r="CO49" s="944"/>
      <c r="CP49" s="944"/>
      <c r="CQ49" s="945"/>
      <c r="CR49" s="943"/>
      <c r="CS49" s="944"/>
      <c r="CT49" s="944"/>
      <c r="CU49" s="944"/>
      <c r="CV49" s="945"/>
      <c r="CW49" s="943"/>
      <c r="CX49" s="944"/>
      <c r="CY49" s="944"/>
      <c r="CZ49" s="944"/>
      <c r="DA49" s="945"/>
      <c r="DB49" s="943"/>
      <c r="DC49" s="944"/>
      <c r="DD49" s="944"/>
      <c r="DE49" s="944"/>
      <c r="DF49" s="945"/>
      <c r="DG49" s="943"/>
      <c r="DH49" s="944"/>
      <c r="DI49" s="944"/>
      <c r="DJ49" s="944"/>
      <c r="DK49" s="945"/>
      <c r="DL49" s="943"/>
      <c r="DM49" s="944"/>
      <c r="DN49" s="944"/>
      <c r="DO49" s="944"/>
      <c r="DP49" s="945"/>
      <c r="DQ49" s="943"/>
      <c r="DR49" s="944"/>
      <c r="DS49" s="944"/>
      <c r="DT49" s="944"/>
      <c r="DU49" s="945"/>
      <c r="DV49" s="946"/>
      <c r="DW49" s="947"/>
      <c r="DX49" s="947"/>
      <c r="DY49" s="947"/>
      <c r="DZ49" s="948"/>
      <c r="EA49" s="231"/>
    </row>
    <row r="50" spans="1:131" s="232" customFormat="1" ht="26.25" customHeight="1" x14ac:dyDescent="0.2">
      <c r="A50" s="246">
        <v>23</v>
      </c>
      <c r="B50" s="997"/>
      <c r="C50" s="998"/>
      <c r="D50" s="998"/>
      <c r="E50" s="998"/>
      <c r="F50" s="998"/>
      <c r="G50" s="998"/>
      <c r="H50" s="998"/>
      <c r="I50" s="998"/>
      <c r="J50" s="998"/>
      <c r="K50" s="998"/>
      <c r="L50" s="998"/>
      <c r="M50" s="998"/>
      <c r="N50" s="998"/>
      <c r="O50" s="998"/>
      <c r="P50" s="999"/>
      <c r="Q50" s="993"/>
      <c r="R50" s="974"/>
      <c r="S50" s="974"/>
      <c r="T50" s="974"/>
      <c r="U50" s="974"/>
      <c r="V50" s="974"/>
      <c r="W50" s="974"/>
      <c r="X50" s="974"/>
      <c r="Y50" s="974"/>
      <c r="Z50" s="974"/>
      <c r="AA50" s="974"/>
      <c r="AB50" s="974"/>
      <c r="AC50" s="974"/>
      <c r="AD50" s="974"/>
      <c r="AE50" s="994"/>
      <c r="AF50" s="1000"/>
      <c r="AG50" s="1001"/>
      <c r="AH50" s="1001"/>
      <c r="AI50" s="1001"/>
      <c r="AJ50" s="1002"/>
      <c r="AK50" s="976"/>
      <c r="AL50" s="974"/>
      <c r="AM50" s="974"/>
      <c r="AN50" s="974"/>
      <c r="AO50" s="974"/>
      <c r="AP50" s="974"/>
      <c r="AQ50" s="974"/>
      <c r="AR50" s="974"/>
      <c r="AS50" s="974"/>
      <c r="AT50" s="974"/>
      <c r="AU50" s="974"/>
      <c r="AV50" s="974"/>
      <c r="AW50" s="974"/>
      <c r="AX50" s="974"/>
      <c r="AY50" s="974"/>
      <c r="AZ50" s="977"/>
      <c r="BA50" s="977"/>
      <c r="BB50" s="977"/>
      <c r="BC50" s="977"/>
      <c r="BD50" s="977"/>
      <c r="BE50" s="995"/>
      <c r="BF50" s="995"/>
      <c r="BG50" s="995"/>
      <c r="BH50" s="995"/>
      <c r="BI50" s="996"/>
      <c r="BJ50" s="237"/>
      <c r="BK50" s="237"/>
      <c r="BL50" s="237"/>
      <c r="BM50" s="237"/>
      <c r="BN50" s="237"/>
      <c r="BO50" s="250"/>
      <c r="BP50" s="250"/>
      <c r="BQ50" s="247">
        <v>44</v>
      </c>
      <c r="BR50" s="248"/>
      <c r="BS50" s="968"/>
      <c r="BT50" s="969"/>
      <c r="BU50" s="969"/>
      <c r="BV50" s="969"/>
      <c r="BW50" s="969"/>
      <c r="BX50" s="969"/>
      <c r="BY50" s="969"/>
      <c r="BZ50" s="969"/>
      <c r="CA50" s="969"/>
      <c r="CB50" s="969"/>
      <c r="CC50" s="969"/>
      <c r="CD50" s="969"/>
      <c r="CE50" s="969"/>
      <c r="CF50" s="969"/>
      <c r="CG50" s="970"/>
      <c r="CH50" s="943"/>
      <c r="CI50" s="944"/>
      <c r="CJ50" s="944"/>
      <c r="CK50" s="944"/>
      <c r="CL50" s="945"/>
      <c r="CM50" s="943"/>
      <c r="CN50" s="944"/>
      <c r="CO50" s="944"/>
      <c r="CP50" s="944"/>
      <c r="CQ50" s="945"/>
      <c r="CR50" s="943"/>
      <c r="CS50" s="944"/>
      <c r="CT50" s="944"/>
      <c r="CU50" s="944"/>
      <c r="CV50" s="945"/>
      <c r="CW50" s="943"/>
      <c r="CX50" s="944"/>
      <c r="CY50" s="944"/>
      <c r="CZ50" s="944"/>
      <c r="DA50" s="945"/>
      <c r="DB50" s="943"/>
      <c r="DC50" s="944"/>
      <c r="DD50" s="944"/>
      <c r="DE50" s="944"/>
      <c r="DF50" s="945"/>
      <c r="DG50" s="943"/>
      <c r="DH50" s="944"/>
      <c r="DI50" s="944"/>
      <c r="DJ50" s="944"/>
      <c r="DK50" s="945"/>
      <c r="DL50" s="943"/>
      <c r="DM50" s="944"/>
      <c r="DN50" s="944"/>
      <c r="DO50" s="944"/>
      <c r="DP50" s="945"/>
      <c r="DQ50" s="943"/>
      <c r="DR50" s="944"/>
      <c r="DS50" s="944"/>
      <c r="DT50" s="944"/>
      <c r="DU50" s="945"/>
      <c r="DV50" s="946"/>
      <c r="DW50" s="947"/>
      <c r="DX50" s="947"/>
      <c r="DY50" s="947"/>
      <c r="DZ50" s="948"/>
      <c r="EA50" s="231"/>
    </row>
    <row r="51" spans="1:131" s="232" customFormat="1" ht="26.25" customHeight="1" x14ac:dyDescent="0.2">
      <c r="A51" s="246">
        <v>24</v>
      </c>
      <c r="B51" s="997"/>
      <c r="C51" s="998"/>
      <c r="D51" s="998"/>
      <c r="E51" s="998"/>
      <c r="F51" s="998"/>
      <c r="G51" s="998"/>
      <c r="H51" s="998"/>
      <c r="I51" s="998"/>
      <c r="J51" s="998"/>
      <c r="K51" s="998"/>
      <c r="L51" s="998"/>
      <c r="M51" s="998"/>
      <c r="N51" s="998"/>
      <c r="O51" s="998"/>
      <c r="P51" s="999"/>
      <c r="Q51" s="993"/>
      <c r="R51" s="974"/>
      <c r="S51" s="974"/>
      <c r="T51" s="974"/>
      <c r="U51" s="974"/>
      <c r="V51" s="974"/>
      <c r="W51" s="974"/>
      <c r="X51" s="974"/>
      <c r="Y51" s="974"/>
      <c r="Z51" s="974"/>
      <c r="AA51" s="974"/>
      <c r="AB51" s="974"/>
      <c r="AC51" s="974"/>
      <c r="AD51" s="974"/>
      <c r="AE51" s="994"/>
      <c r="AF51" s="1000"/>
      <c r="AG51" s="1001"/>
      <c r="AH51" s="1001"/>
      <c r="AI51" s="1001"/>
      <c r="AJ51" s="1002"/>
      <c r="AK51" s="976"/>
      <c r="AL51" s="974"/>
      <c r="AM51" s="974"/>
      <c r="AN51" s="974"/>
      <c r="AO51" s="974"/>
      <c r="AP51" s="974"/>
      <c r="AQ51" s="974"/>
      <c r="AR51" s="974"/>
      <c r="AS51" s="974"/>
      <c r="AT51" s="974"/>
      <c r="AU51" s="974"/>
      <c r="AV51" s="974"/>
      <c r="AW51" s="974"/>
      <c r="AX51" s="974"/>
      <c r="AY51" s="974"/>
      <c r="AZ51" s="977"/>
      <c r="BA51" s="977"/>
      <c r="BB51" s="977"/>
      <c r="BC51" s="977"/>
      <c r="BD51" s="977"/>
      <c r="BE51" s="995"/>
      <c r="BF51" s="995"/>
      <c r="BG51" s="995"/>
      <c r="BH51" s="995"/>
      <c r="BI51" s="996"/>
      <c r="BJ51" s="237"/>
      <c r="BK51" s="237"/>
      <c r="BL51" s="237"/>
      <c r="BM51" s="237"/>
      <c r="BN51" s="237"/>
      <c r="BO51" s="250"/>
      <c r="BP51" s="250"/>
      <c r="BQ51" s="247">
        <v>45</v>
      </c>
      <c r="BR51" s="248"/>
      <c r="BS51" s="968"/>
      <c r="BT51" s="969"/>
      <c r="BU51" s="969"/>
      <c r="BV51" s="969"/>
      <c r="BW51" s="969"/>
      <c r="BX51" s="969"/>
      <c r="BY51" s="969"/>
      <c r="BZ51" s="969"/>
      <c r="CA51" s="969"/>
      <c r="CB51" s="969"/>
      <c r="CC51" s="969"/>
      <c r="CD51" s="969"/>
      <c r="CE51" s="969"/>
      <c r="CF51" s="969"/>
      <c r="CG51" s="970"/>
      <c r="CH51" s="943"/>
      <c r="CI51" s="944"/>
      <c r="CJ51" s="944"/>
      <c r="CK51" s="944"/>
      <c r="CL51" s="945"/>
      <c r="CM51" s="943"/>
      <c r="CN51" s="944"/>
      <c r="CO51" s="944"/>
      <c r="CP51" s="944"/>
      <c r="CQ51" s="945"/>
      <c r="CR51" s="943"/>
      <c r="CS51" s="944"/>
      <c r="CT51" s="944"/>
      <c r="CU51" s="944"/>
      <c r="CV51" s="945"/>
      <c r="CW51" s="943"/>
      <c r="CX51" s="944"/>
      <c r="CY51" s="944"/>
      <c r="CZ51" s="944"/>
      <c r="DA51" s="945"/>
      <c r="DB51" s="943"/>
      <c r="DC51" s="944"/>
      <c r="DD51" s="944"/>
      <c r="DE51" s="944"/>
      <c r="DF51" s="945"/>
      <c r="DG51" s="943"/>
      <c r="DH51" s="944"/>
      <c r="DI51" s="944"/>
      <c r="DJ51" s="944"/>
      <c r="DK51" s="945"/>
      <c r="DL51" s="943"/>
      <c r="DM51" s="944"/>
      <c r="DN51" s="944"/>
      <c r="DO51" s="944"/>
      <c r="DP51" s="945"/>
      <c r="DQ51" s="943"/>
      <c r="DR51" s="944"/>
      <c r="DS51" s="944"/>
      <c r="DT51" s="944"/>
      <c r="DU51" s="945"/>
      <c r="DV51" s="946"/>
      <c r="DW51" s="947"/>
      <c r="DX51" s="947"/>
      <c r="DY51" s="947"/>
      <c r="DZ51" s="948"/>
      <c r="EA51" s="231"/>
    </row>
    <row r="52" spans="1:131" s="232" customFormat="1" ht="26.25" customHeight="1" x14ac:dyDescent="0.2">
      <c r="A52" s="246">
        <v>25</v>
      </c>
      <c r="B52" s="997"/>
      <c r="C52" s="998"/>
      <c r="D52" s="998"/>
      <c r="E52" s="998"/>
      <c r="F52" s="998"/>
      <c r="G52" s="998"/>
      <c r="H52" s="998"/>
      <c r="I52" s="998"/>
      <c r="J52" s="998"/>
      <c r="K52" s="998"/>
      <c r="L52" s="998"/>
      <c r="M52" s="998"/>
      <c r="N52" s="998"/>
      <c r="O52" s="998"/>
      <c r="P52" s="999"/>
      <c r="Q52" s="993"/>
      <c r="R52" s="974"/>
      <c r="S52" s="974"/>
      <c r="T52" s="974"/>
      <c r="U52" s="974"/>
      <c r="V52" s="974"/>
      <c r="W52" s="974"/>
      <c r="X52" s="974"/>
      <c r="Y52" s="974"/>
      <c r="Z52" s="974"/>
      <c r="AA52" s="974"/>
      <c r="AB52" s="974"/>
      <c r="AC52" s="974"/>
      <c r="AD52" s="974"/>
      <c r="AE52" s="994"/>
      <c r="AF52" s="1000"/>
      <c r="AG52" s="1001"/>
      <c r="AH52" s="1001"/>
      <c r="AI52" s="1001"/>
      <c r="AJ52" s="1002"/>
      <c r="AK52" s="976"/>
      <c r="AL52" s="974"/>
      <c r="AM52" s="974"/>
      <c r="AN52" s="974"/>
      <c r="AO52" s="974"/>
      <c r="AP52" s="974"/>
      <c r="AQ52" s="974"/>
      <c r="AR52" s="974"/>
      <c r="AS52" s="974"/>
      <c r="AT52" s="974"/>
      <c r="AU52" s="974"/>
      <c r="AV52" s="974"/>
      <c r="AW52" s="974"/>
      <c r="AX52" s="974"/>
      <c r="AY52" s="974"/>
      <c r="AZ52" s="977"/>
      <c r="BA52" s="977"/>
      <c r="BB52" s="977"/>
      <c r="BC52" s="977"/>
      <c r="BD52" s="977"/>
      <c r="BE52" s="995"/>
      <c r="BF52" s="995"/>
      <c r="BG52" s="995"/>
      <c r="BH52" s="995"/>
      <c r="BI52" s="996"/>
      <c r="BJ52" s="237"/>
      <c r="BK52" s="237"/>
      <c r="BL52" s="237"/>
      <c r="BM52" s="237"/>
      <c r="BN52" s="237"/>
      <c r="BO52" s="250"/>
      <c r="BP52" s="250"/>
      <c r="BQ52" s="247">
        <v>46</v>
      </c>
      <c r="BR52" s="248"/>
      <c r="BS52" s="968"/>
      <c r="BT52" s="969"/>
      <c r="BU52" s="969"/>
      <c r="BV52" s="969"/>
      <c r="BW52" s="969"/>
      <c r="BX52" s="969"/>
      <c r="BY52" s="969"/>
      <c r="BZ52" s="969"/>
      <c r="CA52" s="969"/>
      <c r="CB52" s="969"/>
      <c r="CC52" s="969"/>
      <c r="CD52" s="969"/>
      <c r="CE52" s="969"/>
      <c r="CF52" s="969"/>
      <c r="CG52" s="970"/>
      <c r="CH52" s="943"/>
      <c r="CI52" s="944"/>
      <c r="CJ52" s="944"/>
      <c r="CK52" s="944"/>
      <c r="CL52" s="945"/>
      <c r="CM52" s="943"/>
      <c r="CN52" s="944"/>
      <c r="CO52" s="944"/>
      <c r="CP52" s="944"/>
      <c r="CQ52" s="945"/>
      <c r="CR52" s="943"/>
      <c r="CS52" s="944"/>
      <c r="CT52" s="944"/>
      <c r="CU52" s="944"/>
      <c r="CV52" s="945"/>
      <c r="CW52" s="943"/>
      <c r="CX52" s="944"/>
      <c r="CY52" s="944"/>
      <c r="CZ52" s="944"/>
      <c r="DA52" s="945"/>
      <c r="DB52" s="943"/>
      <c r="DC52" s="944"/>
      <c r="DD52" s="944"/>
      <c r="DE52" s="944"/>
      <c r="DF52" s="945"/>
      <c r="DG52" s="943"/>
      <c r="DH52" s="944"/>
      <c r="DI52" s="944"/>
      <c r="DJ52" s="944"/>
      <c r="DK52" s="945"/>
      <c r="DL52" s="943"/>
      <c r="DM52" s="944"/>
      <c r="DN52" s="944"/>
      <c r="DO52" s="944"/>
      <c r="DP52" s="945"/>
      <c r="DQ52" s="943"/>
      <c r="DR52" s="944"/>
      <c r="DS52" s="944"/>
      <c r="DT52" s="944"/>
      <c r="DU52" s="945"/>
      <c r="DV52" s="946"/>
      <c r="DW52" s="947"/>
      <c r="DX52" s="947"/>
      <c r="DY52" s="947"/>
      <c r="DZ52" s="948"/>
      <c r="EA52" s="231"/>
    </row>
    <row r="53" spans="1:131" s="232" customFormat="1" ht="26.25" customHeight="1" x14ac:dyDescent="0.2">
      <c r="A53" s="246">
        <v>26</v>
      </c>
      <c r="B53" s="997"/>
      <c r="C53" s="998"/>
      <c r="D53" s="998"/>
      <c r="E53" s="998"/>
      <c r="F53" s="998"/>
      <c r="G53" s="998"/>
      <c r="H53" s="998"/>
      <c r="I53" s="998"/>
      <c r="J53" s="998"/>
      <c r="K53" s="998"/>
      <c r="L53" s="998"/>
      <c r="M53" s="998"/>
      <c r="N53" s="998"/>
      <c r="O53" s="998"/>
      <c r="P53" s="999"/>
      <c r="Q53" s="993"/>
      <c r="R53" s="974"/>
      <c r="S53" s="974"/>
      <c r="T53" s="974"/>
      <c r="U53" s="974"/>
      <c r="V53" s="974"/>
      <c r="W53" s="974"/>
      <c r="X53" s="974"/>
      <c r="Y53" s="974"/>
      <c r="Z53" s="974"/>
      <c r="AA53" s="974"/>
      <c r="AB53" s="974"/>
      <c r="AC53" s="974"/>
      <c r="AD53" s="974"/>
      <c r="AE53" s="994"/>
      <c r="AF53" s="1000"/>
      <c r="AG53" s="1001"/>
      <c r="AH53" s="1001"/>
      <c r="AI53" s="1001"/>
      <c r="AJ53" s="1002"/>
      <c r="AK53" s="976"/>
      <c r="AL53" s="974"/>
      <c r="AM53" s="974"/>
      <c r="AN53" s="974"/>
      <c r="AO53" s="974"/>
      <c r="AP53" s="974"/>
      <c r="AQ53" s="974"/>
      <c r="AR53" s="974"/>
      <c r="AS53" s="974"/>
      <c r="AT53" s="974"/>
      <c r="AU53" s="974"/>
      <c r="AV53" s="974"/>
      <c r="AW53" s="974"/>
      <c r="AX53" s="974"/>
      <c r="AY53" s="974"/>
      <c r="AZ53" s="977"/>
      <c r="BA53" s="977"/>
      <c r="BB53" s="977"/>
      <c r="BC53" s="977"/>
      <c r="BD53" s="977"/>
      <c r="BE53" s="995"/>
      <c r="BF53" s="995"/>
      <c r="BG53" s="995"/>
      <c r="BH53" s="995"/>
      <c r="BI53" s="996"/>
      <c r="BJ53" s="237"/>
      <c r="BK53" s="237"/>
      <c r="BL53" s="237"/>
      <c r="BM53" s="237"/>
      <c r="BN53" s="237"/>
      <c r="BO53" s="250"/>
      <c r="BP53" s="250"/>
      <c r="BQ53" s="247">
        <v>47</v>
      </c>
      <c r="BR53" s="248"/>
      <c r="BS53" s="968"/>
      <c r="BT53" s="969"/>
      <c r="BU53" s="969"/>
      <c r="BV53" s="969"/>
      <c r="BW53" s="969"/>
      <c r="BX53" s="969"/>
      <c r="BY53" s="969"/>
      <c r="BZ53" s="969"/>
      <c r="CA53" s="969"/>
      <c r="CB53" s="969"/>
      <c r="CC53" s="969"/>
      <c r="CD53" s="969"/>
      <c r="CE53" s="969"/>
      <c r="CF53" s="969"/>
      <c r="CG53" s="970"/>
      <c r="CH53" s="943"/>
      <c r="CI53" s="944"/>
      <c r="CJ53" s="944"/>
      <c r="CK53" s="944"/>
      <c r="CL53" s="945"/>
      <c r="CM53" s="943"/>
      <c r="CN53" s="944"/>
      <c r="CO53" s="944"/>
      <c r="CP53" s="944"/>
      <c r="CQ53" s="945"/>
      <c r="CR53" s="943"/>
      <c r="CS53" s="944"/>
      <c r="CT53" s="944"/>
      <c r="CU53" s="944"/>
      <c r="CV53" s="945"/>
      <c r="CW53" s="943"/>
      <c r="CX53" s="944"/>
      <c r="CY53" s="944"/>
      <c r="CZ53" s="944"/>
      <c r="DA53" s="945"/>
      <c r="DB53" s="943"/>
      <c r="DC53" s="944"/>
      <c r="DD53" s="944"/>
      <c r="DE53" s="944"/>
      <c r="DF53" s="945"/>
      <c r="DG53" s="943"/>
      <c r="DH53" s="944"/>
      <c r="DI53" s="944"/>
      <c r="DJ53" s="944"/>
      <c r="DK53" s="945"/>
      <c r="DL53" s="943"/>
      <c r="DM53" s="944"/>
      <c r="DN53" s="944"/>
      <c r="DO53" s="944"/>
      <c r="DP53" s="945"/>
      <c r="DQ53" s="943"/>
      <c r="DR53" s="944"/>
      <c r="DS53" s="944"/>
      <c r="DT53" s="944"/>
      <c r="DU53" s="945"/>
      <c r="DV53" s="946"/>
      <c r="DW53" s="947"/>
      <c r="DX53" s="947"/>
      <c r="DY53" s="947"/>
      <c r="DZ53" s="948"/>
      <c r="EA53" s="231"/>
    </row>
    <row r="54" spans="1:131" s="232" customFormat="1" ht="26.25" customHeight="1" x14ac:dyDescent="0.2">
      <c r="A54" s="246">
        <v>27</v>
      </c>
      <c r="B54" s="997"/>
      <c r="C54" s="998"/>
      <c r="D54" s="998"/>
      <c r="E54" s="998"/>
      <c r="F54" s="998"/>
      <c r="G54" s="998"/>
      <c r="H54" s="998"/>
      <c r="I54" s="998"/>
      <c r="J54" s="998"/>
      <c r="K54" s="998"/>
      <c r="L54" s="998"/>
      <c r="M54" s="998"/>
      <c r="N54" s="998"/>
      <c r="O54" s="998"/>
      <c r="P54" s="999"/>
      <c r="Q54" s="993"/>
      <c r="R54" s="974"/>
      <c r="S54" s="974"/>
      <c r="T54" s="974"/>
      <c r="U54" s="974"/>
      <c r="V54" s="974"/>
      <c r="W54" s="974"/>
      <c r="X54" s="974"/>
      <c r="Y54" s="974"/>
      <c r="Z54" s="974"/>
      <c r="AA54" s="974"/>
      <c r="AB54" s="974"/>
      <c r="AC54" s="974"/>
      <c r="AD54" s="974"/>
      <c r="AE54" s="994"/>
      <c r="AF54" s="1000"/>
      <c r="AG54" s="1001"/>
      <c r="AH54" s="1001"/>
      <c r="AI54" s="1001"/>
      <c r="AJ54" s="1002"/>
      <c r="AK54" s="976"/>
      <c r="AL54" s="974"/>
      <c r="AM54" s="974"/>
      <c r="AN54" s="974"/>
      <c r="AO54" s="974"/>
      <c r="AP54" s="974"/>
      <c r="AQ54" s="974"/>
      <c r="AR54" s="974"/>
      <c r="AS54" s="974"/>
      <c r="AT54" s="974"/>
      <c r="AU54" s="974"/>
      <c r="AV54" s="974"/>
      <c r="AW54" s="974"/>
      <c r="AX54" s="974"/>
      <c r="AY54" s="974"/>
      <c r="AZ54" s="977"/>
      <c r="BA54" s="977"/>
      <c r="BB54" s="977"/>
      <c r="BC54" s="977"/>
      <c r="BD54" s="977"/>
      <c r="BE54" s="995"/>
      <c r="BF54" s="995"/>
      <c r="BG54" s="995"/>
      <c r="BH54" s="995"/>
      <c r="BI54" s="996"/>
      <c r="BJ54" s="237"/>
      <c r="BK54" s="237"/>
      <c r="BL54" s="237"/>
      <c r="BM54" s="237"/>
      <c r="BN54" s="237"/>
      <c r="BO54" s="250"/>
      <c r="BP54" s="250"/>
      <c r="BQ54" s="247">
        <v>48</v>
      </c>
      <c r="BR54" s="248"/>
      <c r="BS54" s="968"/>
      <c r="BT54" s="969"/>
      <c r="BU54" s="969"/>
      <c r="BV54" s="969"/>
      <c r="BW54" s="969"/>
      <c r="BX54" s="969"/>
      <c r="BY54" s="969"/>
      <c r="BZ54" s="969"/>
      <c r="CA54" s="969"/>
      <c r="CB54" s="969"/>
      <c r="CC54" s="969"/>
      <c r="CD54" s="969"/>
      <c r="CE54" s="969"/>
      <c r="CF54" s="969"/>
      <c r="CG54" s="970"/>
      <c r="CH54" s="943"/>
      <c r="CI54" s="944"/>
      <c r="CJ54" s="944"/>
      <c r="CK54" s="944"/>
      <c r="CL54" s="945"/>
      <c r="CM54" s="943"/>
      <c r="CN54" s="944"/>
      <c r="CO54" s="944"/>
      <c r="CP54" s="944"/>
      <c r="CQ54" s="945"/>
      <c r="CR54" s="943"/>
      <c r="CS54" s="944"/>
      <c r="CT54" s="944"/>
      <c r="CU54" s="944"/>
      <c r="CV54" s="945"/>
      <c r="CW54" s="943"/>
      <c r="CX54" s="944"/>
      <c r="CY54" s="944"/>
      <c r="CZ54" s="944"/>
      <c r="DA54" s="945"/>
      <c r="DB54" s="943"/>
      <c r="DC54" s="944"/>
      <c r="DD54" s="944"/>
      <c r="DE54" s="944"/>
      <c r="DF54" s="945"/>
      <c r="DG54" s="943"/>
      <c r="DH54" s="944"/>
      <c r="DI54" s="944"/>
      <c r="DJ54" s="944"/>
      <c r="DK54" s="945"/>
      <c r="DL54" s="943"/>
      <c r="DM54" s="944"/>
      <c r="DN54" s="944"/>
      <c r="DO54" s="944"/>
      <c r="DP54" s="945"/>
      <c r="DQ54" s="943"/>
      <c r="DR54" s="944"/>
      <c r="DS54" s="944"/>
      <c r="DT54" s="944"/>
      <c r="DU54" s="945"/>
      <c r="DV54" s="946"/>
      <c r="DW54" s="947"/>
      <c r="DX54" s="947"/>
      <c r="DY54" s="947"/>
      <c r="DZ54" s="948"/>
      <c r="EA54" s="231"/>
    </row>
    <row r="55" spans="1:131" s="232" customFormat="1" ht="26.25" customHeight="1" x14ac:dyDescent="0.2">
      <c r="A55" s="246">
        <v>28</v>
      </c>
      <c r="B55" s="997"/>
      <c r="C55" s="998"/>
      <c r="D55" s="998"/>
      <c r="E55" s="998"/>
      <c r="F55" s="998"/>
      <c r="G55" s="998"/>
      <c r="H55" s="998"/>
      <c r="I55" s="998"/>
      <c r="J55" s="998"/>
      <c r="K55" s="998"/>
      <c r="L55" s="998"/>
      <c r="M55" s="998"/>
      <c r="N55" s="998"/>
      <c r="O55" s="998"/>
      <c r="P55" s="999"/>
      <c r="Q55" s="993"/>
      <c r="R55" s="974"/>
      <c r="S55" s="974"/>
      <c r="T55" s="974"/>
      <c r="U55" s="974"/>
      <c r="V55" s="974"/>
      <c r="W55" s="974"/>
      <c r="X55" s="974"/>
      <c r="Y55" s="974"/>
      <c r="Z55" s="974"/>
      <c r="AA55" s="974"/>
      <c r="AB55" s="974"/>
      <c r="AC55" s="974"/>
      <c r="AD55" s="974"/>
      <c r="AE55" s="994"/>
      <c r="AF55" s="1000"/>
      <c r="AG55" s="1001"/>
      <c r="AH55" s="1001"/>
      <c r="AI55" s="1001"/>
      <c r="AJ55" s="1002"/>
      <c r="AK55" s="976"/>
      <c r="AL55" s="974"/>
      <c r="AM55" s="974"/>
      <c r="AN55" s="974"/>
      <c r="AO55" s="974"/>
      <c r="AP55" s="974"/>
      <c r="AQ55" s="974"/>
      <c r="AR55" s="974"/>
      <c r="AS55" s="974"/>
      <c r="AT55" s="974"/>
      <c r="AU55" s="974"/>
      <c r="AV55" s="974"/>
      <c r="AW55" s="974"/>
      <c r="AX55" s="974"/>
      <c r="AY55" s="974"/>
      <c r="AZ55" s="977"/>
      <c r="BA55" s="977"/>
      <c r="BB55" s="977"/>
      <c r="BC55" s="977"/>
      <c r="BD55" s="977"/>
      <c r="BE55" s="995"/>
      <c r="BF55" s="995"/>
      <c r="BG55" s="995"/>
      <c r="BH55" s="995"/>
      <c r="BI55" s="996"/>
      <c r="BJ55" s="237"/>
      <c r="BK55" s="237"/>
      <c r="BL55" s="237"/>
      <c r="BM55" s="237"/>
      <c r="BN55" s="237"/>
      <c r="BO55" s="250"/>
      <c r="BP55" s="250"/>
      <c r="BQ55" s="247">
        <v>49</v>
      </c>
      <c r="BR55" s="248"/>
      <c r="BS55" s="968"/>
      <c r="BT55" s="969"/>
      <c r="BU55" s="969"/>
      <c r="BV55" s="969"/>
      <c r="BW55" s="969"/>
      <c r="BX55" s="969"/>
      <c r="BY55" s="969"/>
      <c r="BZ55" s="969"/>
      <c r="CA55" s="969"/>
      <c r="CB55" s="969"/>
      <c r="CC55" s="969"/>
      <c r="CD55" s="969"/>
      <c r="CE55" s="969"/>
      <c r="CF55" s="969"/>
      <c r="CG55" s="970"/>
      <c r="CH55" s="943"/>
      <c r="CI55" s="944"/>
      <c r="CJ55" s="944"/>
      <c r="CK55" s="944"/>
      <c r="CL55" s="945"/>
      <c r="CM55" s="943"/>
      <c r="CN55" s="944"/>
      <c r="CO55" s="944"/>
      <c r="CP55" s="944"/>
      <c r="CQ55" s="945"/>
      <c r="CR55" s="943"/>
      <c r="CS55" s="944"/>
      <c r="CT55" s="944"/>
      <c r="CU55" s="944"/>
      <c r="CV55" s="945"/>
      <c r="CW55" s="943"/>
      <c r="CX55" s="944"/>
      <c r="CY55" s="944"/>
      <c r="CZ55" s="944"/>
      <c r="DA55" s="945"/>
      <c r="DB55" s="943"/>
      <c r="DC55" s="944"/>
      <c r="DD55" s="944"/>
      <c r="DE55" s="944"/>
      <c r="DF55" s="945"/>
      <c r="DG55" s="943"/>
      <c r="DH55" s="944"/>
      <c r="DI55" s="944"/>
      <c r="DJ55" s="944"/>
      <c r="DK55" s="945"/>
      <c r="DL55" s="943"/>
      <c r="DM55" s="944"/>
      <c r="DN55" s="944"/>
      <c r="DO55" s="944"/>
      <c r="DP55" s="945"/>
      <c r="DQ55" s="943"/>
      <c r="DR55" s="944"/>
      <c r="DS55" s="944"/>
      <c r="DT55" s="944"/>
      <c r="DU55" s="945"/>
      <c r="DV55" s="946"/>
      <c r="DW55" s="947"/>
      <c r="DX55" s="947"/>
      <c r="DY55" s="947"/>
      <c r="DZ55" s="948"/>
      <c r="EA55" s="231"/>
    </row>
    <row r="56" spans="1:131" s="232" customFormat="1" ht="26.25" customHeight="1" x14ac:dyDescent="0.2">
      <c r="A56" s="246">
        <v>29</v>
      </c>
      <c r="B56" s="997"/>
      <c r="C56" s="998"/>
      <c r="D56" s="998"/>
      <c r="E56" s="998"/>
      <c r="F56" s="998"/>
      <c r="G56" s="998"/>
      <c r="H56" s="998"/>
      <c r="I56" s="998"/>
      <c r="J56" s="998"/>
      <c r="K56" s="998"/>
      <c r="L56" s="998"/>
      <c r="M56" s="998"/>
      <c r="N56" s="998"/>
      <c r="O56" s="998"/>
      <c r="P56" s="999"/>
      <c r="Q56" s="993"/>
      <c r="R56" s="974"/>
      <c r="S56" s="974"/>
      <c r="T56" s="974"/>
      <c r="U56" s="974"/>
      <c r="V56" s="974"/>
      <c r="W56" s="974"/>
      <c r="X56" s="974"/>
      <c r="Y56" s="974"/>
      <c r="Z56" s="974"/>
      <c r="AA56" s="974"/>
      <c r="AB56" s="974"/>
      <c r="AC56" s="974"/>
      <c r="AD56" s="974"/>
      <c r="AE56" s="994"/>
      <c r="AF56" s="1000"/>
      <c r="AG56" s="1001"/>
      <c r="AH56" s="1001"/>
      <c r="AI56" s="1001"/>
      <c r="AJ56" s="1002"/>
      <c r="AK56" s="976"/>
      <c r="AL56" s="974"/>
      <c r="AM56" s="974"/>
      <c r="AN56" s="974"/>
      <c r="AO56" s="974"/>
      <c r="AP56" s="974"/>
      <c r="AQ56" s="974"/>
      <c r="AR56" s="974"/>
      <c r="AS56" s="974"/>
      <c r="AT56" s="974"/>
      <c r="AU56" s="974"/>
      <c r="AV56" s="974"/>
      <c r="AW56" s="974"/>
      <c r="AX56" s="974"/>
      <c r="AY56" s="974"/>
      <c r="AZ56" s="977"/>
      <c r="BA56" s="977"/>
      <c r="BB56" s="977"/>
      <c r="BC56" s="977"/>
      <c r="BD56" s="977"/>
      <c r="BE56" s="995"/>
      <c r="BF56" s="995"/>
      <c r="BG56" s="995"/>
      <c r="BH56" s="995"/>
      <c r="BI56" s="996"/>
      <c r="BJ56" s="237"/>
      <c r="BK56" s="237"/>
      <c r="BL56" s="237"/>
      <c r="BM56" s="237"/>
      <c r="BN56" s="237"/>
      <c r="BO56" s="250"/>
      <c r="BP56" s="250"/>
      <c r="BQ56" s="247">
        <v>50</v>
      </c>
      <c r="BR56" s="248"/>
      <c r="BS56" s="968"/>
      <c r="BT56" s="969"/>
      <c r="BU56" s="969"/>
      <c r="BV56" s="969"/>
      <c r="BW56" s="969"/>
      <c r="BX56" s="969"/>
      <c r="BY56" s="969"/>
      <c r="BZ56" s="969"/>
      <c r="CA56" s="969"/>
      <c r="CB56" s="969"/>
      <c r="CC56" s="969"/>
      <c r="CD56" s="969"/>
      <c r="CE56" s="969"/>
      <c r="CF56" s="969"/>
      <c r="CG56" s="970"/>
      <c r="CH56" s="943"/>
      <c r="CI56" s="944"/>
      <c r="CJ56" s="944"/>
      <c r="CK56" s="944"/>
      <c r="CL56" s="945"/>
      <c r="CM56" s="943"/>
      <c r="CN56" s="944"/>
      <c r="CO56" s="944"/>
      <c r="CP56" s="944"/>
      <c r="CQ56" s="945"/>
      <c r="CR56" s="943"/>
      <c r="CS56" s="944"/>
      <c r="CT56" s="944"/>
      <c r="CU56" s="944"/>
      <c r="CV56" s="945"/>
      <c r="CW56" s="943"/>
      <c r="CX56" s="944"/>
      <c r="CY56" s="944"/>
      <c r="CZ56" s="944"/>
      <c r="DA56" s="945"/>
      <c r="DB56" s="943"/>
      <c r="DC56" s="944"/>
      <c r="DD56" s="944"/>
      <c r="DE56" s="944"/>
      <c r="DF56" s="945"/>
      <c r="DG56" s="943"/>
      <c r="DH56" s="944"/>
      <c r="DI56" s="944"/>
      <c r="DJ56" s="944"/>
      <c r="DK56" s="945"/>
      <c r="DL56" s="943"/>
      <c r="DM56" s="944"/>
      <c r="DN56" s="944"/>
      <c r="DO56" s="944"/>
      <c r="DP56" s="945"/>
      <c r="DQ56" s="943"/>
      <c r="DR56" s="944"/>
      <c r="DS56" s="944"/>
      <c r="DT56" s="944"/>
      <c r="DU56" s="945"/>
      <c r="DV56" s="946"/>
      <c r="DW56" s="947"/>
      <c r="DX56" s="947"/>
      <c r="DY56" s="947"/>
      <c r="DZ56" s="948"/>
      <c r="EA56" s="231"/>
    </row>
    <row r="57" spans="1:131" s="232" customFormat="1" ht="26.25" customHeight="1" x14ac:dyDescent="0.2">
      <c r="A57" s="246">
        <v>30</v>
      </c>
      <c r="B57" s="997"/>
      <c r="C57" s="998"/>
      <c r="D57" s="998"/>
      <c r="E57" s="998"/>
      <c r="F57" s="998"/>
      <c r="G57" s="998"/>
      <c r="H57" s="998"/>
      <c r="I57" s="998"/>
      <c r="J57" s="998"/>
      <c r="K57" s="998"/>
      <c r="L57" s="998"/>
      <c r="M57" s="998"/>
      <c r="N57" s="998"/>
      <c r="O57" s="998"/>
      <c r="P57" s="999"/>
      <c r="Q57" s="993"/>
      <c r="R57" s="974"/>
      <c r="S57" s="974"/>
      <c r="T57" s="974"/>
      <c r="U57" s="974"/>
      <c r="V57" s="974"/>
      <c r="W57" s="974"/>
      <c r="X57" s="974"/>
      <c r="Y57" s="974"/>
      <c r="Z57" s="974"/>
      <c r="AA57" s="974"/>
      <c r="AB57" s="974"/>
      <c r="AC57" s="974"/>
      <c r="AD57" s="974"/>
      <c r="AE57" s="994"/>
      <c r="AF57" s="1000"/>
      <c r="AG57" s="1001"/>
      <c r="AH57" s="1001"/>
      <c r="AI57" s="1001"/>
      <c r="AJ57" s="1002"/>
      <c r="AK57" s="976"/>
      <c r="AL57" s="974"/>
      <c r="AM57" s="974"/>
      <c r="AN57" s="974"/>
      <c r="AO57" s="974"/>
      <c r="AP57" s="974"/>
      <c r="AQ57" s="974"/>
      <c r="AR57" s="974"/>
      <c r="AS57" s="974"/>
      <c r="AT57" s="974"/>
      <c r="AU57" s="974"/>
      <c r="AV57" s="974"/>
      <c r="AW57" s="974"/>
      <c r="AX57" s="974"/>
      <c r="AY57" s="974"/>
      <c r="AZ57" s="977"/>
      <c r="BA57" s="977"/>
      <c r="BB57" s="977"/>
      <c r="BC57" s="977"/>
      <c r="BD57" s="977"/>
      <c r="BE57" s="995"/>
      <c r="BF57" s="995"/>
      <c r="BG57" s="995"/>
      <c r="BH57" s="995"/>
      <c r="BI57" s="996"/>
      <c r="BJ57" s="237"/>
      <c r="BK57" s="237"/>
      <c r="BL57" s="237"/>
      <c r="BM57" s="237"/>
      <c r="BN57" s="237"/>
      <c r="BO57" s="250"/>
      <c r="BP57" s="250"/>
      <c r="BQ57" s="247">
        <v>51</v>
      </c>
      <c r="BR57" s="248"/>
      <c r="BS57" s="968"/>
      <c r="BT57" s="969"/>
      <c r="BU57" s="969"/>
      <c r="BV57" s="969"/>
      <c r="BW57" s="969"/>
      <c r="BX57" s="969"/>
      <c r="BY57" s="969"/>
      <c r="BZ57" s="969"/>
      <c r="CA57" s="969"/>
      <c r="CB57" s="969"/>
      <c r="CC57" s="969"/>
      <c r="CD57" s="969"/>
      <c r="CE57" s="969"/>
      <c r="CF57" s="969"/>
      <c r="CG57" s="970"/>
      <c r="CH57" s="943"/>
      <c r="CI57" s="944"/>
      <c r="CJ57" s="944"/>
      <c r="CK57" s="944"/>
      <c r="CL57" s="945"/>
      <c r="CM57" s="943"/>
      <c r="CN57" s="944"/>
      <c r="CO57" s="944"/>
      <c r="CP57" s="944"/>
      <c r="CQ57" s="945"/>
      <c r="CR57" s="943"/>
      <c r="CS57" s="944"/>
      <c r="CT57" s="944"/>
      <c r="CU57" s="944"/>
      <c r="CV57" s="945"/>
      <c r="CW57" s="943"/>
      <c r="CX57" s="944"/>
      <c r="CY57" s="944"/>
      <c r="CZ57" s="944"/>
      <c r="DA57" s="945"/>
      <c r="DB57" s="943"/>
      <c r="DC57" s="944"/>
      <c r="DD57" s="944"/>
      <c r="DE57" s="944"/>
      <c r="DF57" s="945"/>
      <c r="DG57" s="943"/>
      <c r="DH57" s="944"/>
      <c r="DI57" s="944"/>
      <c r="DJ57" s="944"/>
      <c r="DK57" s="945"/>
      <c r="DL57" s="943"/>
      <c r="DM57" s="944"/>
      <c r="DN57" s="944"/>
      <c r="DO57" s="944"/>
      <c r="DP57" s="945"/>
      <c r="DQ57" s="943"/>
      <c r="DR57" s="944"/>
      <c r="DS57" s="944"/>
      <c r="DT57" s="944"/>
      <c r="DU57" s="945"/>
      <c r="DV57" s="946"/>
      <c r="DW57" s="947"/>
      <c r="DX57" s="947"/>
      <c r="DY57" s="947"/>
      <c r="DZ57" s="948"/>
      <c r="EA57" s="231"/>
    </row>
    <row r="58" spans="1:131" s="232" customFormat="1" ht="26.25" customHeight="1" x14ac:dyDescent="0.2">
      <c r="A58" s="246">
        <v>31</v>
      </c>
      <c r="B58" s="997"/>
      <c r="C58" s="998"/>
      <c r="D58" s="998"/>
      <c r="E58" s="998"/>
      <c r="F58" s="998"/>
      <c r="G58" s="998"/>
      <c r="H58" s="998"/>
      <c r="I58" s="998"/>
      <c r="J58" s="998"/>
      <c r="K58" s="998"/>
      <c r="L58" s="998"/>
      <c r="M58" s="998"/>
      <c r="N58" s="998"/>
      <c r="O58" s="998"/>
      <c r="P58" s="999"/>
      <c r="Q58" s="993"/>
      <c r="R58" s="974"/>
      <c r="S58" s="974"/>
      <c r="T58" s="974"/>
      <c r="U58" s="974"/>
      <c r="V58" s="974"/>
      <c r="W58" s="974"/>
      <c r="X58" s="974"/>
      <c r="Y58" s="974"/>
      <c r="Z58" s="974"/>
      <c r="AA58" s="974"/>
      <c r="AB58" s="974"/>
      <c r="AC58" s="974"/>
      <c r="AD58" s="974"/>
      <c r="AE58" s="994"/>
      <c r="AF58" s="1000"/>
      <c r="AG58" s="1001"/>
      <c r="AH58" s="1001"/>
      <c r="AI58" s="1001"/>
      <c r="AJ58" s="1002"/>
      <c r="AK58" s="976"/>
      <c r="AL58" s="974"/>
      <c r="AM58" s="974"/>
      <c r="AN58" s="974"/>
      <c r="AO58" s="974"/>
      <c r="AP58" s="974"/>
      <c r="AQ58" s="974"/>
      <c r="AR58" s="974"/>
      <c r="AS58" s="974"/>
      <c r="AT58" s="974"/>
      <c r="AU58" s="974"/>
      <c r="AV58" s="974"/>
      <c r="AW58" s="974"/>
      <c r="AX58" s="974"/>
      <c r="AY58" s="974"/>
      <c r="AZ58" s="977"/>
      <c r="BA58" s="977"/>
      <c r="BB58" s="977"/>
      <c r="BC58" s="977"/>
      <c r="BD58" s="977"/>
      <c r="BE58" s="995"/>
      <c r="BF58" s="995"/>
      <c r="BG58" s="995"/>
      <c r="BH58" s="995"/>
      <c r="BI58" s="996"/>
      <c r="BJ58" s="237"/>
      <c r="BK58" s="237"/>
      <c r="BL58" s="237"/>
      <c r="BM58" s="237"/>
      <c r="BN58" s="237"/>
      <c r="BO58" s="250"/>
      <c r="BP58" s="250"/>
      <c r="BQ58" s="247">
        <v>52</v>
      </c>
      <c r="BR58" s="248"/>
      <c r="BS58" s="968"/>
      <c r="BT58" s="969"/>
      <c r="BU58" s="969"/>
      <c r="BV58" s="969"/>
      <c r="BW58" s="969"/>
      <c r="BX58" s="969"/>
      <c r="BY58" s="969"/>
      <c r="BZ58" s="969"/>
      <c r="CA58" s="969"/>
      <c r="CB58" s="969"/>
      <c r="CC58" s="969"/>
      <c r="CD58" s="969"/>
      <c r="CE58" s="969"/>
      <c r="CF58" s="969"/>
      <c r="CG58" s="970"/>
      <c r="CH58" s="943"/>
      <c r="CI58" s="944"/>
      <c r="CJ58" s="944"/>
      <c r="CK58" s="944"/>
      <c r="CL58" s="945"/>
      <c r="CM58" s="943"/>
      <c r="CN58" s="944"/>
      <c r="CO58" s="944"/>
      <c r="CP58" s="944"/>
      <c r="CQ58" s="945"/>
      <c r="CR58" s="943"/>
      <c r="CS58" s="944"/>
      <c r="CT58" s="944"/>
      <c r="CU58" s="944"/>
      <c r="CV58" s="945"/>
      <c r="CW58" s="943"/>
      <c r="CX58" s="944"/>
      <c r="CY58" s="944"/>
      <c r="CZ58" s="944"/>
      <c r="DA58" s="945"/>
      <c r="DB58" s="943"/>
      <c r="DC58" s="944"/>
      <c r="DD58" s="944"/>
      <c r="DE58" s="944"/>
      <c r="DF58" s="945"/>
      <c r="DG58" s="943"/>
      <c r="DH58" s="944"/>
      <c r="DI58" s="944"/>
      <c r="DJ58" s="944"/>
      <c r="DK58" s="945"/>
      <c r="DL58" s="943"/>
      <c r="DM58" s="944"/>
      <c r="DN58" s="944"/>
      <c r="DO58" s="944"/>
      <c r="DP58" s="945"/>
      <c r="DQ58" s="943"/>
      <c r="DR58" s="944"/>
      <c r="DS58" s="944"/>
      <c r="DT58" s="944"/>
      <c r="DU58" s="945"/>
      <c r="DV58" s="946"/>
      <c r="DW58" s="947"/>
      <c r="DX58" s="947"/>
      <c r="DY58" s="947"/>
      <c r="DZ58" s="948"/>
      <c r="EA58" s="231"/>
    </row>
    <row r="59" spans="1:131" s="232" customFormat="1" ht="26.25" customHeight="1" x14ac:dyDescent="0.2">
      <c r="A59" s="246">
        <v>32</v>
      </c>
      <c r="B59" s="997"/>
      <c r="C59" s="998"/>
      <c r="D59" s="998"/>
      <c r="E59" s="998"/>
      <c r="F59" s="998"/>
      <c r="G59" s="998"/>
      <c r="H59" s="998"/>
      <c r="I59" s="998"/>
      <c r="J59" s="998"/>
      <c r="K59" s="998"/>
      <c r="L59" s="998"/>
      <c r="M59" s="998"/>
      <c r="N59" s="998"/>
      <c r="O59" s="998"/>
      <c r="P59" s="999"/>
      <c r="Q59" s="993"/>
      <c r="R59" s="974"/>
      <c r="S59" s="974"/>
      <c r="T59" s="974"/>
      <c r="U59" s="974"/>
      <c r="V59" s="974"/>
      <c r="W59" s="974"/>
      <c r="X59" s="974"/>
      <c r="Y59" s="974"/>
      <c r="Z59" s="974"/>
      <c r="AA59" s="974"/>
      <c r="AB59" s="974"/>
      <c r="AC59" s="974"/>
      <c r="AD59" s="974"/>
      <c r="AE59" s="994"/>
      <c r="AF59" s="1000"/>
      <c r="AG59" s="1001"/>
      <c r="AH59" s="1001"/>
      <c r="AI59" s="1001"/>
      <c r="AJ59" s="1002"/>
      <c r="AK59" s="976"/>
      <c r="AL59" s="974"/>
      <c r="AM59" s="974"/>
      <c r="AN59" s="974"/>
      <c r="AO59" s="974"/>
      <c r="AP59" s="974"/>
      <c r="AQ59" s="974"/>
      <c r="AR59" s="974"/>
      <c r="AS59" s="974"/>
      <c r="AT59" s="974"/>
      <c r="AU59" s="974"/>
      <c r="AV59" s="974"/>
      <c r="AW59" s="974"/>
      <c r="AX59" s="974"/>
      <c r="AY59" s="974"/>
      <c r="AZ59" s="977"/>
      <c r="BA59" s="977"/>
      <c r="BB59" s="977"/>
      <c r="BC59" s="977"/>
      <c r="BD59" s="977"/>
      <c r="BE59" s="995"/>
      <c r="BF59" s="995"/>
      <c r="BG59" s="995"/>
      <c r="BH59" s="995"/>
      <c r="BI59" s="996"/>
      <c r="BJ59" s="237"/>
      <c r="BK59" s="237"/>
      <c r="BL59" s="237"/>
      <c r="BM59" s="237"/>
      <c r="BN59" s="237"/>
      <c r="BO59" s="250"/>
      <c r="BP59" s="250"/>
      <c r="BQ59" s="247">
        <v>53</v>
      </c>
      <c r="BR59" s="248"/>
      <c r="BS59" s="968"/>
      <c r="BT59" s="969"/>
      <c r="BU59" s="969"/>
      <c r="BV59" s="969"/>
      <c r="BW59" s="969"/>
      <c r="BX59" s="969"/>
      <c r="BY59" s="969"/>
      <c r="BZ59" s="969"/>
      <c r="CA59" s="969"/>
      <c r="CB59" s="969"/>
      <c r="CC59" s="969"/>
      <c r="CD59" s="969"/>
      <c r="CE59" s="969"/>
      <c r="CF59" s="969"/>
      <c r="CG59" s="970"/>
      <c r="CH59" s="943"/>
      <c r="CI59" s="944"/>
      <c r="CJ59" s="944"/>
      <c r="CK59" s="944"/>
      <c r="CL59" s="945"/>
      <c r="CM59" s="943"/>
      <c r="CN59" s="944"/>
      <c r="CO59" s="944"/>
      <c r="CP59" s="944"/>
      <c r="CQ59" s="945"/>
      <c r="CR59" s="943"/>
      <c r="CS59" s="944"/>
      <c r="CT59" s="944"/>
      <c r="CU59" s="944"/>
      <c r="CV59" s="945"/>
      <c r="CW59" s="943"/>
      <c r="CX59" s="944"/>
      <c r="CY59" s="944"/>
      <c r="CZ59" s="944"/>
      <c r="DA59" s="945"/>
      <c r="DB59" s="943"/>
      <c r="DC59" s="944"/>
      <c r="DD59" s="944"/>
      <c r="DE59" s="944"/>
      <c r="DF59" s="945"/>
      <c r="DG59" s="943"/>
      <c r="DH59" s="944"/>
      <c r="DI59" s="944"/>
      <c r="DJ59" s="944"/>
      <c r="DK59" s="945"/>
      <c r="DL59" s="943"/>
      <c r="DM59" s="944"/>
      <c r="DN59" s="944"/>
      <c r="DO59" s="944"/>
      <c r="DP59" s="945"/>
      <c r="DQ59" s="943"/>
      <c r="DR59" s="944"/>
      <c r="DS59" s="944"/>
      <c r="DT59" s="944"/>
      <c r="DU59" s="945"/>
      <c r="DV59" s="946"/>
      <c r="DW59" s="947"/>
      <c r="DX59" s="947"/>
      <c r="DY59" s="947"/>
      <c r="DZ59" s="948"/>
      <c r="EA59" s="231"/>
    </row>
    <row r="60" spans="1:131" s="232" customFormat="1" ht="26.25" customHeight="1" x14ac:dyDescent="0.2">
      <c r="A60" s="246">
        <v>33</v>
      </c>
      <c r="B60" s="997"/>
      <c r="C60" s="998"/>
      <c r="D60" s="998"/>
      <c r="E60" s="998"/>
      <c r="F60" s="998"/>
      <c r="G60" s="998"/>
      <c r="H60" s="998"/>
      <c r="I60" s="998"/>
      <c r="J60" s="998"/>
      <c r="K60" s="998"/>
      <c r="L60" s="998"/>
      <c r="M60" s="998"/>
      <c r="N60" s="998"/>
      <c r="O60" s="998"/>
      <c r="P60" s="999"/>
      <c r="Q60" s="993"/>
      <c r="R60" s="974"/>
      <c r="S60" s="974"/>
      <c r="T60" s="974"/>
      <c r="U60" s="974"/>
      <c r="V60" s="974"/>
      <c r="W60" s="974"/>
      <c r="X60" s="974"/>
      <c r="Y60" s="974"/>
      <c r="Z60" s="974"/>
      <c r="AA60" s="974"/>
      <c r="AB60" s="974"/>
      <c r="AC60" s="974"/>
      <c r="AD60" s="974"/>
      <c r="AE60" s="994"/>
      <c r="AF60" s="1000"/>
      <c r="AG60" s="1001"/>
      <c r="AH60" s="1001"/>
      <c r="AI60" s="1001"/>
      <c r="AJ60" s="1002"/>
      <c r="AK60" s="976"/>
      <c r="AL60" s="974"/>
      <c r="AM60" s="974"/>
      <c r="AN60" s="974"/>
      <c r="AO60" s="974"/>
      <c r="AP60" s="974"/>
      <c r="AQ60" s="974"/>
      <c r="AR60" s="974"/>
      <c r="AS60" s="974"/>
      <c r="AT60" s="974"/>
      <c r="AU60" s="974"/>
      <c r="AV60" s="974"/>
      <c r="AW60" s="974"/>
      <c r="AX60" s="974"/>
      <c r="AY60" s="974"/>
      <c r="AZ60" s="977"/>
      <c r="BA60" s="977"/>
      <c r="BB60" s="977"/>
      <c r="BC60" s="977"/>
      <c r="BD60" s="977"/>
      <c r="BE60" s="995"/>
      <c r="BF60" s="995"/>
      <c r="BG60" s="995"/>
      <c r="BH60" s="995"/>
      <c r="BI60" s="996"/>
      <c r="BJ60" s="237"/>
      <c r="BK60" s="237"/>
      <c r="BL60" s="237"/>
      <c r="BM60" s="237"/>
      <c r="BN60" s="237"/>
      <c r="BO60" s="250"/>
      <c r="BP60" s="250"/>
      <c r="BQ60" s="247">
        <v>54</v>
      </c>
      <c r="BR60" s="248"/>
      <c r="BS60" s="968"/>
      <c r="BT60" s="969"/>
      <c r="BU60" s="969"/>
      <c r="BV60" s="969"/>
      <c r="BW60" s="969"/>
      <c r="BX60" s="969"/>
      <c r="BY60" s="969"/>
      <c r="BZ60" s="969"/>
      <c r="CA60" s="969"/>
      <c r="CB60" s="969"/>
      <c r="CC60" s="969"/>
      <c r="CD60" s="969"/>
      <c r="CE60" s="969"/>
      <c r="CF60" s="969"/>
      <c r="CG60" s="970"/>
      <c r="CH60" s="943"/>
      <c r="CI60" s="944"/>
      <c r="CJ60" s="944"/>
      <c r="CK60" s="944"/>
      <c r="CL60" s="945"/>
      <c r="CM60" s="943"/>
      <c r="CN60" s="944"/>
      <c r="CO60" s="944"/>
      <c r="CP60" s="944"/>
      <c r="CQ60" s="945"/>
      <c r="CR60" s="943"/>
      <c r="CS60" s="944"/>
      <c r="CT60" s="944"/>
      <c r="CU60" s="944"/>
      <c r="CV60" s="945"/>
      <c r="CW60" s="943"/>
      <c r="CX60" s="944"/>
      <c r="CY60" s="944"/>
      <c r="CZ60" s="944"/>
      <c r="DA60" s="945"/>
      <c r="DB60" s="943"/>
      <c r="DC60" s="944"/>
      <c r="DD60" s="944"/>
      <c r="DE60" s="944"/>
      <c r="DF60" s="945"/>
      <c r="DG60" s="943"/>
      <c r="DH60" s="944"/>
      <c r="DI60" s="944"/>
      <c r="DJ60" s="944"/>
      <c r="DK60" s="945"/>
      <c r="DL60" s="943"/>
      <c r="DM60" s="944"/>
      <c r="DN60" s="944"/>
      <c r="DO60" s="944"/>
      <c r="DP60" s="945"/>
      <c r="DQ60" s="943"/>
      <c r="DR60" s="944"/>
      <c r="DS60" s="944"/>
      <c r="DT60" s="944"/>
      <c r="DU60" s="945"/>
      <c r="DV60" s="946"/>
      <c r="DW60" s="947"/>
      <c r="DX60" s="947"/>
      <c r="DY60" s="947"/>
      <c r="DZ60" s="948"/>
      <c r="EA60" s="231"/>
    </row>
    <row r="61" spans="1:131" s="232" customFormat="1" ht="26.25" customHeight="1" thickBot="1" x14ac:dyDescent="0.25">
      <c r="A61" s="246">
        <v>34</v>
      </c>
      <c r="B61" s="997"/>
      <c r="C61" s="998"/>
      <c r="D61" s="998"/>
      <c r="E61" s="998"/>
      <c r="F61" s="998"/>
      <c r="G61" s="998"/>
      <c r="H61" s="998"/>
      <c r="I61" s="998"/>
      <c r="J61" s="998"/>
      <c r="K61" s="998"/>
      <c r="L61" s="998"/>
      <c r="M61" s="998"/>
      <c r="N61" s="998"/>
      <c r="O61" s="998"/>
      <c r="P61" s="999"/>
      <c r="Q61" s="993"/>
      <c r="R61" s="974"/>
      <c r="S61" s="974"/>
      <c r="T61" s="974"/>
      <c r="U61" s="974"/>
      <c r="V61" s="974"/>
      <c r="W61" s="974"/>
      <c r="X61" s="974"/>
      <c r="Y61" s="974"/>
      <c r="Z61" s="974"/>
      <c r="AA61" s="974"/>
      <c r="AB61" s="974"/>
      <c r="AC61" s="974"/>
      <c r="AD61" s="974"/>
      <c r="AE61" s="994"/>
      <c r="AF61" s="1000"/>
      <c r="AG61" s="1001"/>
      <c r="AH61" s="1001"/>
      <c r="AI61" s="1001"/>
      <c r="AJ61" s="1002"/>
      <c r="AK61" s="976"/>
      <c r="AL61" s="974"/>
      <c r="AM61" s="974"/>
      <c r="AN61" s="974"/>
      <c r="AO61" s="974"/>
      <c r="AP61" s="974"/>
      <c r="AQ61" s="974"/>
      <c r="AR61" s="974"/>
      <c r="AS61" s="974"/>
      <c r="AT61" s="974"/>
      <c r="AU61" s="974"/>
      <c r="AV61" s="974"/>
      <c r="AW61" s="974"/>
      <c r="AX61" s="974"/>
      <c r="AY61" s="974"/>
      <c r="AZ61" s="977"/>
      <c r="BA61" s="977"/>
      <c r="BB61" s="977"/>
      <c r="BC61" s="977"/>
      <c r="BD61" s="977"/>
      <c r="BE61" s="995"/>
      <c r="BF61" s="995"/>
      <c r="BG61" s="995"/>
      <c r="BH61" s="995"/>
      <c r="BI61" s="996"/>
      <c r="BJ61" s="237"/>
      <c r="BK61" s="237"/>
      <c r="BL61" s="237"/>
      <c r="BM61" s="237"/>
      <c r="BN61" s="237"/>
      <c r="BO61" s="250"/>
      <c r="BP61" s="250"/>
      <c r="BQ61" s="247">
        <v>55</v>
      </c>
      <c r="BR61" s="248"/>
      <c r="BS61" s="968"/>
      <c r="BT61" s="969"/>
      <c r="BU61" s="969"/>
      <c r="BV61" s="969"/>
      <c r="BW61" s="969"/>
      <c r="BX61" s="969"/>
      <c r="BY61" s="969"/>
      <c r="BZ61" s="969"/>
      <c r="CA61" s="969"/>
      <c r="CB61" s="969"/>
      <c r="CC61" s="969"/>
      <c r="CD61" s="969"/>
      <c r="CE61" s="969"/>
      <c r="CF61" s="969"/>
      <c r="CG61" s="970"/>
      <c r="CH61" s="943"/>
      <c r="CI61" s="944"/>
      <c r="CJ61" s="944"/>
      <c r="CK61" s="944"/>
      <c r="CL61" s="945"/>
      <c r="CM61" s="943"/>
      <c r="CN61" s="944"/>
      <c r="CO61" s="944"/>
      <c r="CP61" s="944"/>
      <c r="CQ61" s="945"/>
      <c r="CR61" s="943"/>
      <c r="CS61" s="944"/>
      <c r="CT61" s="944"/>
      <c r="CU61" s="944"/>
      <c r="CV61" s="945"/>
      <c r="CW61" s="943"/>
      <c r="CX61" s="944"/>
      <c r="CY61" s="944"/>
      <c r="CZ61" s="944"/>
      <c r="DA61" s="945"/>
      <c r="DB61" s="943"/>
      <c r="DC61" s="944"/>
      <c r="DD61" s="944"/>
      <c r="DE61" s="944"/>
      <c r="DF61" s="945"/>
      <c r="DG61" s="943"/>
      <c r="DH61" s="944"/>
      <c r="DI61" s="944"/>
      <c r="DJ61" s="944"/>
      <c r="DK61" s="945"/>
      <c r="DL61" s="943"/>
      <c r="DM61" s="944"/>
      <c r="DN61" s="944"/>
      <c r="DO61" s="944"/>
      <c r="DP61" s="945"/>
      <c r="DQ61" s="943"/>
      <c r="DR61" s="944"/>
      <c r="DS61" s="944"/>
      <c r="DT61" s="944"/>
      <c r="DU61" s="945"/>
      <c r="DV61" s="946"/>
      <c r="DW61" s="947"/>
      <c r="DX61" s="947"/>
      <c r="DY61" s="947"/>
      <c r="DZ61" s="948"/>
      <c r="EA61" s="231"/>
    </row>
    <row r="62" spans="1:131" s="232" customFormat="1" ht="26.25" customHeight="1" x14ac:dyDescent="0.2">
      <c r="A62" s="246">
        <v>35</v>
      </c>
      <c r="B62" s="990"/>
      <c r="C62" s="991"/>
      <c r="D62" s="991"/>
      <c r="E62" s="991"/>
      <c r="F62" s="991"/>
      <c r="G62" s="991"/>
      <c r="H62" s="991"/>
      <c r="I62" s="991"/>
      <c r="J62" s="991"/>
      <c r="K62" s="991"/>
      <c r="L62" s="991"/>
      <c r="M62" s="991"/>
      <c r="N62" s="991"/>
      <c r="O62" s="991"/>
      <c r="P62" s="992"/>
      <c r="Q62" s="993"/>
      <c r="R62" s="974"/>
      <c r="S62" s="974"/>
      <c r="T62" s="974"/>
      <c r="U62" s="974"/>
      <c r="V62" s="974"/>
      <c r="W62" s="974"/>
      <c r="X62" s="974"/>
      <c r="Y62" s="974"/>
      <c r="Z62" s="974"/>
      <c r="AA62" s="974"/>
      <c r="AB62" s="974"/>
      <c r="AC62" s="974"/>
      <c r="AD62" s="974"/>
      <c r="AE62" s="994"/>
      <c r="AF62" s="973"/>
      <c r="AG62" s="974"/>
      <c r="AH62" s="974"/>
      <c r="AI62" s="974"/>
      <c r="AJ62" s="975"/>
      <c r="AK62" s="976"/>
      <c r="AL62" s="974"/>
      <c r="AM62" s="974"/>
      <c r="AN62" s="974"/>
      <c r="AO62" s="974"/>
      <c r="AP62" s="974"/>
      <c r="AQ62" s="974"/>
      <c r="AR62" s="974"/>
      <c r="AS62" s="974"/>
      <c r="AT62" s="974"/>
      <c r="AU62" s="974"/>
      <c r="AV62" s="974"/>
      <c r="AW62" s="974"/>
      <c r="AX62" s="974"/>
      <c r="AY62" s="974"/>
      <c r="AZ62" s="977"/>
      <c r="BA62" s="977"/>
      <c r="BB62" s="977"/>
      <c r="BC62" s="977"/>
      <c r="BD62" s="977"/>
      <c r="BE62" s="985"/>
      <c r="BF62" s="985"/>
      <c r="BG62" s="985"/>
      <c r="BH62" s="985"/>
      <c r="BI62" s="986"/>
      <c r="BJ62" s="987" t="s">
        <v>383</v>
      </c>
      <c r="BK62" s="988"/>
      <c r="BL62" s="988"/>
      <c r="BM62" s="988"/>
      <c r="BN62" s="989"/>
      <c r="BO62" s="250"/>
      <c r="BP62" s="250"/>
      <c r="BQ62" s="247">
        <v>56</v>
      </c>
      <c r="BR62" s="248"/>
      <c r="BS62" s="968"/>
      <c r="BT62" s="969"/>
      <c r="BU62" s="969"/>
      <c r="BV62" s="969"/>
      <c r="BW62" s="969"/>
      <c r="BX62" s="969"/>
      <c r="BY62" s="969"/>
      <c r="BZ62" s="969"/>
      <c r="CA62" s="969"/>
      <c r="CB62" s="969"/>
      <c r="CC62" s="969"/>
      <c r="CD62" s="969"/>
      <c r="CE62" s="969"/>
      <c r="CF62" s="969"/>
      <c r="CG62" s="970"/>
      <c r="CH62" s="943"/>
      <c r="CI62" s="944"/>
      <c r="CJ62" s="944"/>
      <c r="CK62" s="944"/>
      <c r="CL62" s="945"/>
      <c r="CM62" s="943"/>
      <c r="CN62" s="944"/>
      <c r="CO62" s="944"/>
      <c r="CP62" s="944"/>
      <c r="CQ62" s="945"/>
      <c r="CR62" s="943"/>
      <c r="CS62" s="944"/>
      <c r="CT62" s="944"/>
      <c r="CU62" s="944"/>
      <c r="CV62" s="945"/>
      <c r="CW62" s="943"/>
      <c r="CX62" s="944"/>
      <c r="CY62" s="944"/>
      <c r="CZ62" s="944"/>
      <c r="DA62" s="945"/>
      <c r="DB62" s="943"/>
      <c r="DC62" s="944"/>
      <c r="DD62" s="944"/>
      <c r="DE62" s="944"/>
      <c r="DF62" s="945"/>
      <c r="DG62" s="943"/>
      <c r="DH62" s="944"/>
      <c r="DI62" s="944"/>
      <c r="DJ62" s="944"/>
      <c r="DK62" s="945"/>
      <c r="DL62" s="943"/>
      <c r="DM62" s="944"/>
      <c r="DN62" s="944"/>
      <c r="DO62" s="944"/>
      <c r="DP62" s="945"/>
      <c r="DQ62" s="943"/>
      <c r="DR62" s="944"/>
      <c r="DS62" s="944"/>
      <c r="DT62" s="944"/>
      <c r="DU62" s="945"/>
      <c r="DV62" s="946"/>
      <c r="DW62" s="947"/>
      <c r="DX62" s="947"/>
      <c r="DY62" s="947"/>
      <c r="DZ62" s="948"/>
      <c r="EA62" s="231"/>
    </row>
    <row r="63" spans="1:131" s="232" customFormat="1" ht="26.25" customHeight="1" thickBot="1" x14ac:dyDescent="0.25">
      <c r="A63" s="249" t="s">
        <v>364</v>
      </c>
      <c r="B63" s="898" t="s">
        <v>384</v>
      </c>
      <c r="C63" s="899"/>
      <c r="D63" s="899"/>
      <c r="E63" s="899"/>
      <c r="F63" s="899"/>
      <c r="G63" s="899"/>
      <c r="H63" s="899"/>
      <c r="I63" s="899"/>
      <c r="J63" s="899"/>
      <c r="K63" s="899"/>
      <c r="L63" s="899"/>
      <c r="M63" s="899"/>
      <c r="N63" s="899"/>
      <c r="O63" s="899"/>
      <c r="P63" s="900"/>
      <c r="Q63" s="916"/>
      <c r="R63" s="917"/>
      <c r="S63" s="917"/>
      <c r="T63" s="917"/>
      <c r="U63" s="917"/>
      <c r="V63" s="917"/>
      <c r="W63" s="917"/>
      <c r="X63" s="917"/>
      <c r="Y63" s="917"/>
      <c r="Z63" s="917"/>
      <c r="AA63" s="917"/>
      <c r="AB63" s="917"/>
      <c r="AC63" s="917"/>
      <c r="AD63" s="917"/>
      <c r="AE63" s="981"/>
      <c r="AF63" s="982">
        <v>127653</v>
      </c>
      <c r="AG63" s="913"/>
      <c r="AH63" s="913"/>
      <c r="AI63" s="913"/>
      <c r="AJ63" s="983"/>
      <c r="AK63" s="984"/>
      <c r="AL63" s="917"/>
      <c r="AM63" s="917"/>
      <c r="AN63" s="917"/>
      <c r="AO63" s="917"/>
      <c r="AP63" s="913">
        <v>302142</v>
      </c>
      <c r="AQ63" s="913"/>
      <c r="AR63" s="913"/>
      <c r="AS63" s="913"/>
      <c r="AT63" s="913"/>
      <c r="AU63" s="913">
        <v>83834</v>
      </c>
      <c r="AV63" s="913"/>
      <c r="AW63" s="913"/>
      <c r="AX63" s="913"/>
      <c r="AY63" s="913"/>
      <c r="AZ63" s="978"/>
      <c r="BA63" s="978"/>
      <c r="BB63" s="978"/>
      <c r="BC63" s="978"/>
      <c r="BD63" s="978"/>
      <c r="BE63" s="914"/>
      <c r="BF63" s="914"/>
      <c r="BG63" s="914"/>
      <c r="BH63" s="914"/>
      <c r="BI63" s="915"/>
      <c r="BJ63" s="979" t="s">
        <v>123</v>
      </c>
      <c r="BK63" s="905"/>
      <c r="BL63" s="905"/>
      <c r="BM63" s="905"/>
      <c r="BN63" s="980"/>
      <c r="BO63" s="250"/>
      <c r="BP63" s="250"/>
      <c r="BQ63" s="247">
        <v>57</v>
      </c>
      <c r="BR63" s="248"/>
      <c r="BS63" s="968"/>
      <c r="BT63" s="969"/>
      <c r="BU63" s="969"/>
      <c r="BV63" s="969"/>
      <c r="BW63" s="969"/>
      <c r="BX63" s="969"/>
      <c r="BY63" s="969"/>
      <c r="BZ63" s="969"/>
      <c r="CA63" s="969"/>
      <c r="CB63" s="969"/>
      <c r="CC63" s="969"/>
      <c r="CD63" s="969"/>
      <c r="CE63" s="969"/>
      <c r="CF63" s="969"/>
      <c r="CG63" s="970"/>
      <c r="CH63" s="943"/>
      <c r="CI63" s="944"/>
      <c r="CJ63" s="944"/>
      <c r="CK63" s="944"/>
      <c r="CL63" s="945"/>
      <c r="CM63" s="943"/>
      <c r="CN63" s="944"/>
      <c r="CO63" s="944"/>
      <c r="CP63" s="944"/>
      <c r="CQ63" s="945"/>
      <c r="CR63" s="943"/>
      <c r="CS63" s="944"/>
      <c r="CT63" s="944"/>
      <c r="CU63" s="944"/>
      <c r="CV63" s="945"/>
      <c r="CW63" s="943"/>
      <c r="CX63" s="944"/>
      <c r="CY63" s="944"/>
      <c r="CZ63" s="944"/>
      <c r="DA63" s="945"/>
      <c r="DB63" s="943"/>
      <c r="DC63" s="944"/>
      <c r="DD63" s="944"/>
      <c r="DE63" s="944"/>
      <c r="DF63" s="945"/>
      <c r="DG63" s="943"/>
      <c r="DH63" s="944"/>
      <c r="DI63" s="944"/>
      <c r="DJ63" s="944"/>
      <c r="DK63" s="945"/>
      <c r="DL63" s="943"/>
      <c r="DM63" s="944"/>
      <c r="DN63" s="944"/>
      <c r="DO63" s="944"/>
      <c r="DP63" s="945"/>
      <c r="DQ63" s="943"/>
      <c r="DR63" s="944"/>
      <c r="DS63" s="944"/>
      <c r="DT63" s="944"/>
      <c r="DU63" s="945"/>
      <c r="DV63" s="946"/>
      <c r="DW63" s="947"/>
      <c r="DX63" s="947"/>
      <c r="DY63" s="947"/>
      <c r="DZ63" s="948"/>
      <c r="EA63" s="231"/>
    </row>
    <row r="64" spans="1:131" s="232" customFormat="1" ht="26.25" customHeight="1" x14ac:dyDescent="0.2">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47">
        <v>58</v>
      </c>
      <c r="BR64" s="248"/>
      <c r="BS64" s="968"/>
      <c r="BT64" s="969"/>
      <c r="BU64" s="969"/>
      <c r="BV64" s="969"/>
      <c r="BW64" s="969"/>
      <c r="BX64" s="969"/>
      <c r="BY64" s="969"/>
      <c r="BZ64" s="969"/>
      <c r="CA64" s="969"/>
      <c r="CB64" s="969"/>
      <c r="CC64" s="969"/>
      <c r="CD64" s="969"/>
      <c r="CE64" s="969"/>
      <c r="CF64" s="969"/>
      <c r="CG64" s="970"/>
      <c r="CH64" s="943"/>
      <c r="CI64" s="944"/>
      <c r="CJ64" s="944"/>
      <c r="CK64" s="944"/>
      <c r="CL64" s="945"/>
      <c r="CM64" s="943"/>
      <c r="CN64" s="944"/>
      <c r="CO64" s="944"/>
      <c r="CP64" s="944"/>
      <c r="CQ64" s="945"/>
      <c r="CR64" s="943"/>
      <c r="CS64" s="944"/>
      <c r="CT64" s="944"/>
      <c r="CU64" s="944"/>
      <c r="CV64" s="945"/>
      <c r="CW64" s="943"/>
      <c r="CX64" s="944"/>
      <c r="CY64" s="944"/>
      <c r="CZ64" s="944"/>
      <c r="DA64" s="945"/>
      <c r="DB64" s="943"/>
      <c r="DC64" s="944"/>
      <c r="DD64" s="944"/>
      <c r="DE64" s="944"/>
      <c r="DF64" s="945"/>
      <c r="DG64" s="943"/>
      <c r="DH64" s="944"/>
      <c r="DI64" s="944"/>
      <c r="DJ64" s="944"/>
      <c r="DK64" s="945"/>
      <c r="DL64" s="943"/>
      <c r="DM64" s="944"/>
      <c r="DN64" s="944"/>
      <c r="DO64" s="944"/>
      <c r="DP64" s="945"/>
      <c r="DQ64" s="943"/>
      <c r="DR64" s="944"/>
      <c r="DS64" s="944"/>
      <c r="DT64" s="944"/>
      <c r="DU64" s="945"/>
      <c r="DV64" s="946"/>
      <c r="DW64" s="947"/>
      <c r="DX64" s="947"/>
      <c r="DY64" s="947"/>
      <c r="DZ64" s="948"/>
      <c r="EA64" s="231"/>
    </row>
    <row r="65" spans="1:131" s="232" customFormat="1" ht="26.25" customHeight="1" thickBot="1" x14ac:dyDescent="0.25">
      <c r="A65" s="237" t="s">
        <v>385</v>
      </c>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50"/>
      <c r="BF65" s="250"/>
      <c r="BG65" s="250"/>
      <c r="BH65" s="250"/>
      <c r="BI65" s="250"/>
      <c r="BJ65" s="250"/>
      <c r="BK65" s="250"/>
      <c r="BL65" s="250"/>
      <c r="BM65" s="250"/>
      <c r="BN65" s="250"/>
      <c r="BO65" s="250"/>
      <c r="BP65" s="250"/>
      <c r="BQ65" s="247">
        <v>59</v>
      </c>
      <c r="BR65" s="248"/>
      <c r="BS65" s="968"/>
      <c r="BT65" s="969"/>
      <c r="BU65" s="969"/>
      <c r="BV65" s="969"/>
      <c r="BW65" s="969"/>
      <c r="BX65" s="969"/>
      <c r="BY65" s="969"/>
      <c r="BZ65" s="969"/>
      <c r="CA65" s="969"/>
      <c r="CB65" s="969"/>
      <c r="CC65" s="969"/>
      <c r="CD65" s="969"/>
      <c r="CE65" s="969"/>
      <c r="CF65" s="969"/>
      <c r="CG65" s="970"/>
      <c r="CH65" s="943"/>
      <c r="CI65" s="944"/>
      <c r="CJ65" s="944"/>
      <c r="CK65" s="944"/>
      <c r="CL65" s="945"/>
      <c r="CM65" s="943"/>
      <c r="CN65" s="944"/>
      <c r="CO65" s="944"/>
      <c r="CP65" s="944"/>
      <c r="CQ65" s="945"/>
      <c r="CR65" s="943"/>
      <c r="CS65" s="944"/>
      <c r="CT65" s="944"/>
      <c r="CU65" s="944"/>
      <c r="CV65" s="945"/>
      <c r="CW65" s="943"/>
      <c r="CX65" s="944"/>
      <c r="CY65" s="944"/>
      <c r="CZ65" s="944"/>
      <c r="DA65" s="945"/>
      <c r="DB65" s="943"/>
      <c r="DC65" s="944"/>
      <c r="DD65" s="944"/>
      <c r="DE65" s="944"/>
      <c r="DF65" s="945"/>
      <c r="DG65" s="943"/>
      <c r="DH65" s="944"/>
      <c r="DI65" s="944"/>
      <c r="DJ65" s="944"/>
      <c r="DK65" s="945"/>
      <c r="DL65" s="943"/>
      <c r="DM65" s="944"/>
      <c r="DN65" s="944"/>
      <c r="DO65" s="944"/>
      <c r="DP65" s="945"/>
      <c r="DQ65" s="943"/>
      <c r="DR65" s="944"/>
      <c r="DS65" s="944"/>
      <c r="DT65" s="944"/>
      <c r="DU65" s="945"/>
      <c r="DV65" s="946"/>
      <c r="DW65" s="947"/>
      <c r="DX65" s="947"/>
      <c r="DY65" s="947"/>
      <c r="DZ65" s="948"/>
      <c r="EA65" s="231"/>
    </row>
    <row r="66" spans="1:131" s="232" customFormat="1" ht="26.25" customHeight="1" x14ac:dyDescent="0.2">
      <c r="A66" s="949" t="s">
        <v>386</v>
      </c>
      <c r="B66" s="950"/>
      <c r="C66" s="950"/>
      <c r="D66" s="950"/>
      <c r="E66" s="950"/>
      <c r="F66" s="950"/>
      <c r="G66" s="950"/>
      <c r="H66" s="950"/>
      <c r="I66" s="950"/>
      <c r="J66" s="950"/>
      <c r="K66" s="950"/>
      <c r="L66" s="950"/>
      <c r="M66" s="950"/>
      <c r="N66" s="950"/>
      <c r="O66" s="950"/>
      <c r="P66" s="951"/>
      <c r="Q66" s="955" t="s">
        <v>387</v>
      </c>
      <c r="R66" s="956"/>
      <c r="S66" s="956"/>
      <c r="T66" s="956"/>
      <c r="U66" s="957"/>
      <c r="V66" s="955" t="s">
        <v>388</v>
      </c>
      <c r="W66" s="956"/>
      <c r="X66" s="956"/>
      <c r="Y66" s="956"/>
      <c r="Z66" s="957"/>
      <c r="AA66" s="955" t="s">
        <v>389</v>
      </c>
      <c r="AB66" s="956"/>
      <c r="AC66" s="956"/>
      <c r="AD66" s="956"/>
      <c r="AE66" s="957"/>
      <c r="AF66" s="961" t="s">
        <v>390</v>
      </c>
      <c r="AG66" s="962"/>
      <c r="AH66" s="962"/>
      <c r="AI66" s="962"/>
      <c r="AJ66" s="963"/>
      <c r="AK66" s="955" t="s">
        <v>391</v>
      </c>
      <c r="AL66" s="950"/>
      <c r="AM66" s="950"/>
      <c r="AN66" s="950"/>
      <c r="AO66" s="951"/>
      <c r="AP66" s="955" t="s">
        <v>373</v>
      </c>
      <c r="AQ66" s="956"/>
      <c r="AR66" s="956"/>
      <c r="AS66" s="956"/>
      <c r="AT66" s="957"/>
      <c r="AU66" s="955" t="s">
        <v>392</v>
      </c>
      <c r="AV66" s="956"/>
      <c r="AW66" s="956"/>
      <c r="AX66" s="956"/>
      <c r="AY66" s="957"/>
      <c r="AZ66" s="955" t="s">
        <v>338</v>
      </c>
      <c r="BA66" s="956"/>
      <c r="BB66" s="956"/>
      <c r="BC66" s="956"/>
      <c r="BD66" s="971"/>
      <c r="BE66" s="250"/>
      <c r="BF66" s="250"/>
      <c r="BG66" s="250"/>
      <c r="BH66" s="250"/>
      <c r="BI66" s="250"/>
      <c r="BJ66" s="250"/>
      <c r="BK66" s="250"/>
      <c r="BL66" s="250"/>
      <c r="BM66" s="250"/>
      <c r="BN66" s="250"/>
      <c r="BO66" s="250"/>
      <c r="BP66" s="250"/>
      <c r="BQ66" s="247">
        <v>60</v>
      </c>
      <c r="BR66" s="252"/>
      <c r="BS66" s="907"/>
      <c r="BT66" s="908"/>
      <c r="BU66" s="908"/>
      <c r="BV66" s="908"/>
      <c r="BW66" s="908"/>
      <c r="BX66" s="908"/>
      <c r="BY66" s="908"/>
      <c r="BZ66" s="908"/>
      <c r="CA66" s="908"/>
      <c r="CB66" s="908"/>
      <c r="CC66" s="908"/>
      <c r="CD66" s="908"/>
      <c r="CE66" s="908"/>
      <c r="CF66" s="908"/>
      <c r="CG66" s="909"/>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895"/>
      <c r="DW66" s="896"/>
      <c r="DX66" s="896"/>
      <c r="DY66" s="896"/>
      <c r="DZ66" s="897"/>
      <c r="EA66" s="231"/>
    </row>
    <row r="67" spans="1:131" s="232" customFormat="1" ht="26.25" customHeight="1" thickBot="1" x14ac:dyDescent="0.25">
      <c r="A67" s="952"/>
      <c r="B67" s="953"/>
      <c r="C67" s="953"/>
      <c r="D67" s="953"/>
      <c r="E67" s="953"/>
      <c r="F67" s="953"/>
      <c r="G67" s="953"/>
      <c r="H67" s="953"/>
      <c r="I67" s="953"/>
      <c r="J67" s="953"/>
      <c r="K67" s="953"/>
      <c r="L67" s="953"/>
      <c r="M67" s="953"/>
      <c r="N67" s="953"/>
      <c r="O67" s="953"/>
      <c r="P67" s="954"/>
      <c r="Q67" s="958"/>
      <c r="R67" s="959"/>
      <c r="S67" s="959"/>
      <c r="T67" s="959"/>
      <c r="U67" s="960"/>
      <c r="V67" s="958"/>
      <c r="W67" s="959"/>
      <c r="X67" s="959"/>
      <c r="Y67" s="959"/>
      <c r="Z67" s="960"/>
      <c r="AA67" s="958"/>
      <c r="AB67" s="959"/>
      <c r="AC67" s="959"/>
      <c r="AD67" s="959"/>
      <c r="AE67" s="960"/>
      <c r="AF67" s="964"/>
      <c r="AG67" s="965"/>
      <c r="AH67" s="965"/>
      <c r="AI67" s="965"/>
      <c r="AJ67" s="966"/>
      <c r="AK67" s="967"/>
      <c r="AL67" s="953"/>
      <c r="AM67" s="953"/>
      <c r="AN67" s="953"/>
      <c r="AO67" s="954"/>
      <c r="AP67" s="958"/>
      <c r="AQ67" s="959"/>
      <c r="AR67" s="959"/>
      <c r="AS67" s="959"/>
      <c r="AT67" s="960"/>
      <c r="AU67" s="958"/>
      <c r="AV67" s="959"/>
      <c r="AW67" s="959"/>
      <c r="AX67" s="959"/>
      <c r="AY67" s="960"/>
      <c r="AZ67" s="958"/>
      <c r="BA67" s="959"/>
      <c r="BB67" s="959"/>
      <c r="BC67" s="959"/>
      <c r="BD67" s="972"/>
      <c r="BE67" s="250"/>
      <c r="BF67" s="250"/>
      <c r="BG67" s="250"/>
      <c r="BH67" s="250"/>
      <c r="BI67" s="250"/>
      <c r="BJ67" s="250"/>
      <c r="BK67" s="250"/>
      <c r="BL67" s="250"/>
      <c r="BM67" s="250"/>
      <c r="BN67" s="250"/>
      <c r="BO67" s="250"/>
      <c r="BP67" s="250"/>
      <c r="BQ67" s="247">
        <v>61</v>
      </c>
      <c r="BR67" s="252"/>
      <c r="BS67" s="907"/>
      <c r="BT67" s="908"/>
      <c r="BU67" s="908"/>
      <c r="BV67" s="908"/>
      <c r="BW67" s="908"/>
      <c r="BX67" s="908"/>
      <c r="BY67" s="908"/>
      <c r="BZ67" s="908"/>
      <c r="CA67" s="908"/>
      <c r="CB67" s="908"/>
      <c r="CC67" s="908"/>
      <c r="CD67" s="908"/>
      <c r="CE67" s="908"/>
      <c r="CF67" s="908"/>
      <c r="CG67" s="909"/>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895"/>
      <c r="DW67" s="896"/>
      <c r="DX67" s="896"/>
      <c r="DY67" s="896"/>
      <c r="DZ67" s="897"/>
      <c r="EA67" s="231"/>
    </row>
    <row r="68" spans="1:131" s="232" customFormat="1" ht="26.25" customHeight="1" thickTop="1" x14ac:dyDescent="0.2">
      <c r="A68" s="243">
        <v>1</v>
      </c>
      <c r="B68" s="939" t="s">
        <v>542</v>
      </c>
      <c r="C68" s="940"/>
      <c r="D68" s="940"/>
      <c r="E68" s="940"/>
      <c r="F68" s="940"/>
      <c r="G68" s="940"/>
      <c r="H68" s="940"/>
      <c r="I68" s="940"/>
      <c r="J68" s="940"/>
      <c r="K68" s="940"/>
      <c r="L68" s="940"/>
      <c r="M68" s="940"/>
      <c r="N68" s="940"/>
      <c r="O68" s="940"/>
      <c r="P68" s="941"/>
      <c r="Q68" s="942">
        <v>422</v>
      </c>
      <c r="R68" s="936"/>
      <c r="S68" s="936"/>
      <c r="T68" s="936"/>
      <c r="U68" s="936"/>
      <c r="V68" s="936">
        <v>410</v>
      </c>
      <c r="W68" s="936"/>
      <c r="X68" s="936"/>
      <c r="Y68" s="936"/>
      <c r="Z68" s="936"/>
      <c r="AA68" s="936">
        <v>12</v>
      </c>
      <c r="AB68" s="936"/>
      <c r="AC68" s="936"/>
      <c r="AD68" s="936"/>
      <c r="AE68" s="936"/>
      <c r="AF68" s="936">
        <v>12</v>
      </c>
      <c r="AG68" s="936"/>
      <c r="AH68" s="936"/>
      <c r="AI68" s="936"/>
      <c r="AJ68" s="936"/>
      <c r="AK68" s="936" t="s">
        <v>485</v>
      </c>
      <c r="AL68" s="936"/>
      <c r="AM68" s="936"/>
      <c r="AN68" s="936"/>
      <c r="AO68" s="936"/>
      <c r="AP68" s="936" t="s">
        <v>485</v>
      </c>
      <c r="AQ68" s="936"/>
      <c r="AR68" s="936"/>
      <c r="AS68" s="936"/>
      <c r="AT68" s="936"/>
      <c r="AU68" s="936" t="s">
        <v>485</v>
      </c>
      <c r="AV68" s="936"/>
      <c r="AW68" s="936"/>
      <c r="AX68" s="936"/>
      <c r="AY68" s="936"/>
      <c r="AZ68" s="937"/>
      <c r="BA68" s="937"/>
      <c r="BB68" s="937"/>
      <c r="BC68" s="937"/>
      <c r="BD68" s="938"/>
      <c r="BE68" s="250"/>
      <c r="BF68" s="250"/>
      <c r="BG68" s="250"/>
      <c r="BH68" s="250"/>
      <c r="BI68" s="250"/>
      <c r="BJ68" s="250"/>
      <c r="BK68" s="250"/>
      <c r="BL68" s="250"/>
      <c r="BM68" s="250"/>
      <c r="BN68" s="250"/>
      <c r="BO68" s="250"/>
      <c r="BP68" s="250"/>
      <c r="BQ68" s="247">
        <v>62</v>
      </c>
      <c r="BR68" s="252"/>
      <c r="BS68" s="907"/>
      <c r="BT68" s="908"/>
      <c r="BU68" s="908"/>
      <c r="BV68" s="908"/>
      <c r="BW68" s="908"/>
      <c r="BX68" s="908"/>
      <c r="BY68" s="908"/>
      <c r="BZ68" s="908"/>
      <c r="CA68" s="908"/>
      <c r="CB68" s="908"/>
      <c r="CC68" s="908"/>
      <c r="CD68" s="908"/>
      <c r="CE68" s="908"/>
      <c r="CF68" s="908"/>
      <c r="CG68" s="909"/>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895"/>
      <c r="DW68" s="896"/>
      <c r="DX68" s="896"/>
      <c r="DY68" s="896"/>
      <c r="DZ68" s="897"/>
      <c r="EA68" s="231"/>
    </row>
    <row r="69" spans="1:131" s="232" customFormat="1" ht="26.25" customHeight="1" x14ac:dyDescent="0.2">
      <c r="A69" s="246">
        <v>2</v>
      </c>
      <c r="B69" s="928" t="s">
        <v>543</v>
      </c>
      <c r="C69" s="929"/>
      <c r="D69" s="929"/>
      <c r="E69" s="929"/>
      <c r="F69" s="929"/>
      <c r="G69" s="929"/>
      <c r="H69" s="929"/>
      <c r="I69" s="929"/>
      <c r="J69" s="929"/>
      <c r="K69" s="929"/>
      <c r="L69" s="929"/>
      <c r="M69" s="929"/>
      <c r="N69" s="929"/>
      <c r="O69" s="929"/>
      <c r="P69" s="930"/>
      <c r="Q69" s="931">
        <v>45106</v>
      </c>
      <c r="R69" s="925"/>
      <c r="S69" s="925"/>
      <c r="T69" s="925"/>
      <c r="U69" s="925"/>
      <c r="V69" s="925">
        <v>44857</v>
      </c>
      <c r="W69" s="925"/>
      <c r="X69" s="925"/>
      <c r="Y69" s="925"/>
      <c r="Z69" s="925"/>
      <c r="AA69" s="925">
        <v>249</v>
      </c>
      <c r="AB69" s="925"/>
      <c r="AC69" s="925"/>
      <c r="AD69" s="925"/>
      <c r="AE69" s="925"/>
      <c r="AF69" s="925">
        <v>53</v>
      </c>
      <c r="AG69" s="925"/>
      <c r="AH69" s="925"/>
      <c r="AI69" s="925"/>
      <c r="AJ69" s="925"/>
      <c r="AK69" s="925" t="s">
        <v>485</v>
      </c>
      <c r="AL69" s="925"/>
      <c r="AM69" s="925"/>
      <c r="AN69" s="925"/>
      <c r="AO69" s="925"/>
      <c r="AP69" s="925" t="s">
        <v>485</v>
      </c>
      <c r="AQ69" s="925"/>
      <c r="AR69" s="925"/>
      <c r="AS69" s="925"/>
      <c r="AT69" s="925"/>
      <c r="AU69" s="925" t="s">
        <v>485</v>
      </c>
      <c r="AV69" s="925"/>
      <c r="AW69" s="925"/>
      <c r="AX69" s="925"/>
      <c r="AY69" s="925"/>
      <c r="AZ69" s="926"/>
      <c r="BA69" s="926"/>
      <c r="BB69" s="926"/>
      <c r="BC69" s="926"/>
      <c r="BD69" s="927"/>
      <c r="BE69" s="250"/>
      <c r="BF69" s="250"/>
      <c r="BG69" s="250"/>
      <c r="BH69" s="250"/>
      <c r="BI69" s="250"/>
      <c r="BJ69" s="250"/>
      <c r="BK69" s="250"/>
      <c r="BL69" s="250"/>
      <c r="BM69" s="250"/>
      <c r="BN69" s="250"/>
      <c r="BO69" s="250"/>
      <c r="BP69" s="250"/>
      <c r="BQ69" s="247">
        <v>63</v>
      </c>
      <c r="BR69" s="252"/>
      <c r="BS69" s="907"/>
      <c r="BT69" s="908"/>
      <c r="BU69" s="908"/>
      <c r="BV69" s="908"/>
      <c r="BW69" s="908"/>
      <c r="BX69" s="908"/>
      <c r="BY69" s="908"/>
      <c r="BZ69" s="908"/>
      <c r="CA69" s="908"/>
      <c r="CB69" s="908"/>
      <c r="CC69" s="908"/>
      <c r="CD69" s="908"/>
      <c r="CE69" s="908"/>
      <c r="CF69" s="908"/>
      <c r="CG69" s="909"/>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895"/>
      <c r="DW69" s="896"/>
      <c r="DX69" s="896"/>
      <c r="DY69" s="896"/>
      <c r="DZ69" s="897"/>
      <c r="EA69" s="231"/>
    </row>
    <row r="70" spans="1:131" s="232" customFormat="1" ht="26.25" customHeight="1" x14ac:dyDescent="0.2">
      <c r="A70" s="246">
        <v>3</v>
      </c>
      <c r="B70" s="928"/>
      <c r="C70" s="929"/>
      <c r="D70" s="929"/>
      <c r="E70" s="929"/>
      <c r="F70" s="929"/>
      <c r="G70" s="929"/>
      <c r="H70" s="929"/>
      <c r="I70" s="929"/>
      <c r="J70" s="929"/>
      <c r="K70" s="929"/>
      <c r="L70" s="929"/>
      <c r="M70" s="929"/>
      <c r="N70" s="929"/>
      <c r="O70" s="929"/>
      <c r="P70" s="930"/>
      <c r="Q70" s="931"/>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5"/>
      <c r="AY70" s="925"/>
      <c r="AZ70" s="926"/>
      <c r="BA70" s="926"/>
      <c r="BB70" s="926"/>
      <c r="BC70" s="926"/>
      <c r="BD70" s="927"/>
      <c r="BE70" s="250"/>
      <c r="BF70" s="250"/>
      <c r="BG70" s="250"/>
      <c r="BH70" s="250"/>
      <c r="BI70" s="250"/>
      <c r="BJ70" s="250"/>
      <c r="BK70" s="250"/>
      <c r="BL70" s="250"/>
      <c r="BM70" s="250"/>
      <c r="BN70" s="250"/>
      <c r="BO70" s="250"/>
      <c r="BP70" s="250"/>
      <c r="BQ70" s="247">
        <v>64</v>
      </c>
      <c r="BR70" s="252"/>
      <c r="BS70" s="907"/>
      <c r="BT70" s="908"/>
      <c r="BU70" s="908"/>
      <c r="BV70" s="908"/>
      <c r="BW70" s="908"/>
      <c r="BX70" s="908"/>
      <c r="BY70" s="908"/>
      <c r="BZ70" s="908"/>
      <c r="CA70" s="908"/>
      <c r="CB70" s="908"/>
      <c r="CC70" s="908"/>
      <c r="CD70" s="908"/>
      <c r="CE70" s="908"/>
      <c r="CF70" s="908"/>
      <c r="CG70" s="909"/>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895"/>
      <c r="DW70" s="896"/>
      <c r="DX70" s="896"/>
      <c r="DY70" s="896"/>
      <c r="DZ70" s="897"/>
      <c r="EA70" s="231"/>
    </row>
    <row r="71" spans="1:131" s="232" customFormat="1" ht="26.25" customHeight="1" x14ac:dyDescent="0.2">
      <c r="A71" s="246">
        <v>4</v>
      </c>
      <c r="B71" s="928"/>
      <c r="C71" s="929"/>
      <c r="D71" s="929"/>
      <c r="E71" s="929"/>
      <c r="F71" s="929"/>
      <c r="G71" s="929"/>
      <c r="H71" s="929"/>
      <c r="I71" s="929"/>
      <c r="J71" s="929"/>
      <c r="K71" s="929"/>
      <c r="L71" s="929"/>
      <c r="M71" s="929"/>
      <c r="N71" s="929"/>
      <c r="O71" s="929"/>
      <c r="P71" s="930"/>
      <c r="Q71" s="931"/>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5"/>
      <c r="AY71" s="925"/>
      <c r="AZ71" s="926"/>
      <c r="BA71" s="926"/>
      <c r="BB71" s="926"/>
      <c r="BC71" s="926"/>
      <c r="BD71" s="927"/>
      <c r="BE71" s="250"/>
      <c r="BF71" s="250"/>
      <c r="BG71" s="250"/>
      <c r="BH71" s="250"/>
      <c r="BI71" s="250"/>
      <c r="BJ71" s="250"/>
      <c r="BK71" s="250"/>
      <c r="BL71" s="250"/>
      <c r="BM71" s="250"/>
      <c r="BN71" s="250"/>
      <c r="BO71" s="250"/>
      <c r="BP71" s="250"/>
      <c r="BQ71" s="247">
        <v>65</v>
      </c>
      <c r="BR71" s="252"/>
      <c r="BS71" s="907"/>
      <c r="BT71" s="908"/>
      <c r="BU71" s="908"/>
      <c r="BV71" s="908"/>
      <c r="BW71" s="908"/>
      <c r="BX71" s="908"/>
      <c r="BY71" s="908"/>
      <c r="BZ71" s="908"/>
      <c r="CA71" s="908"/>
      <c r="CB71" s="908"/>
      <c r="CC71" s="908"/>
      <c r="CD71" s="908"/>
      <c r="CE71" s="908"/>
      <c r="CF71" s="908"/>
      <c r="CG71" s="909"/>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895"/>
      <c r="DW71" s="896"/>
      <c r="DX71" s="896"/>
      <c r="DY71" s="896"/>
      <c r="DZ71" s="897"/>
      <c r="EA71" s="231"/>
    </row>
    <row r="72" spans="1:131" s="232" customFormat="1" ht="26.25" customHeight="1" x14ac:dyDescent="0.2">
      <c r="A72" s="246">
        <v>5</v>
      </c>
      <c r="B72" s="928"/>
      <c r="C72" s="929"/>
      <c r="D72" s="929"/>
      <c r="E72" s="929"/>
      <c r="F72" s="929"/>
      <c r="G72" s="929"/>
      <c r="H72" s="929"/>
      <c r="I72" s="929"/>
      <c r="J72" s="929"/>
      <c r="K72" s="929"/>
      <c r="L72" s="929"/>
      <c r="M72" s="929"/>
      <c r="N72" s="929"/>
      <c r="O72" s="929"/>
      <c r="P72" s="930"/>
      <c r="Q72" s="931"/>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25"/>
      <c r="AS72" s="925"/>
      <c r="AT72" s="925"/>
      <c r="AU72" s="925"/>
      <c r="AV72" s="925"/>
      <c r="AW72" s="925"/>
      <c r="AX72" s="925"/>
      <c r="AY72" s="925"/>
      <c r="AZ72" s="926"/>
      <c r="BA72" s="926"/>
      <c r="BB72" s="926"/>
      <c r="BC72" s="926"/>
      <c r="BD72" s="927"/>
      <c r="BE72" s="250"/>
      <c r="BF72" s="250"/>
      <c r="BG72" s="250"/>
      <c r="BH72" s="250"/>
      <c r="BI72" s="250"/>
      <c r="BJ72" s="250"/>
      <c r="BK72" s="250"/>
      <c r="BL72" s="250"/>
      <c r="BM72" s="250"/>
      <c r="BN72" s="250"/>
      <c r="BO72" s="250"/>
      <c r="BP72" s="250"/>
      <c r="BQ72" s="247">
        <v>66</v>
      </c>
      <c r="BR72" s="252"/>
      <c r="BS72" s="907"/>
      <c r="BT72" s="908"/>
      <c r="BU72" s="908"/>
      <c r="BV72" s="908"/>
      <c r="BW72" s="908"/>
      <c r="BX72" s="908"/>
      <c r="BY72" s="908"/>
      <c r="BZ72" s="908"/>
      <c r="CA72" s="908"/>
      <c r="CB72" s="908"/>
      <c r="CC72" s="908"/>
      <c r="CD72" s="908"/>
      <c r="CE72" s="908"/>
      <c r="CF72" s="908"/>
      <c r="CG72" s="909"/>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895"/>
      <c r="DW72" s="896"/>
      <c r="DX72" s="896"/>
      <c r="DY72" s="896"/>
      <c r="DZ72" s="897"/>
      <c r="EA72" s="231"/>
    </row>
    <row r="73" spans="1:131" s="232" customFormat="1" ht="26.25" customHeight="1" x14ac:dyDescent="0.2">
      <c r="A73" s="246">
        <v>6</v>
      </c>
      <c r="B73" s="928"/>
      <c r="C73" s="929"/>
      <c r="D73" s="929"/>
      <c r="E73" s="929"/>
      <c r="F73" s="929"/>
      <c r="G73" s="929"/>
      <c r="H73" s="929"/>
      <c r="I73" s="929"/>
      <c r="J73" s="929"/>
      <c r="K73" s="929"/>
      <c r="L73" s="929"/>
      <c r="M73" s="929"/>
      <c r="N73" s="929"/>
      <c r="O73" s="929"/>
      <c r="P73" s="930"/>
      <c r="Q73" s="931"/>
      <c r="R73" s="925"/>
      <c r="S73" s="925"/>
      <c r="T73" s="925"/>
      <c r="U73" s="925"/>
      <c r="V73" s="925"/>
      <c r="W73" s="925"/>
      <c r="X73" s="925"/>
      <c r="Y73" s="925"/>
      <c r="Z73" s="925"/>
      <c r="AA73" s="925"/>
      <c r="AB73" s="925"/>
      <c r="AC73" s="925"/>
      <c r="AD73" s="925"/>
      <c r="AE73" s="925"/>
      <c r="AF73" s="925"/>
      <c r="AG73" s="925"/>
      <c r="AH73" s="925"/>
      <c r="AI73" s="925"/>
      <c r="AJ73" s="925"/>
      <c r="AK73" s="925"/>
      <c r="AL73" s="925"/>
      <c r="AM73" s="925"/>
      <c r="AN73" s="925"/>
      <c r="AO73" s="925"/>
      <c r="AP73" s="925"/>
      <c r="AQ73" s="925"/>
      <c r="AR73" s="925"/>
      <c r="AS73" s="925"/>
      <c r="AT73" s="925"/>
      <c r="AU73" s="925"/>
      <c r="AV73" s="925"/>
      <c r="AW73" s="925"/>
      <c r="AX73" s="925"/>
      <c r="AY73" s="925"/>
      <c r="AZ73" s="926"/>
      <c r="BA73" s="926"/>
      <c r="BB73" s="926"/>
      <c r="BC73" s="926"/>
      <c r="BD73" s="927"/>
      <c r="BE73" s="250"/>
      <c r="BF73" s="250"/>
      <c r="BG73" s="250"/>
      <c r="BH73" s="250"/>
      <c r="BI73" s="250"/>
      <c r="BJ73" s="250"/>
      <c r="BK73" s="250"/>
      <c r="BL73" s="250"/>
      <c r="BM73" s="250"/>
      <c r="BN73" s="250"/>
      <c r="BO73" s="250"/>
      <c r="BP73" s="250"/>
      <c r="BQ73" s="247">
        <v>67</v>
      </c>
      <c r="BR73" s="252"/>
      <c r="BS73" s="907"/>
      <c r="BT73" s="908"/>
      <c r="BU73" s="908"/>
      <c r="BV73" s="908"/>
      <c r="BW73" s="908"/>
      <c r="BX73" s="908"/>
      <c r="BY73" s="908"/>
      <c r="BZ73" s="908"/>
      <c r="CA73" s="908"/>
      <c r="CB73" s="908"/>
      <c r="CC73" s="908"/>
      <c r="CD73" s="908"/>
      <c r="CE73" s="908"/>
      <c r="CF73" s="908"/>
      <c r="CG73" s="909"/>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895"/>
      <c r="DW73" s="896"/>
      <c r="DX73" s="896"/>
      <c r="DY73" s="896"/>
      <c r="DZ73" s="897"/>
      <c r="EA73" s="231"/>
    </row>
    <row r="74" spans="1:131" s="232" customFormat="1" ht="26.25" customHeight="1" x14ac:dyDescent="0.2">
      <c r="A74" s="246">
        <v>7</v>
      </c>
      <c r="B74" s="928"/>
      <c r="C74" s="929"/>
      <c r="D74" s="929"/>
      <c r="E74" s="929"/>
      <c r="F74" s="929"/>
      <c r="G74" s="929"/>
      <c r="H74" s="929"/>
      <c r="I74" s="929"/>
      <c r="J74" s="929"/>
      <c r="K74" s="929"/>
      <c r="L74" s="929"/>
      <c r="M74" s="929"/>
      <c r="N74" s="929"/>
      <c r="O74" s="929"/>
      <c r="P74" s="930"/>
      <c r="Q74" s="931"/>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25"/>
      <c r="AS74" s="925"/>
      <c r="AT74" s="925"/>
      <c r="AU74" s="925"/>
      <c r="AV74" s="925"/>
      <c r="AW74" s="925"/>
      <c r="AX74" s="925"/>
      <c r="AY74" s="925"/>
      <c r="AZ74" s="926"/>
      <c r="BA74" s="926"/>
      <c r="BB74" s="926"/>
      <c r="BC74" s="926"/>
      <c r="BD74" s="927"/>
      <c r="BE74" s="250"/>
      <c r="BF74" s="250"/>
      <c r="BG74" s="250"/>
      <c r="BH74" s="250"/>
      <c r="BI74" s="250"/>
      <c r="BJ74" s="250"/>
      <c r="BK74" s="250"/>
      <c r="BL74" s="250"/>
      <c r="BM74" s="250"/>
      <c r="BN74" s="250"/>
      <c r="BO74" s="250"/>
      <c r="BP74" s="250"/>
      <c r="BQ74" s="247">
        <v>68</v>
      </c>
      <c r="BR74" s="252"/>
      <c r="BS74" s="907"/>
      <c r="BT74" s="908"/>
      <c r="BU74" s="908"/>
      <c r="BV74" s="908"/>
      <c r="BW74" s="908"/>
      <c r="BX74" s="908"/>
      <c r="BY74" s="908"/>
      <c r="BZ74" s="908"/>
      <c r="CA74" s="908"/>
      <c r="CB74" s="908"/>
      <c r="CC74" s="908"/>
      <c r="CD74" s="908"/>
      <c r="CE74" s="908"/>
      <c r="CF74" s="908"/>
      <c r="CG74" s="909"/>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895"/>
      <c r="DW74" s="896"/>
      <c r="DX74" s="896"/>
      <c r="DY74" s="896"/>
      <c r="DZ74" s="897"/>
      <c r="EA74" s="231"/>
    </row>
    <row r="75" spans="1:131" s="232" customFormat="1" ht="26.25" customHeight="1" x14ac:dyDescent="0.2">
      <c r="A75" s="246">
        <v>8</v>
      </c>
      <c r="B75" s="928"/>
      <c r="C75" s="929"/>
      <c r="D75" s="929"/>
      <c r="E75" s="929"/>
      <c r="F75" s="929"/>
      <c r="G75" s="929"/>
      <c r="H75" s="929"/>
      <c r="I75" s="929"/>
      <c r="J75" s="929"/>
      <c r="K75" s="929"/>
      <c r="L75" s="929"/>
      <c r="M75" s="929"/>
      <c r="N75" s="929"/>
      <c r="O75" s="929"/>
      <c r="P75" s="930"/>
      <c r="Q75" s="932"/>
      <c r="R75" s="933"/>
      <c r="S75" s="933"/>
      <c r="T75" s="933"/>
      <c r="U75" s="934"/>
      <c r="V75" s="935"/>
      <c r="W75" s="933"/>
      <c r="X75" s="933"/>
      <c r="Y75" s="933"/>
      <c r="Z75" s="934"/>
      <c r="AA75" s="935"/>
      <c r="AB75" s="933"/>
      <c r="AC75" s="933"/>
      <c r="AD75" s="933"/>
      <c r="AE75" s="934"/>
      <c r="AF75" s="935"/>
      <c r="AG75" s="933"/>
      <c r="AH75" s="933"/>
      <c r="AI75" s="933"/>
      <c r="AJ75" s="934"/>
      <c r="AK75" s="935"/>
      <c r="AL75" s="933"/>
      <c r="AM75" s="933"/>
      <c r="AN75" s="933"/>
      <c r="AO75" s="934"/>
      <c r="AP75" s="935"/>
      <c r="AQ75" s="933"/>
      <c r="AR75" s="933"/>
      <c r="AS75" s="933"/>
      <c r="AT75" s="934"/>
      <c r="AU75" s="935"/>
      <c r="AV75" s="933"/>
      <c r="AW75" s="933"/>
      <c r="AX75" s="933"/>
      <c r="AY75" s="934"/>
      <c r="AZ75" s="926"/>
      <c r="BA75" s="926"/>
      <c r="BB75" s="926"/>
      <c r="BC75" s="926"/>
      <c r="BD75" s="927"/>
      <c r="BE75" s="250"/>
      <c r="BF75" s="250"/>
      <c r="BG75" s="250"/>
      <c r="BH75" s="250"/>
      <c r="BI75" s="250"/>
      <c r="BJ75" s="250"/>
      <c r="BK75" s="250"/>
      <c r="BL75" s="250"/>
      <c r="BM75" s="250"/>
      <c r="BN75" s="250"/>
      <c r="BO75" s="250"/>
      <c r="BP75" s="250"/>
      <c r="BQ75" s="247">
        <v>69</v>
      </c>
      <c r="BR75" s="252"/>
      <c r="BS75" s="907"/>
      <c r="BT75" s="908"/>
      <c r="BU75" s="908"/>
      <c r="BV75" s="908"/>
      <c r="BW75" s="908"/>
      <c r="BX75" s="908"/>
      <c r="BY75" s="908"/>
      <c r="BZ75" s="908"/>
      <c r="CA75" s="908"/>
      <c r="CB75" s="908"/>
      <c r="CC75" s="908"/>
      <c r="CD75" s="908"/>
      <c r="CE75" s="908"/>
      <c r="CF75" s="908"/>
      <c r="CG75" s="909"/>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895"/>
      <c r="DW75" s="896"/>
      <c r="DX75" s="896"/>
      <c r="DY75" s="896"/>
      <c r="DZ75" s="897"/>
      <c r="EA75" s="231"/>
    </row>
    <row r="76" spans="1:131" s="232" customFormat="1" ht="26.25" customHeight="1" x14ac:dyDescent="0.2">
      <c r="A76" s="246">
        <v>9</v>
      </c>
      <c r="B76" s="928"/>
      <c r="C76" s="929"/>
      <c r="D76" s="929"/>
      <c r="E76" s="929"/>
      <c r="F76" s="929"/>
      <c r="G76" s="929"/>
      <c r="H76" s="929"/>
      <c r="I76" s="929"/>
      <c r="J76" s="929"/>
      <c r="K76" s="929"/>
      <c r="L76" s="929"/>
      <c r="M76" s="929"/>
      <c r="N76" s="929"/>
      <c r="O76" s="929"/>
      <c r="P76" s="930"/>
      <c r="Q76" s="932"/>
      <c r="R76" s="933"/>
      <c r="S76" s="933"/>
      <c r="T76" s="933"/>
      <c r="U76" s="934"/>
      <c r="V76" s="935"/>
      <c r="W76" s="933"/>
      <c r="X76" s="933"/>
      <c r="Y76" s="933"/>
      <c r="Z76" s="934"/>
      <c r="AA76" s="935"/>
      <c r="AB76" s="933"/>
      <c r="AC76" s="933"/>
      <c r="AD76" s="933"/>
      <c r="AE76" s="934"/>
      <c r="AF76" s="935"/>
      <c r="AG76" s="933"/>
      <c r="AH76" s="933"/>
      <c r="AI76" s="933"/>
      <c r="AJ76" s="934"/>
      <c r="AK76" s="935"/>
      <c r="AL76" s="933"/>
      <c r="AM76" s="933"/>
      <c r="AN76" s="933"/>
      <c r="AO76" s="934"/>
      <c r="AP76" s="935"/>
      <c r="AQ76" s="933"/>
      <c r="AR76" s="933"/>
      <c r="AS76" s="933"/>
      <c r="AT76" s="934"/>
      <c r="AU76" s="935"/>
      <c r="AV76" s="933"/>
      <c r="AW76" s="933"/>
      <c r="AX76" s="933"/>
      <c r="AY76" s="934"/>
      <c r="AZ76" s="926"/>
      <c r="BA76" s="926"/>
      <c r="BB76" s="926"/>
      <c r="BC76" s="926"/>
      <c r="BD76" s="927"/>
      <c r="BE76" s="250"/>
      <c r="BF76" s="250"/>
      <c r="BG76" s="250"/>
      <c r="BH76" s="250"/>
      <c r="BI76" s="250"/>
      <c r="BJ76" s="250"/>
      <c r="BK76" s="250"/>
      <c r="BL76" s="250"/>
      <c r="BM76" s="250"/>
      <c r="BN76" s="250"/>
      <c r="BO76" s="250"/>
      <c r="BP76" s="250"/>
      <c r="BQ76" s="247">
        <v>70</v>
      </c>
      <c r="BR76" s="252"/>
      <c r="BS76" s="907"/>
      <c r="BT76" s="908"/>
      <c r="BU76" s="908"/>
      <c r="BV76" s="908"/>
      <c r="BW76" s="908"/>
      <c r="BX76" s="908"/>
      <c r="BY76" s="908"/>
      <c r="BZ76" s="908"/>
      <c r="CA76" s="908"/>
      <c r="CB76" s="908"/>
      <c r="CC76" s="908"/>
      <c r="CD76" s="908"/>
      <c r="CE76" s="908"/>
      <c r="CF76" s="908"/>
      <c r="CG76" s="909"/>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895"/>
      <c r="DW76" s="896"/>
      <c r="DX76" s="896"/>
      <c r="DY76" s="896"/>
      <c r="DZ76" s="897"/>
      <c r="EA76" s="231"/>
    </row>
    <row r="77" spans="1:131" s="232" customFormat="1" ht="26.25" customHeight="1" x14ac:dyDescent="0.2">
      <c r="A77" s="246">
        <v>10</v>
      </c>
      <c r="B77" s="928"/>
      <c r="C77" s="929"/>
      <c r="D77" s="929"/>
      <c r="E77" s="929"/>
      <c r="F77" s="929"/>
      <c r="G77" s="929"/>
      <c r="H77" s="929"/>
      <c r="I77" s="929"/>
      <c r="J77" s="929"/>
      <c r="K77" s="929"/>
      <c r="L77" s="929"/>
      <c r="M77" s="929"/>
      <c r="N77" s="929"/>
      <c r="O77" s="929"/>
      <c r="P77" s="930"/>
      <c r="Q77" s="932"/>
      <c r="R77" s="933"/>
      <c r="S77" s="933"/>
      <c r="T77" s="933"/>
      <c r="U77" s="934"/>
      <c r="V77" s="935"/>
      <c r="W77" s="933"/>
      <c r="X77" s="933"/>
      <c r="Y77" s="933"/>
      <c r="Z77" s="934"/>
      <c r="AA77" s="935"/>
      <c r="AB77" s="933"/>
      <c r="AC77" s="933"/>
      <c r="AD77" s="933"/>
      <c r="AE77" s="934"/>
      <c r="AF77" s="935"/>
      <c r="AG77" s="933"/>
      <c r="AH77" s="933"/>
      <c r="AI77" s="933"/>
      <c r="AJ77" s="934"/>
      <c r="AK77" s="935"/>
      <c r="AL77" s="933"/>
      <c r="AM77" s="933"/>
      <c r="AN77" s="933"/>
      <c r="AO77" s="934"/>
      <c r="AP77" s="935"/>
      <c r="AQ77" s="933"/>
      <c r="AR77" s="933"/>
      <c r="AS77" s="933"/>
      <c r="AT77" s="934"/>
      <c r="AU77" s="935"/>
      <c r="AV77" s="933"/>
      <c r="AW77" s="933"/>
      <c r="AX77" s="933"/>
      <c r="AY77" s="934"/>
      <c r="AZ77" s="926"/>
      <c r="BA77" s="926"/>
      <c r="BB77" s="926"/>
      <c r="BC77" s="926"/>
      <c r="BD77" s="927"/>
      <c r="BE77" s="250"/>
      <c r="BF77" s="250"/>
      <c r="BG77" s="250"/>
      <c r="BH77" s="250"/>
      <c r="BI77" s="250"/>
      <c r="BJ77" s="250"/>
      <c r="BK77" s="250"/>
      <c r="BL77" s="250"/>
      <c r="BM77" s="250"/>
      <c r="BN77" s="250"/>
      <c r="BO77" s="250"/>
      <c r="BP77" s="250"/>
      <c r="BQ77" s="247">
        <v>71</v>
      </c>
      <c r="BR77" s="252"/>
      <c r="BS77" s="907"/>
      <c r="BT77" s="908"/>
      <c r="BU77" s="908"/>
      <c r="BV77" s="908"/>
      <c r="BW77" s="908"/>
      <c r="BX77" s="908"/>
      <c r="BY77" s="908"/>
      <c r="BZ77" s="908"/>
      <c r="CA77" s="908"/>
      <c r="CB77" s="908"/>
      <c r="CC77" s="908"/>
      <c r="CD77" s="908"/>
      <c r="CE77" s="908"/>
      <c r="CF77" s="908"/>
      <c r="CG77" s="909"/>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895"/>
      <c r="DW77" s="896"/>
      <c r="DX77" s="896"/>
      <c r="DY77" s="896"/>
      <c r="DZ77" s="897"/>
      <c r="EA77" s="231"/>
    </row>
    <row r="78" spans="1:131" s="232" customFormat="1" ht="26.25" customHeight="1" x14ac:dyDescent="0.2">
      <c r="A78" s="246">
        <v>11</v>
      </c>
      <c r="B78" s="928"/>
      <c r="C78" s="929"/>
      <c r="D78" s="929"/>
      <c r="E78" s="929"/>
      <c r="F78" s="929"/>
      <c r="G78" s="929"/>
      <c r="H78" s="929"/>
      <c r="I78" s="929"/>
      <c r="J78" s="929"/>
      <c r="K78" s="929"/>
      <c r="L78" s="929"/>
      <c r="M78" s="929"/>
      <c r="N78" s="929"/>
      <c r="O78" s="929"/>
      <c r="P78" s="930"/>
      <c r="Q78" s="931"/>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5"/>
      <c r="AY78" s="925"/>
      <c r="AZ78" s="926"/>
      <c r="BA78" s="926"/>
      <c r="BB78" s="926"/>
      <c r="BC78" s="926"/>
      <c r="BD78" s="927"/>
      <c r="BE78" s="250"/>
      <c r="BF78" s="250"/>
      <c r="BG78" s="250"/>
      <c r="BH78" s="250"/>
      <c r="BI78" s="250"/>
      <c r="BJ78" s="253"/>
      <c r="BK78" s="253"/>
      <c r="BL78" s="253"/>
      <c r="BM78" s="253"/>
      <c r="BN78" s="253"/>
      <c r="BO78" s="250"/>
      <c r="BP78" s="250"/>
      <c r="BQ78" s="247">
        <v>72</v>
      </c>
      <c r="BR78" s="252"/>
      <c r="BS78" s="907"/>
      <c r="BT78" s="908"/>
      <c r="BU78" s="908"/>
      <c r="BV78" s="908"/>
      <c r="BW78" s="908"/>
      <c r="BX78" s="908"/>
      <c r="BY78" s="908"/>
      <c r="BZ78" s="908"/>
      <c r="CA78" s="908"/>
      <c r="CB78" s="908"/>
      <c r="CC78" s="908"/>
      <c r="CD78" s="908"/>
      <c r="CE78" s="908"/>
      <c r="CF78" s="908"/>
      <c r="CG78" s="909"/>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895"/>
      <c r="DW78" s="896"/>
      <c r="DX78" s="896"/>
      <c r="DY78" s="896"/>
      <c r="DZ78" s="897"/>
      <c r="EA78" s="231"/>
    </row>
    <row r="79" spans="1:131" s="232" customFormat="1" ht="26.25" customHeight="1" x14ac:dyDescent="0.2">
      <c r="A79" s="246">
        <v>12</v>
      </c>
      <c r="B79" s="928"/>
      <c r="C79" s="929"/>
      <c r="D79" s="929"/>
      <c r="E79" s="929"/>
      <c r="F79" s="929"/>
      <c r="G79" s="929"/>
      <c r="H79" s="929"/>
      <c r="I79" s="929"/>
      <c r="J79" s="929"/>
      <c r="K79" s="929"/>
      <c r="L79" s="929"/>
      <c r="M79" s="929"/>
      <c r="N79" s="929"/>
      <c r="O79" s="929"/>
      <c r="P79" s="930"/>
      <c r="Q79" s="931"/>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25"/>
      <c r="AQ79" s="925"/>
      <c r="AR79" s="925"/>
      <c r="AS79" s="925"/>
      <c r="AT79" s="925"/>
      <c r="AU79" s="925"/>
      <c r="AV79" s="925"/>
      <c r="AW79" s="925"/>
      <c r="AX79" s="925"/>
      <c r="AY79" s="925"/>
      <c r="AZ79" s="926"/>
      <c r="BA79" s="926"/>
      <c r="BB79" s="926"/>
      <c r="BC79" s="926"/>
      <c r="BD79" s="927"/>
      <c r="BE79" s="250"/>
      <c r="BF79" s="250"/>
      <c r="BG79" s="250"/>
      <c r="BH79" s="250"/>
      <c r="BI79" s="250"/>
      <c r="BJ79" s="253"/>
      <c r="BK79" s="253"/>
      <c r="BL79" s="253"/>
      <c r="BM79" s="253"/>
      <c r="BN79" s="253"/>
      <c r="BO79" s="250"/>
      <c r="BP79" s="250"/>
      <c r="BQ79" s="247">
        <v>73</v>
      </c>
      <c r="BR79" s="252"/>
      <c r="BS79" s="907"/>
      <c r="BT79" s="908"/>
      <c r="BU79" s="908"/>
      <c r="BV79" s="908"/>
      <c r="BW79" s="908"/>
      <c r="BX79" s="908"/>
      <c r="BY79" s="908"/>
      <c r="BZ79" s="908"/>
      <c r="CA79" s="908"/>
      <c r="CB79" s="908"/>
      <c r="CC79" s="908"/>
      <c r="CD79" s="908"/>
      <c r="CE79" s="908"/>
      <c r="CF79" s="908"/>
      <c r="CG79" s="909"/>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895"/>
      <c r="DW79" s="896"/>
      <c r="DX79" s="896"/>
      <c r="DY79" s="896"/>
      <c r="DZ79" s="897"/>
      <c r="EA79" s="231"/>
    </row>
    <row r="80" spans="1:131" s="232" customFormat="1" ht="26.25" customHeight="1" x14ac:dyDescent="0.2">
      <c r="A80" s="246">
        <v>13</v>
      </c>
      <c r="B80" s="928"/>
      <c r="C80" s="929"/>
      <c r="D80" s="929"/>
      <c r="E80" s="929"/>
      <c r="F80" s="929"/>
      <c r="G80" s="929"/>
      <c r="H80" s="929"/>
      <c r="I80" s="929"/>
      <c r="J80" s="929"/>
      <c r="K80" s="929"/>
      <c r="L80" s="929"/>
      <c r="M80" s="929"/>
      <c r="N80" s="929"/>
      <c r="O80" s="929"/>
      <c r="P80" s="930"/>
      <c r="Q80" s="931"/>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c r="AX80" s="925"/>
      <c r="AY80" s="925"/>
      <c r="AZ80" s="926"/>
      <c r="BA80" s="926"/>
      <c r="BB80" s="926"/>
      <c r="BC80" s="926"/>
      <c r="BD80" s="927"/>
      <c r="BE80" s="250"/>
      <c r="BF80" s="250"/>
      <c r="BG80" s="250"/>
      <c r="BH80" s="250"/>
      <c r="BI80" s="250"/>
      <c r="BJ80" s="250"/>
      <c r="BK80" s="250"/>
      <c r="BL80" s="250"/>
      <c r="BM80" s="250"/>
      <c r="BN80" s="250"/>
      <c r="BO80" s="250"/>
      <c r="BP80" s="250"/>
      <c r="BQ80" s="247">
        <v>74</v>
      </c>
      <c r="BR80" s="252"/>
      <c r="BS80" s="907"/>
      <c r="BT80" s="908"/>
      <c r="BU80" s="908"/>
      <c r="BV80" s="908"/>
      <c r="BW80" s="908"/>
      <c r="BX80" s="908"/>
      <c r="BY80" s="908"/>
      <c r="BZ80" s="908"/>
      <c r="CA80" s="908"/>
      <c r="CB80" s="908"/>
      <c r="CC80" s="908"/>
      <c r="CD80" s="908"/>
      <c r="CE80" s="908"/>
      <c r="CF80" s="908"/>
      <c r="CG80" s="909"/>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895"/>
      <c r="DW80" s="896"/>
      <c r="DX80" s="896"/>
      <c r="DY80" s="896"/>
      <c r="DZ80" s="897"/>
      <c r="EA80" s="231"/>
    </row>
    <row r="81" spans="1:131" s="232" customFormat="1" ht="26.25" customHeight="1" x14ac:dyDescent="0.2">
      <c r="A81" s="246">
        <v>14</v>
      </c>
      <c r="B81" s="928"/>
      <c r="C81" s="929"/>
      <c r="D81" s="929"/>
      <c r="E81" s="929"/>
      <c r="F81" s="929"/>
      <c r="G81" s="929"/>
      <c r="H81" s="929"/>
      <c r="I81" s="929"/>
      <c r="J81" s="929"/>
      <c r="K81" s="929"/>
      <c r="L81" s="929"/>
      <c r="M81" s="929"/>
      <c r="N81" s="929"/>
      <c r="O81" s="929"/>
      <c r="P81" s="930"/>
      <c r="Q81" s="931"/>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925"/>
      <c r="AY81" s="925"/>
      <c r="AZ81" s="926"/>
      <c r="BA81" s="926"/>
      <c r="BB81" s="926"/>
      <c r="BC81" s="926"/>
      <c r="BD81" s="927"/>
      <c r="BE81" s="250"/>
      <c r="BF81" s="250"/>
      <c r="BG81" s="250"/>
      <c r="BH81" s="250"/>
      <c r="BI81" s="250"/>
      <c r="BJ81" s="250"/>
      <c r="BK81" s="250"/>
      <c r="BL81" s="250"/>
      <c r="BM81" s="250"/>
      <c r="BN81" s="250"/>
      <c r="BO81" s="250"/>
      <c r="BP81" s="250"/>
      <c r="BQ81" s="247">
        <v>75</v>
      </c>
      <c r="BR81" s="252"/>
      <c r="BS81" s="907"/>
      <c r="BT81" s="908"/>
      <c r="BU81" s="908"/>
      <c r="BV81" s="908"/>
      <c r="BW81" s="908"/>
      <c r="BX81" s="908"/>
      <c r="BY81" s="908"/>
      <c r="BZ81" s="908"/>
      <c r="CA81" s="908"/>
      <c r="CB81" s="908"/>
      <c r="CC81" s="908"/>
      <c r="CD81" s="908"/>
      <c r="CE81" s="908"/>
      <c r="CF81" s="908"/>
      <c r="CG81" s="909"/>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895"/>
      <c r="DW81" s="896"/>
      <c r="DX81" s="896"/>
      <c r="DY81" s="896"/>
      <c r="DZ81" s="897"/>
      <c r="EA81" s="231"/>
    </row>
    <row r="82" spans="1:131" s="232" customFormat="1" ht="26.25" customHeight="1" x14ac:dyDescent="0.2">
      <c r="A82" s="246">
        <v>15</v>
      </c>
      <c r="B82" s="928"/>
      <c r="C82" s="929"/>
      <c r="D82" s="929"/>
      <c r="E82" s="929"/>
      <c r="F82" s="929"/>
      <c r="G82" s="929"/>
      <c r="H82" s="929"/>
      <c r="I82" s="929"/>
      <c r="J82" s="929"/>
      <c r="K82" s="929"/>
      <c r="L82" s="929"/>
      <c r="M82" s="929"/>
      <c r="N82" s="929"/>
      <c r="O82" s="929"/>
      <c r="P82" s="930"/>
      <c r="Q82" s="931"/>
      <c r="R82" s="925"/>
      <c r="S82" s="925"/>
      <c r="T82" s="925"/>
      <c r="U82" s="925"/>
      <c r="V82" s="925"/>
      <c r="W82" s="925"/>
      <c r="X82" s="925"/>
      <c r="Y82" s="925"/>
      <c r="Z82" s="925"/>
      <c r="AA82" s="925"/>
      <c r="AB82" s="925"/>
      <c r="AC82" s="925"/>
      <c r="AD82" s="925"/>
      <c r="AE82" s="925"/>
      <c r="AF82" s="925"/>
      <c r="AG82" s="925"/>
      <c r="AH82" s="925"/>
      <c r="AI82" s="925"/>
      <c r="AJ82" s="925"/>
      <c r="AK82" s="925"/>
      <c r="AL82" s="925"/>
      <c r="AM82" s="925"/>
      <c r="AN82" s="925"/>
      <c r="AO82" s="925"/>
      <c r="AP82" s="925"/>
      <c r="AQ82" s="925"/>
      <c r="AR82" s="925"/>
      <c r="AS82" s="925"/>
      <c r="AT82" s="925"/>
      <c r="AU82" s="925"/>
      <c r="AV82" s="925"/>
      <c r="AW82" s="925"/>
      <c r="AX82" s="925"/>
      <c r="AY82" s="925"/>
      <c r="AZ82" s="926"/>
      <c r="BA82" s="926"/>
      <c r="BB82" s="926"/>
      <c r="BC82" s="926"/>
      <c r="BD82" s="927"/>
      <c r="BE82" s="250"/>
      <c r="BF82" s="250"/>
      <c r="BG82" s="250"/>
      <c r="BH82" s="250"/>
      <c r="BI82" s="250"/>
      <c r="BJ82" s="250"/>
      <c r="BK82" s="250"/>
      <c r="BL82" s="250"/>
      <c r="BM82" s="250"/>
      <c r="BN82" s="250"/>
      <c r="BO82" s="250"/>
      <c r="BP82" s="250"/>
      <c r="BQ82" s="247">
        <v>76</v>
      </c>
      <c r="BR82" s="252"/>
      <c r="BS82" s="907"/>
      <c r="BT82" s="908"/>
      <c r="BU82" s="908"/>
      <c r="BV82" s="908"/>
      <c r="BW82" s="908"/>
      <c r="BX82" s="908"/>
      <c r="BY82" s="908"/>
      <c r="BZ82" s="908"/>
      <c r="CA82" s="908"/>
      <c r="CB82" s="908"/>
      <c r="CC82" s="908"/>
      <c r="CD82" s="908"/>
      <c r="CE82" s="908"/>
      <c r="CF82" s="908"/>
      <c r="CG82" s="909"/>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895"/>
      <c r="DW82" s="896"/>
      <c r="DX82" s="896"/>
      <c r="DY82" s="896"/>
      <c r="DZ82" s="897"/>
      <c r="EA82" s="231"/>
    </row>
    <row r="83" spans="1:131" s="232" customFormat="1" ht="26.25" customHeight="1" x14ac:dyDescent="0.2">
      <c r="A83" s="246">
        <v>16</v>
      </c>
      <c r="B83" s="928"/>
      <c r="C83" s="929"/>
      <c r="D83" s="929"/>
      <c r="E83" s="929"/>
      <c r="F83" s="929"/>
      <c r="G83" s="929"/>
      <c r="H83" s="929"/>
      <c r="I83" s="929"/>
      <c r="J83" s="929"/>
      <c r="K83" s="929"/>
      <c r="L83" s="929"/>
      <c r="M83" s="929"/>
      <c r="N83" s="929"/>
      <c r="O83" s="929"/>
      <c r="P83" s="930"/>
      <c r="Q83" s="931"/>
      <c r="R83" s="925"/>
      <c r="S83" s="925"/>
      <c r="T83" s="925"/>
      <c r="U83" s="925"/>
      <c r="V83" s="925"/>
      <c r="W83" s="925"/>
      <c r="X83" s="925"/>
      <c r="Y83" s="925"/>
      <c r="Z83" s="925"/>
      <c r="AA83" s="925"/>
      <c r="AB83" s="925"/>
      <c r="AC83" s="925"/>
      <c r="AD83" s="925"/>
      <c r="AE83" s="925"/>
      <c r="AF83" s="925"/>
      <c r="AG83" s="925"/>
      <c r="AH83" s="925"/>
      <c r="AI83" s="925"/>
      <c r="AJ83" s="925"/>
      <c r="AK83" s="925"/>
      <c r="AL83" s="925"/>
      <c r="AM83" s="925"/>
      <c r="AN83" s="925"/>
      <c r="AO83" s="925"/>
      <c r="AP83" s="925"/>
      <c r="AQ83" s="925"/>
      <c r="AR83" s="925"/>
      <c r="AS83" s="925"/>
      <c r="AT83" s="925"/>
      <c r="AU83" s="925"/>
      <c r="AV83" s="925"/>
      <c r="AW83" s="925"/>
      <c r="AX83" s="925"/>
      <c r="AY83" s="925"/>
      <c r="AZ83" s="926"/>
      <c r="BA83" s="926"/>
      <c r="BB83" s="926"/>
      <c r="BC83" s="926"/>
      <c r="BD83" s="927"/>
      <c r="BE83" s="250"/>
      <c r="BF83" s="250"/>
      <c r="BG83" s="250"/>
      <c r="BH83" s="250"/>
      <c r="BI83" s="250"/>
      <c r="BJ83" s="250"/>
      <c r="BK83" s="250"/>
      <c r="BL83" s="250"/>
      <c r="BM83" s="250"/>
      <c r="BN83" s="250"/>
      <c r="BO83" s="250"/>
      <c r="BP83" s="250"/>
      <c r="BQ83" s="247">
        <v>77</v>
      </c>
      <c r="BR83" s="252"/>
      <c r="BS83" s="907"/>
      <c r="BT83" s="908"/>
      <c r="BU83" s="908"/>
      <c r="BV83" s="908"/>
      <c r="BW83" s="908"/>
      <c r="BX83" s="908"/>
      <c r="BY83" s="908"/>
      <c r="BZ83" s="908"/>
      <c r="CA83" s="908"/>
      <c r="CB83" s="908"/>
      <c r="CC83" s="908"/>
      <c r="CD83" s="908"/>
      <c r="CE83" s="908"/>
      <c r="CF83" s="908"/>
      <c r="CG83" s="909"/>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895"/>
      <c r="DW83" s="896"/>
      <c r="DX83" s="896"/>
      <c r="DY83" s="896"/>
      <c r="DZ83" s="897"/>
      <c r="EA83" s="231"/>
    </row>
    <row r="84" spans="1:131" s="232" customFormat="1" ht="26.25" customHeight="1" x14ac:dyDescent="0.2">
      <c r="A84" s="246">
        <v>17</v>
      </c>
      <c r="B84" s="928"/>
      <c r="C84" s="929"/>
      <c r="D84" s="929"/>
      <c r="E84" s="929"/>
      <c r="F84" s="929"/>
      <c r="G84" s="929"/>
      <c r="H84" s="929"/>
      <c r="I84" s="929"/>
      <c r="J84" s="929"/>
      <c r="K84" s="929"/>
      <c r="L84" s="929"/>
      <c r="M84" s="929"/>
      <c r="N84" s="929"/>
      <c r="O84" s="929"/>
      <c r="P84" s="930"/>
      <c r="Q84" s="931"/>
      <c r="R84" s="925"/>
      <c r="S84" s="925"/>
      <c r="T84" s="925"/>
      <c r="U84" s="925"/>
      <c r="V84" s="925"/>
      <c r="W84" s="925"/>
      <c r="X84" s="925"/>
      <c r="Y84" s="925"/>
      <c r="Z84" s="925"/>
      <c r="AA84" s="925"/>
      <c r="AB84" s="925"/>
      <c r="AC84" s="925"/>
      <c r="AD84" s="925"/>
      <c r="AE84" s="925"/>
      <c r="AF84" s="925"/>
      <c r="AG84" s="925"/>
      <c r="AH84" s="925"/>
      <c r="AI84" s="925"/>
      <c r="AJ84" s="925"/>
      <c r="AK84" s="925"/>
      <c r="AL84" s="925"/>
      <c r="AM84" s="925"/>
      <c r="AN84" s="925"/>
      <c r="AO84" s="925"/>
      <c r="AP84" s="925"/>
      <c r="AQ84" s="925"/>
      <c r="AR84" s="925"/>
      <c r="AS84" s="925"/>
      <c r="AT84" s="925"/>
      <c r="AU84" s="925"/>
      <c r="AV84" s="925"/>
      <c r="AW84" s="925"/>
      <c r="AX84" s="925"/>
      <c r="AY84" s="925"/>
      <c r="AZ84" s="926"/>
      <c r="BA84" s="926"/>
      <c r="BB84" s="926"/>
      <c r="BC84" s="926"/>
      <c r="BD84" s="927"/>
      <c r="BE84" s="250"/>
      <c r="BF84" s="250"/>
      <c r="BG84" s="250"/>
      <c r="BH84" s="250"/>
      <c r="BI84" s="250"/>
      <c r="BJ84" s="250"/>
      <c r="BK84" s="250"/>
      <c r="BL84" s="250"/>
      <c r="BM84" s="250"/>
      <c r="BN84" s="250"/>
      <c r="BO84" s="250"/>
      <c r="BP84" s="250"/>
      <c r="BQ84" s="247">
        <v>78</v>
      </c>
      <c r="BR84" s="252"/>
      <c r="BS84" s="907"/>
      <c r="BT84" s="908"/>
      <c r="BU84" s="908"/>
      <c r="BV84" s="908"/>
      <c r="BW84" s="908"/>
      <c r="BX84" s="908"/>
      <c r="BY84" s="908"/>
      <c r="BZ84" s="908"/>
      <c r="CA84" s="908"/>
      <c r="CB84" s="908"/>
      <c r="CC84" s="908"/>
      <c r="CD84" s="908"/>
      <c r="CE84" s="908"/>
      <c r="CF84" s="908"/>
      <c r="CG84" s="909"/>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895"/>
      <c r="DW84" s="896"/>
      <c r="DX84" s="896"/>
      <c r="DY84" s="896"/>
      <c r="DZ84" s="897"/>
      <c r="EA84" s="231"/>
    </row>
    <row r="85" spans="1:131" s="232" customFormat="1" ht="26.25" customHeight="1" x14ac:dyDescent="0.2">
      <c r="A85" s="246">
        <v>18</v>
      </c>
      <c r="B85" s="928"/>
      <c r="C85" s="929"/>
      <c r="D85" s="929"/>
      <c r="E85" s="929"/>
      <c r="F85" s="929"/>
      <c r="G85" s="929"/>
      <c r="H85" s="929"/>
      <c r="I85" s="929"/>
      <c r="J85" s="929"/>
      <c r="K85" s="929"/>
      <c r="L85" s="929"/>
      <c r="M85" s="929"/>
      <c r="N85" s="929"/>
      <c r="O85" s="929"/>
      <c r="P85" s="930"/>
      <c r="Q85" s="931"/>
      <c r="R85" s="925"/>
      <c r="S85" s="925"/>
      <c r="T85" s="925"/>
      <c r="U85" s="925"/>
      <c r="V85" s="925"/>
      <c r="W85" s="925"/>
      <c r="X85" s="925"/>
      <c r="Y85" s="925"/>
      <c r="Z85" s="925"/>
      <c r="AA85" s="925"/>
      <c r="AB85" s="925"/>
      <c r="AC85" s="925"/>
      <c r="AD85" s="925"/>
      <c r="AE85" s="925"/>
      <c r="AF85" s="925"/>
      <c r="AG85" s="925"/>
      <c r="AH85" s="925"/>
      <c r="AI85" s="925"/>
      <c r="AJ85" s="925"/>
      <c r="AK85" s="925"/>
      <c r="AL85" s="925"/>
      <c r="AM85" s="925"/>
      <c r="AN85" s="925"/>
      <c r="AO85" s="925"/>
      <c r="AP85" s="925"/>
      <c r="AQ85" s="925"/>
      <c r="AR85" s="925"/>
      <c r="AS85" s="925"/>
      <c r="AT85" s="925"/>
      <c r="AU85" s="925"/>
      <c r="AV85" s="925"/>
      <c r="AW85" s="925"/>
      <c r="AX85" s="925"/>
      <c r="AY85" s="925"/>
      <c r="AZ85" s="926"/>
      <c r="BA85" s="926"/>
      <c r="BB85" s="926"/>
      <c r="BC85" s="926"/>
      <c r="BD85" s="927"/>
      <c r="BE85" s="250"/>
      <c r="BF85" s="250"/>
      <c r="BG85" s="250"/>
      <c r="BH85" s="250"/>
      <c r="BI85" s="250"/>
      <c r="BJ85" s="250"/>
      <c r="BK85" s="250"/>
      <c r="BL85" s="250"/>
      <c r="BM85" s="250"/>
      <c r="BN85" s="250"/>
      <c r="BO85" s="250"/>
      <c r="BP85" s="250"/>
      <c r="BQ85" s="247">
        <v>79</v>
      </c>
      <c r="BR85" s="252"/>
      <c r="BS85" s="907"/>
      <c r="BT85" s="908"/>
      <c r="BU85" s="908"/>
      <c r="BV85" s="908"/>
      <c r="BW85" s="908"/>
      <c r="BX85" s="908"/>
      <c r="BY85" s="908"/>
      <c r="BZ85" s="908"/>
      <c r="CA85" s="908"/>
      <c r="CB85" s="908"/>
      <c r="CC85" s="908"/>
      <c r="CD85" s="908"/>
      <c r="CE85" s="908"/>
      <c r="CF85" s="908"/>
      <c r="CG85" s="909"/>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895"/>
      <c r="DW85" s="896"/>
      <c r="DX85" s="896"/>
      <c r="DY85" s="896"/>
      <c r="DZ85" s="897"/>
      <c r="EA85" s="231"/>
    </row>
    <row r="86" spans="1:131" s="232" customFormat="1" ht="26.25" customHeight="1" x14ac:dyDescent="0.2">
      <c r="A86" s="246">
        <v>19</v>
      </c>
      <c r="B86" s="928"/>
      <c r="C86" s="929"/>
      <c r="D86" s="929"/>
      <c r="E86" s="929"/>
      <c r="F86" s="929"/>
      <c r="G86" s="929"/>
      <c r="H86" s="929"/>
      <c r="I86" s="929"/>
      <c r="J86" s="929"/>
      <c r="K86" s="929"/>
      <c r="L86" s="929"/>
      <c r="M86" s="929"/>
      <c r="N86" s="929"/>
      <c r="O86" s="929"/>
      <c r="P86" s="930"/>
      <c r="Q86" s="931"/>
      <c r="R86" s="925"/>
      <c r="S86" s="925"/>
      <c r="T86" s="925"/>
      <c r="U86" s="925"/>
      <c r="V86" s="925"/>
      <c r="W86" s="925"/>
      <c r="X86" s="925"/>
      <c r="Y86" s="925"/>
      <c r="Z86" s="925"/>
      <c r="AA86" s="925"/>
      <c r="AB86" s="925"/>
      <c r="AC86" s="925"/>
      <c r="AD86" s="925"/>
      <c r="AE86" s="925"/>
      <c r="AF86" s="925"/>
      <c r="AG86" s="925"/>
      <c r="AH86" s="925"/>
      <c r="AI86" s="925"/>
      <c r="AJ86" s="925"/>
      <c r="AK86" s="925"/>
      <c r="AL86" s="925"/>
      <c r="AM86" s="925"/>
      <c r="AN86" s="925"/>
      <c r="AO86" s="925"/>
      <c r="AP86" s="925"/>
      <c r="AQ86" s="925"/>
      <c r="AR86" s="925"/>
      <c r="AS86" s="925"/>
      <c r="AT86" s="925"/>
      <c r="AU86" s="925"/>
      <c r="AV86" s="925"/>
      <c r="AW86" s="925"/>
      <c r="AX86" s="925"/>
      <c r="AY86" s="925"/>
      <c r="AZ86" s="926"/>
      <c r="BA86" s="926"/>
      <c r="BB86" s="926"/>
      <c r="BC86" s="926"/>
      <c r="BD86" s="927"/>
      <c r="BE86" s="250"/>
      <c r="BF86" s="250"/>
      <c r="BG86" s="250"/>
      <c r="BH86" s="250"/>
      <c r="BI86" s="250"/>
      <c r="BJ86" s="250"/>
      <c r="BK86" s="250"/>
      <c r="BL86" s="250"/>
      <c r="BM86" s="250"/>
      <c r="BN86" s="250"/>
      <c r="BO86" s="250"/>
      <c r="BP86" s="250"/>
      <c r="BQ86" s="247">
        <v>80</v>
      </c>
      <c r="BR86" s="252"/>
      <c r="BS86" s="907"/>
      <c r="BT86" s="908"/>
      <c r="BU86" s="908"/>
      <c r="BV86" s="908"/>
      <c r="BW86" s="908"/>
      <c r="BX86" s="908"/>
      <c r="BY86" s="908"/>
      <c r="BZ86" s="908"/>
      <c r="CA86" s="908"/>
      <c r="CB86" s="908"/>
      <c r="CC86" s="908"/>
      <c r="CD86" s="908"/>
      <c r="CE86" s="908"/>
      <c r="CF86" s="908"/>
      <c r="CG86" s="909"/>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895"/>
      <c r="DW86" s="896"/>
      <c r="DX86" s="896"/>
      <c r="DY86" s="896"/>
      <c r="DZ86" s="897"/>
      <c r="EA86" s="231"/>
    </row>
    <row r="87" spans="1:131" s="232" customFormat="1" ht="26.25" customHeight="1" x14ac:dyDescent="0.2">
      <c r="A87" s="254">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50"/>
      <c r="BF87" s="250"/>
      <c r="BG87" s="250"/>
      <c r="BH87" s="250"/>
      <c r="BI87" s="250"/>
      <c r="BJ87" s="250"/>
      <c r="BK87" s="250"/>
      <c r="BL87" s="250"/>
      <c r="BM87" s="250"/>
      <c r="BN87" s="250"/>
      <c r="BO87" s="250"/>
      <c r="BP87" s="250"/>
      <c r="BQ87" s="247">
        <v>81</v>
      </c>
      <c r="BR87" s="252"/>
      <c r="BS87" s="907"/>
      <c r="BT87" s="908"/>
      <c r="BU87" s="908"/>
      <c r="BV87" s="908"/>
      <c r="BW87" s="908"/>
      <c r="BX87" s="908"/>
      <c r="BY87" s="908"/>
      <c r="BZ87" s="908"/>
      <c r="CA87" s="908"/>
      <c r="CB87" s="908"/>
      <c r="CC87" s="908"/>
      <c r="CD87" s="908"/>
      <c r="CE87" s="908"/>
      <c r="CF87" s="908"/>
      <c r="CG87" s="909"/>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895"/>
      <c r="DW87" s="896"/>
      <c r="DX87" s="896"/>
      <c r="DY87" s="896"/>
      <c r="DZ87" s="897"/>
      <c r="EA87" s="231"/>
    </row>
    <row r="88" spans="1:131" s="232" customFormat="1" ht="26.25" customHeight="1" thickBot="1" x14ac:dyDescent="0.25">
      <c r="A88" s="249" t="s">
        <v>364</v>
      </c>
      <c r="B88" s="898" t="s">
        <v>393</v>
      </c>
      <c r="C88" s="899"/>
      <c r="D88" s="899"/>
      <c r="E88" s="899"/>
      <c r="F88" s="899"/>
      <c r="G88" s="899"/>
      <c r="H88" s="899"/>
      <c r="I88" s="899"/>
      <c r="J88" s="899"/>
      <c r="K88" s="899"/>
      <c r="L88" s="899"/>
      <c r="M88" s="899"/>
      <c r="N88" s="899"/>
      <c r="O88" s="899"/>
      <c r="P88" s="900"/>
      <c r="Q88" s="916"/>
      <c r="R88" s="917"/>
      <c r="S88" s="917"/>
      <c r="T88" s="917"/>
      <c r="U88" s="917"/>
      <c r="V88" s="917"/>
      <c r="W88" s="917"/>
      <c r="X88" s="917"/>
      <c r="Y88" s="917"/>
      <c r="Z88" s="917"/>
      <c r="AA88" s="917"/>
      <c r="AB88" s="917"/>
      <c r="AC88" s="917"/>
      <c r="AD88" s="917"/>
      <c r="AE88" s="917"/>
      <c r="AF88" s="913">
        <v>65</v>
      </c>
      <c r="AG88" s="913"/>
      <c r="AH88" s="913"/>
      <c r="AI88" s="913"/>
      <c r="AJ88" s="913"/>
      <c r="AK88" s="917"/>
      <c r="AL88" s="917"/>
      <c r="AM88" s="917"/>
      <c r="AN88" s="917"/>
      <c r="AO88" s="917"/>
      <c r="AP88" s="913" t="s">
        <v>570</v>
      </c>
      <c r="AQ88" s="913"/>
      <c r="AR88" s="913"/>
      <c r="AS88" s="913"/>
      <c r="AT88" s="913"/>
      <c r="AU88" s="913" t="s">
        <v>570</v>
      </c>
      <c r="AV88" s="913"/>
      <c r="AW88" s="913"/>
      <c r="AX88" s="913"/>
      <c r="AY88" s="913"/>
      <c r="AZ88" s="914"/>
      <c r="BA88" s="914"/>
      <c r="BB88" s="914"/>
      <c r="BC88" s="914"/>
      <c r="BD88" s="915"/>
      <c r="BE88" s="250"/>
      <c r="BF88" s="250"/>
      <c r="BG88" s="250"/>
      <c r="BH88" s="250"/>
      <c r="BI88" s="250"/>
      <c r="BJ88" s="250"/>
      <c r="BK88" s="250"/>
      <c r="BL88" s="250"/>
      <c r="BM88" s="250"/>
      <c r="BN88" s="250"/>
      <c r="BO88" s="250"/>
      <c r="BP88" s="250"/>
      <c r="BQ88" s="247">
        <v>82</v>
      </c>
      <c r="BR88" s="252"/>
      <c r="BS88" s="907"/>
      <c r="BT88" s="908"/>
      <c r="BU88" s="908"/>
      <c r="BV88" s="908"/>
      <c r="BW88" s="908"/>
      <c r="BX88" s="908"/>
      <c r="BY88" s="908"/>
      <c r="BZ88" s="908"/>
      <c r="CA88" s="908"/>
      <c r="CB88" s="908"/>
      <c r="CC88" s="908"/>
      <c r="CD88" s="908"/>
      <c r="CE88" s="908"/>
      <c r="CF88" s="908"/>
      <c r="CG88" s="909"/>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895"/>
      <c r="DW88" s="896"/>
      <c r="DX88" s="896"/>
      <c r="DY88" s="896"/>
      <c r="DZ88" s="897"/>
      <c r="EA88" s="231"/>
    </row>
    <row r="89" spans="1:131" s="232" customFormat="1" ht="26.25" hidden="1" customHeight="1" x14ac:dyDescent="0.2">
      <c r="A89" s="255"/>
      <c r="B89" s="256"/>
      <c r="C89" s="256"/>
      <c r="D89" s="256"/>
      <c r="E89" s="256"/>
      <c r="F89" s="256"/>
      <c r="G89" s="256"/>
      <c r="H89" s="256"/>
      <c r="I89" s="256"/>
      <c r="J89" s="256"/>
      <c r="K89" s="256"/>
      <c r="L89" s="256"/>
      <c r="M89" s="256"/>
      <c r="N89" s="256"/>
      <c r="O89" s="256"/>
      <c r="P89" s="256"/>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8"/>
      <c r="BA89" s="258"/>
      <c r="BB89" s="258"/>
      <c r="BC89" s="258"/>
      <c r="BD89" s="258"/>
      <c r="BE89" s="250"/>
      <c r="BF89" s="250"/>
      <c r="BG89" s="250"/>
      <c r="BH89" s="250"/>
      <c r="BI89" s="250"/>
      <c r="BJ89" s="250"/>
      <c r="BK89" s="250"/>
      <c r="BL89" s="250"/>
      <c r="BM89" s="250"/>
      <c r="BN89" s="250"/>
      <c r="BO89" s="250"/>
      <c r="BP89" s="250"/>
      <c r="BQ89" s="247">
        <v>83</v>
      </c>
      <c r="BR89" s="252"/>
      <c r="BS89" s="907"/>
      <c r="BT89" s="908"/>
      <c r="BU89" s="908"/>
      <c r="BV89" s="908"/>
      <c r="BW89" s="908"/>
      <c r="BX89" s="908"/>
      <c r="BY89" s="908"/>
      <c r="BZ89" s="908"/>
      <c r="CA89" s="908"/>
      <c r="CB89" s="908"/>
      <c r="CC89" s="908"/>
      <c r="CD89" s="908"/>
      <c r="CE89" s="908"/>
      <c r="CF89" s="908"/>
      <c r="CG89" s="909"/>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895"/>
      <c r="DW89" s="896"/>
      <c r="DX89" s="896"/>
      <c r="DY89" s="896"/>
      <c r="DZ89" s="897"/>
      <c r="EA89" s="231"/>
    </row>
    <row r="90" spans="1:131" s="232" customFormat="1" ht="26.25" hidden="1" customHeight="1" x14ac:dyDescent="0.2">
      <c r="A90" s="255"/>
      <c r="B90" s="256"/>
      <c r="C90" s="256"/>
      <c r="D90" s="256"/>
      <c r="E90" s="256"/>
      <c r="F90" s="256"/>
      <c r="G90" s="256"/>
      <c r="H90" s="256"/>
      <c r="I90" s="256"/>
      <c r="J90" s="256"/>
      <c r="K90" s="256"/>
      <c r="L90" s="256"/>
      <c r="M90" s="256"/>
      <c r="N90" s="256"/>
      <c r="O90" s="256"/>
      <c r="P90" s="256"/>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8"/>
      <c r="BA90" s="258"/>
      <c r="BB90" s="258"/>
      <c r="BC90" s="258"/>
      <c r="BD90" s="258"/>
      <c r="BE90" s="250"/>
      <c r="BF90" s="250"/>
      <c r="BG90" s="250"/>
      <c r="BH90" s="250"/>
      <c r="BI90" s="250"/>
      <c r="BJ90" s="250"/>
      <c r="BK90" s="250"/>
      <c r="BL90" s="250"/>
      <c r="BM90" s="250"/>
      <c r="BN90" s="250"/>
      <c r="BO90" s="250"/>
      <c r="BP90" s="250"/>
      <c r="BQ90" s="247">
        <v>84</v>
      </c>
      <c r="BR90" s="252"/>
      <c r="BS90" s="907"/>
      <c r="BT90" s="908"/>
      <c r="BU90" s="908"/>
      <c r="BV90" s="908"/>
      <c r="BW90" s="908"/>
      <c r="BX90" s="908"/>
      <c r="BY90" s="908"/>
      <c r="BZ90" s="908"/>
      <c r="CA90" s="908"/>
      <c r="CB90" s="908"/>
      <c r="CC90" s="908"/>
      <c r="CD90" s="908"/>
      <c r="CE90" s="908"/>
      <c r="CF90" s="908"/>
      <c r="CG90" s="909"/>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895"/>
      <c r="DW90" s="896"/>
      <c r="DX90" s="896"/>
      <c r="DY90" s="896"/>
      <c r="DZ90" s="897"/>
      <c r="EA90" s="231"/>
    </row>
    <row r="91" spans="1:131" s="232" customFormat="1" ht="26.25" hidden="1" customHeight="1" x14ac:dyDescent="0.2">
      <c r="A91" s="255"/>
      <c r="B91" s="256"/>
      <c r="C91" s="256"/>
      <c r="D91" s="256"/>
      <c r="E91" s="256"/>
      <c r="F91" s="256"/>
      <c r="G91" s="256"/>
      <c r="H91" s="256"/>
      <c r="I91" s="256"/>
      <c r="J91" s="256"/>
      <c r="K91" s="256"/>
      <c r="L91" s="256"/>
      <c r="M91" s="256"/>
      <c r="N91" s="256"/>
      <c r="O91" s="256"/>
      <c r="P91" s="256"/>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8"/>
      <c r="BA91" s="258"/>
      <c r="BB91" s="258"/>
      <c r="BC91" s="258"/>
      <c r="BD91" s="258"/>
      <c r="BE91" s="250"/>
      <c r="BF91" s="250"/>
      <c r="BG91" s="250"/>
      <c r="BH91" s="250"/>
      <c r="BI91" s="250"/>
      <c r="BJ91" s="250"/>
      <c r="BK91" s="250"/>
      <c r="BL91" s="250"/>
      <c r="BM91" s="250"/>
      <c r="BN91" s="250"/>
      <c r="BO91" s="250"/>
      <c r="BP91" s="250"/>
      <c r="BQ91" s="247">
        <v>85</v>
      </c>
      <c r="BR91" s="252"/>
      <c r="BS91" s="907"/>
      <c r="BT91" s="908"/>
      <c r="BU91" s="908"/>
      <c r="BV91" s="908"/>
      <c r="BW91" s="908"/>
      <c r="BX91" s="908"/>
      <c r="BY91" s="908"/>
      <c r="BZ91" s="908"/>
      <c r="CA91" s="908"/>
      <c r="CB91" s="908"/>
      <c r="CC91" s="908"/>
      <c r="CD91" s="908"/>
      <c r="CE91" s="908"/>
      <c r="CF91" s="908"/>
      <c r="CG91" s="909"/>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895"/>
      <c r="DW91" s="896"/>
      <c r="DX91" s="896"/>
      <c r="DY91" s="896"/>
      <c r="DZ91" s="897"/>
      <c r="EA91" s="231"/>
    </row>
    <row r="92" spans="1:131" s="232" customFormat="1" ht="26.25" hidden="1" customHeight="1" x14ac:dyDescent="0.2">
      <c r="A92" s="255"/>
      <c r="B92" s="256"/>
      <c r="C92" s="256"/>
      <c r="D92" s="256"/>
      <c r="E92" s="256"/>
      <c r="F92" s="256"/>
      <c r="G92" s="256"/>
      <c r="H92" s="256"/>
      <c r="I92" s="256"/>
      <c r="J92" s="256"/>
      <c r="K92" s="256"/>
      <c r="L92" s="256"/>
      <c r="M92" s="256"/>
      <c r="N92" s="256"/>
      <c r="O92" s="256"/>
      <c r="P92" s="256"/>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8"/>
      <c r="BA92" s="258"/>
      <c r="BB92" s="258"/>
      <c r="BC92" s="258"/>
      <c r="BD92" s="258"/>
      <c r="BE92" s="250"/>
      <c r="BF92" s="250"/>
      <c r="BG92" s="250"/>
      <c r="BH92" s="250"/>
      <c r="BI92" s="250"/>
      <c r="BJ92" s="250"/>
      <c r="BK92" s="250"/>
      <c r="BL92" s="250"/>
      <c r="BM92" s="250"/>
      <c r="BN92" s="250"/>
      <c r="BO92" s="250"/>
      <c r="BP92" s="250"/>
      <c r="BQ92" s="247">
        <v>86</v>
      </c>
      <c r="BR92" s="252"/>
      <c r="BS92" s="907"/>
      <c r="BT92" s="908"/>
      <c r="BU92" s="908"/>
      <c r="BV92" s="908"/>
      <c r="BW92" s="908"/>
      <c r="BX92" s="908"/>
      <c r="BY92" s="908"/>
      <c r="BZ92" s="908"/>
      <c r="CA92" s="908"/>
      <c r="CB92" s="908"/>
      <c r="CC92" s="908"/>
      <c r="CD92" s="908"/>
      <c r="CE92" s="908"/>
      <c r="CF92" s="908"/>
      <c r="CG92" s="909"/>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895"/>
      <c r="DW92" s="896"/>
      <c r="DX92" s="896"/>
      <c r="DY92" s="896"/>
      <c r="DZ92" s="897"/>
      <c r="EA92" s="231"/>
    </row>
    <row r="93" spans="1:131" s="232" customFormat="1" ht="26.25" hidden="1" customHeight="1" x14ac:dyDescent="0.2">
      <c r="A93" s="255"/>
      <c r="B93" s="256"/>
      <c r="C93" s="256"/>
      <c r="D93" s="256"/>
      <c r="E93" s="256"/>
      <c r="F93" s="256"/>
      <c r="G93" s="256"/>
      <c r="H93" s="256"/>
      <c r="I93" s="256"/>
      <c r="J93" s="256"/>
      <c r="K93" s="256"/>
      <c r="L93" s="256"/>
      <c r="M93" s="256"/>
      <c r="N93" s="256"/>
      <c r="O93" s="256"/>
      <c r="P93" s="256"/>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8"/>
      <c r="BA93" s="258"/>
      <c r="BB93" s="258"/>
      <c r="BC93" s="258"/>
      <c r="BD93" s="258"/>
      <c r="BE93" s="250"/>
      <c r="BF93" s="250"/>
      <c r="BG93" s="250"/>
      <c r="BH93" s="250"/>
      <c r="BI93" s="250"/>
      <c r="BJ93" s="250"/>
      <c r="BK93" s="250"/>
      <c r="BL93" s="250"/>
      <c r="BM93" s="250"/>
      <c r="BN93" s="250"/>
      <c r="BO93" s="250"/>
      <c r="BP93" s="250"/>
      <c r="BQ93" s="247">
        <v>87</v>
      </c>
      <c r="BR93" s="252"/>
      <c r="BS93" s="907"/>
      <c r="BT93" s="908"/>
      <c r="BU93" s="908"/>
      <c r="BV93" s="908"/>
      <c r="BW93" s="908"/>
      <c r="BX93" s="908"/>
      <c r="BY93" s="908"/>
      <c r="BZ93" s="908"/>
      <c r="CA93" s="908"/>
      <c r="CB93" s="908"/>
      <c r="CC93" s="908"/>
      <c r="CD93" s="908"/>
      <c r="CE93" s="908"/>
      <c r="CF93" s="908"/>
      <c r="CG93" s="909"/>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895"/>
      <c r="DW93" s="896"/>
      <c r="DX93" s="896"/>
      <c r="DY93" s="896"/>
      <c r="DZ93" s="897"/>
      <c r="EA93" s="231"/>
    </row>
    <row r="94" spans="1:131" s="232" customFormat="1" ht="26.25" hidden="1" customHeight="1" x14ac:dyDescent="0.2">
      <c r="A94" s="255"/>
      <c r="B94" s="256"/>
      <c r="C94" s="256"/>
      <c r="D94" s="256"/>
      <c r="E94" s="256"/>
      <c r="F94" s="256"/>
      <c r="G94" s="256"/>
      <c r="H94" s="256"/>
      <c r="I94" s="256"/>
      <c r="J94" s="256"/>
      <c r="K94" s="256"/>
      <c r="L94" s="256"/>
      <c r="M94" s="256"/>
      <c r="N94" s="256"/>
      <c r="O94" s="256"/>
      <c r="P94" s="256"/>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8"/>
      <c r="BA94" s="258"/>
      <c r="BB94" s="258"/>
      <c r="BC94" s="258"/>
      <c r="BD94" s="258"/>
      <c r="BE94" s="250"/>
      <c r="BF94" s="250"/>
      <c r="BG94" s="250"/>
      <c r="BH94" s="250"/>
      <c r="BI94" s="250"/>
      <c r="BJ94" s="250"/>
      <c r="BK94" s="250"/>
      <c r="BL94" s="250"/>
      <c r="BM94" s="250"/>
      <c r="BN94" s="250"/>
      <c r="BO94" s="250"/>
      <c r="BP94" s="250"/>
      <c r="BQ94" s="247">
        <v>88</v>
      </c>
      <c r="BR94" s="252"/>
      <c r="BS94" s="907"/>
      <c r="BT94" s="908"/>
      <c r="BU94" s="908"/>
      <c r="BV94" s="908"/>
      <c r="BW94" s="908"/>
      <c r="BX94" s="908"/>
      <c r="BY94" s="908"/>
      <c r="BZ94" s="908"/>
      <c r="CA94" s="908"/>
      <c r="CB94" s="908"/>
      <c r="CC94" s="908"/>
      <c r="CD94" s="908"/>
      <c r="CE94" s="908"/>
      <c r="CF94" s="908"/>
      <c r="CG94" s="909"/>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895"/>
      <c r="DW94" s="896"/>
      <c r="DX94" s="896"/>
      <c r="DY94" s="896"/>
      <c r="DZ94" s="897"/>
      <c r="EA94" s="231"/>
    </row>
    <row r="95" spans="1:131" s="232" customFormat="1" ht="26.25" hidden="1" customHeight="1" x14ac:dyDescent="0.2">
      <c r="A95" s="255"/>
      <c r="B95" s="256"/>
      <c r="C95" s="256"/>
      <c r="D95" s="256"/>
      <c r="E95" s="256"/>
      <c r="F95" s="256"/>
      <c r="G95" s="256"/>
      <c r="H95" s="256"/>
      <c r="I95" s="256"/>
      <c r="J95" s="256"/>
      <c r="K95" s="256"/>
      <c r="L95" s="256"/>
      <c r="M95" s="256"/>
      <c r="N95" s="256"/>
      <c r="O95" s="256"/>
      <c r="P95" s="256"/>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8"/>
      <c r="BA95" s="258"/>
      <c r="BB95" s="258"/>
      <c r="BC95" s="258"/>
      <c r="BD95" s="258"/>
      <c r="BE95" s="250"/>
      <c r="BF95" s="250"/>
      <c r="BG95" s="250"/>
      <c r="BH95" s="250"/>
      <c r="BI95" s="250"/>
      <c r="BJ95" s="250"/>
      <c r="BK95" s="250"/>
      <c r="BL95" s="250"/>
      <c r="BM95" s="250"/>
      <c r="BN95" s="250"/>
      <c r="BO95" s="250"/>
      <c r="BP95" s="250"/>
      <c r="BQ95" s="247">
        <v>89</v>
      </c>
      <c r="BR95" s="252"/>
      <c r="BS95" s="907"/>
      <c r="BT95" s="908"/>
      <c r="BU95" s="908"/>
      <c r="BV95" s="908"/>
      <c r="BW95" s="908"/>
      <c r="BX95" s="908"/>
      <c r="BY95" s="908"/>
      <c r="BZ95" s="908"/>
      <c r="CA95" s="908"/>
      <c r="CB95" s="908"/>
      <c r="CC95" s="908"/>
      <c r="CD95" s="908"/>
      <c r="CE95" s="908"/>
      <c r="CF95" s="908"/>
      <c r="CG95" s="909"/>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895"/>
      <c r="DW95" s="896"/>
      <c r="DX95" s="896"/>
      <c r="DY95" s="896"/>
      <c r="DZ95" s="897"/>
      <c r="EA95" s="231"/>
    </row>
    <row r="96" spans="1:131" s="232" customFormat="1" ht="26.25" hidden="1" customHeight="1" x14ac:dyDescent="0.2">
      <c r="A96" s="255"/>
      <c r="B96" s="256"/>
      <c r="C96" s="256"/>
      <c r="D96" s="256"/>
      <c r="E96" s="256"/>
      <c r="F96" s="256"/>
      <c r="G96" s="256"/>
      <c r="H96" s="256"/>
      <c r="I96" s="256"/>
      <c r="J96" s="256"/>
      <c r="K96" s="256"/>
      <c r="L96" s="256"/>
      <c r="M96" s="256"/>
      <c r="N96" s="256"/>
      <c r="O96" s="256"/>
      <c r="P96" s="256"/>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8"/>
      <c r="BA96" s="258"/>
      <c r="BB96" s="258"/>
      <c r="BC96" s="258"/>
      <c r="BD96" s="258"/>
      <c r="BE96" s="250"/>
      <c r="BF96" s="250"/>
      <c r="BG96" s="250"/>
      <c r="BH96" s="250"/>
      <c r="BI96" s="250"/>
      <c r="BJ96" s="250"/>
      <c r="BK96" s="250"/>
      <c r="BL96" s="250"/>
      <c r="BM96" s="250"/>
      <c r="BN96" s="250"/>
      <c r="BO96" s="250"/>
      <c r="BP96" s="250"/>
      <c r="BQ96" s="247">
        <v>90</v>
      </c>
      <c r="BR96" s="252"/>
      <c r="BS96" s="907"/>
      <c r="BT96" s="908"/>
      <c r="BU96" s="908"/>
      <c r="BV96" s="908"/>
      <c r="BW96" s="908"/>
      <c r="BX96" s="908"/>
      <c r="BY96" s="908"/>
      <c r="BZ96" s="908"/>
      <c r="CA96" s="908"/>
      <c r="CB96" s="908"/>
      <c r="CC96" s="908"/>
      <c r="CD96" s="908"/>
      <c r="CE96" s="908"/>
      <c r="CF96" s="908"/>
      <c r="CG96" s="909"/>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895"/>
      <c r="DW96" s="896"/>
      <c r="DX96" s="896"/>
      <c r="DY96" s="896"/>
      <c r="DZ96" s="897"/>
      <c r="EA96" s="231"/>
    </row>
    <row r="97" spans="1:131" s="232" customFormat="1" ht="26.25" hidden="1" customHeight="1" x14ac:dyDescent="0.2">
      <c r="A97" s="255"/>
      <c r="B97" s="256"/>
      <c r="C97" s="256"/>
      <c r="D97" s="256"/>
      <c r="E97" s="256"/>
      <c r="F97" s="256"/>
      <c r="G97" s="256"/>
      <c r="H97" s="256"/>
      <c r="I97" s="256"/>
      <c r="J97" s="256"/>
      <c r="K97" s="256"/>
      <c r="L97" s="256"/>
      <c r="M97" s="256"/>
      <c r="N97" s="256"/>
      <c r="O97" s="256"/>
      <c r="P97" s="256"/>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8"/>
      <c r="BA97" s="258"/>
      <c r="BB97" s="258"/>
      <c r="BC97" s="258"/>
      <c r="BD97" s="258"/>
      <c r="BE97" s="250"/>
      <c r="BF97" s="250"/>
      <c r="BG97" s="250"/>
      <c r="BH97" s="250"/>
      <c r="BI97" s="250"/>
      <c r="BJ97" s="250"/>
      <c r="BK97" s="250"/>
      <c r="BL97" s="250"/>
      <c r="BM97" s="250"/>
      <c r="BN97" s="250"/>
      <c r="BO97" s="250"/>
      <c r="BP97" s="250"/>
      <c r="BQ97" s="247">
        <v>91</v>
      </c>
      <c r="BR97" s="252"/>
      <c r="BS97" s="907"/>
      <c r="BT97" s="908"/>
      <c r="BU97" s="908"/>
      <c r="BV97" s="908"/>
      <c r="BW97" s="908"/>
      <c r="BX97" s="908"/>
      <c r="BY97" s="908"/>
      <c r="BZ97" s="908"/>
      <c r="CA97" s="908"/>
      <c r="CB97" s="908"/>
      <c r="CC97" s="908"/>
      <c r="CD97" s="908"/>
      <c r="CE97" s="908"/>
      <c r="CF97" s="908"/>
      <c r="CG97" s="909"/>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895"/>
      <c r="DW97" s="896"/>
      <c r="DX97" s="896"/>
      <c r="DY97" s="896"/>
      <c r="DZ97" s="897"/>
      <c r="EA97" s="231"/>
    </row>
    <row r="98" spans="1:131" s="232" customFormat="1" ht="26.25" hidden="1" customHeight="1" x14ac:dyDescent="0.2">
      <c r="A98" s="255"/>
      <c r="B98" s="256"/>
      <c r="C98" s="256"/>
      <c r="D98" s="256"/>
      <c r="E98" s="256"/>
      <c r="F98" s="256"/>
      <c r="G98" s="256"/>
      <c r="H98" s="256"/>
      <c r="I98" s="256"/>
      <c r="J98" s="256"/>
      <c r="K98" s="256"/>
      <c r="L98" s="256"/>
      <c r="M98" s="256"/>
      <c r="N98" s="256"/>
      <c r="O98" s="256"/>
      <c r="P98" s="256"/>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8"/>
      <c r="BA98" s="258"/>
      <c r="BB98" s="258"/>
      <c r="BC98" s="258"/>
      <c r="BD98" s="258"/>
      <c r="BE98" s="250"/>
      <c r="BF98" s="250"/>
      <c r="BG98" s="250"/>
      <c r="BH98" s="250"/>
      <c r="BI98" s="250"/>
      <c r="BJ98" s="250"/>
      <c r="BK98" s="250"/>
      <c r="BL98" s="250"/>
      <c r="BM98" s="250"/>
      <c r="BN98" s="250"/>
      <c r="BO98" s="250"/>
      <c r="BP98" s="250"/>
      <c r="BQ98" s="247">
        <v>92</v>
      </c>
      <c r="BR98" s="252"/>
      <c r="BS98" s="907"/>
      <c r="BT98" s="908"/>
      <c r="BU98" s="908"/>
      <c r="BV98" s="908"/>
      <c r="BW98" s="908"/>
      <c r="BX98" s="908"/>
      <c r="BY98" s="908"/>
      <c r="BZ98" s="908"/>
      <c r="CA98" s="908"/>
      <c r="CB98" s="908"/>
      <c r="CC98" s="908"/>
      <c r="CD98" s="908"/>
      <c r="CE98" s="908"/>
      <c r="CF98" s="908"/>
      <c r="CG98" s="909"/>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895"/>
      <c r="DW98" s="896"/>
      <c r="DX98" s="896"/>
      <c r="DY98" s="896"/>
      <c r="DZ98" s="897"/>
      <c r="EA98" s="231"/>
    </row>
    <row r="99" spans="1:131" s="232" customFormat="1" ht="26.25" hidden="1" customHeight="1" x14ac:dyDescent="0.2">
      <c r="A99" s="255"/>
      <c r="B99" s="256"/>
      <c r="C99" s="256"/>
      <c r="D99" s="256"/>
      <c r="E99" s="256"/>
      <c r="F99" s="256"/>
      <c r="G99" s="256"/>
      <c r="H99" s="256"/>
      <c r="I99" s="256"/>
      <c r="J99" s="256"/>
      <c r="K99" s="256"/>
      <c r="L99" s="256"/>
      <c r="M99" s="256"/>
      <c r="N99" s="256"/>
      <c r="O99" s="256"/>
      <c r="P99" s="256"/>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8"/>
      <c r="BA99" s="258"/>
      <c r="BB99" s="258"/>
      <c r="BC99" s="258"/>
      <c r="BD99" s="258"/>
      <c r="BE99" s="250"/>
      <c r="BF99" s="250"/>
      <c r="BG99" s="250"/>
      <c r="BH99" s="250"/>
      <c r="BI99" s="250"/>
      <c r="BJ99" s="250"/>
      <c r="BK99" s="250"/>
      <c r="BL99" s="250"/>
      <c r="BM99" s="250"/>
      <c r="BN99" s="250"/>
      <c r="BO99" s="250"/>
      <c r="BP99" s="250"/>
      <c r="BQ99" s="247">
        <v>93</v>
      </c>
      <c r="BR99" s="252"/>
      <c r="BS99" s="907"/>
      <c r="BT99" s="908"/>
      <c r="BU99" s="908"/>
      <c r="BV99" s="908"/>
      <c r="BW99" s="908"/>
      <c r="BX99" s="908"/>
      <c r="BY99" s="908"/>
      <c r="BZ99" s="908"/>
      <c r="CA99" s="908"/>
      <c r="CB99" s="908"/>
      <c r="CC99" s="908"/>
      <c r="CD99" s="908"/>
      <c r="CE99" s="908"/>
      <c r="CF99" s="908"/>
      <c r="CG99" s="909"/>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895"/>
      <c r="DW99" s="896"/>
      <c r="DX99" s="896"/>
      <c r="DY99" s="896"/>
      <c r="DZ99" s="897"/>
      <c r="EA99" s="231"/>
    </row>
    <row r="100" spans="1:131" s="232" customFormat="1" ht="26.25" hidden="1" customHeight="1" x14ac:dyDescent="0.2">
      <c r="A100" s="255"/>
      <c r="B100" s="256"/>
      <c r="C100" s="256"/>
      <c r="D100" s="256"/>
      <c r="E100" s="256"/>
      <c r="F100" s="256"/>
      <c r="G100" s="256"/>
      <c r="H100" s="256"/>
      <c r="I100" s="256"/>
      <c r="J100" s="256"/>
      <c r="K100" s="256"/>
      <c r="L100" s="256"/>
      <c r="M100" s="256"/>
      <c r="N100" s="256"/>
      <c r="O100" s="256"/>
      <c r="P100" s="256"/>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8"/>
      <c r="BA100" s="258"/>
      <c r="BB100" s="258"/>
      <c r="BC100" s="258"/>
      <c r="BD100" s="258"/>
      <c r="BE100" s="250"/>
      <c r="BF100" s="250"/>
      <c r="BG100" s="250"/>
      <c r="BH100" s="250"/>
      <c r="BI100" s="250"/>
      <c r="BJ100" s="250"/>
      <c r="BK100" s="250"/>
      <c r="BL100" s="250"/>
      <c r="BM100" s="250"/>
      <c r="BN100" s="250"/>
      <c r="BO100" s="250"/>
      <c r="BP100" s="250"/>
      <c r="BQ100" s="247">
        <v>94</v>
      </c>
      <c r="BR100" s="252"/>
      <c r="BS100" s="907"/>
      <c r="BT100" s="908"/>
      <c r="BU100" s="908"/>
      <c r="BV100" s="908"/>
      <c r="BW100" s="908"/>
      <c r="BX100" s="908"/>
      <c r="BY100" s="908"/>
      <c r="BZ100" s="908"/>
      <c r="CA100" s="908"/>
      <c r="CB100" s="908"/>
      <c r="CC100" s="908"/>
      <c r="CD100" s="908"/>
      <c r="CE100" s="908"/>
      <c r="CF100" s="908"/>
      <c r="CG100" s="909"/>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895"/>
      <c r="DW100" s="896"/>
      <c r="DX100" s="896"/>
      <c r="DY100" s="896"/>
      <c r="DZ100" s="897"/>
      <c r="EA100" s="231"/>
    </row>
    <row r="101" spans="1:131" s="232" customFormat="1" ht="26.25" hidden="1" customHeight="1" x14ac:dyDescent="0.2">
      <c r="A101" s="255"/>
      <c r="B101" s="256"/>
      <c r="C101" s="256"/>
      <c r="D101" s="256"/>
      <c r="E101" s="256"/>
      <c r="F101" s="256"/>
      <c r="G101" s="256"/>
      <c r="H101" s="256"/>
      <c r="I101" s="256"/>
      <c r="J101" s="256"/>
      <c r="K101" s="256"/>
      <c r="L101" s="256"/>
      <c r="M101" s="256"/>
      <c r="N101" s="256"/>
      <c r="O101" s="256"/>
      <c r="P101" s="256"/>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8"/>
      <c r="BA101" s="258"/>
      <c r="BB101" s="258"/>
      <c r="BC101" s="258"/>
      <c r="BD101" s="258"/>
      <c r="BE101" s="250"/>
      <c r="BF101" s="250"/>
      <c r="BG101" s="250"/>
      <c r="BH101" s="250"/>
      <c r="BI101" s="250"/>
      <c r="BJ101" s="250"/>
      <c r="BK101" s="250"/>
      <c r="BL101" s="250"/>
      <c r="BM101" s="250"/>
      <c r="BN101" s="250"/>
      <c r="BO101" s="250"/>
      <c r="BP101" s="250"/>
      <c r="BQ101" s="247">
        <v>95</v>
      </c>
      <c r="BR101" s="252"/>
      <c r="BS101" s="907"/>
      <c r="BT101" s="908"/>
      <c r="BU101" s="908"/>
      <c r="BV101" s="908"/>
      <c r="BW101" s="908"/>
      <c r="BX101" s="908"/>
      <c r="BY101" s="908"/>
      <c r="BZ101" s="908"/>
      <c r="CA101" s="908"/>
      <c r="CB101" s="908"/>
      <c r="CC101" s="908"/>
      <c r="CD101" s="908"/>
      <c r="CE101" s="908"/>
      <c r="CF101" s="908"/>
      <c r="CG101" s="909"/>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895"/>
      <c r="DW101" s="896"/>
      <c r="DX101" s="896"/>
      <c r="DY101" s="896"/>
      <c r="DZ101" s="897"/>
      <c r="EA101" s="231"/>
    </row>
    <row r="102" spans="1:131" s="232" customFormat="1" ht="26.25" customHeight="1" thickBot="1" x14ac:dyDescent="0.25">
      <c r="A102" s="255"/>
      <c r="B102" s="256"/>
      <c r="C102" s="256"/>
      <c r="D102" s="256"/>
      <c r="E102" s="256"/>
      <c r="F102" s="256"/>
      <c r="G102" s="256"/>
      <c r="H102" s="256"/>
      <c r="I102" s="256"/>
      <c r="J102" s="256"/>
      <c r="K102" s="256"/>
      <c r="L102" s="256"/>
      <c r="M102" s="256"/>
      <c r="N102" s="256"/>
      <c r="O102" s="256"/>
      <c r="P102" s="256"/>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8"/>
      <c r="BA102" s="258"/>
      <c r="BB102" s="258"/>
      <c r="BC102" s="258"/>
      <c r="BD102" s="258"/>
      <c r="BE102" s="250"/>
      <c r="BF102" s="250"/>
      <c r="BG102" s="250"/>
      <c r="BH102" s="250"/>
      <c r="BI102" s="250"/>
      <c r="BJ102" s="250"/>
      <c r="BK102" s="250"/>
      <c r="BL102" s="250"/>
      <c r="BM102" s="250"/>
      <c r="BN102" s="250"/>
      <c r="BO102" s="250"/>
      <c r="BP102" s="250"/>
      <c r="BQ102" s="249" t="s">
        <v>364</v>
      </c>
      <c r="BR102" s="898" t="s">
        <v>394</v>
      </c>
      <c r="BS102" s="899"/>
      <c r="BT102" s="899"/>
      <c r="BU102" s="899"/>
      <c r="BV102" s="899"/>
      <c r="BW102" s="899"/>
      <c r="BX102" s="899"/>
      <c r="BY102" s="899"/>
      <c r="BZ102" s="899"/>
      <c r="CA102" s="899"/>
      <c r="CB102" s="899"/>
      <c r="CC102" s="899"/>
      <c r="CD102" s="899"/>
      <c r="CE102" s="899"/>
      <c r="CF102" s="899"/>
      <c r="CG102" s="900"/>
      <c r="CH102" s="901"/>
      <c r="CI102" s="902"/>
      <c r="CJ102" s="902"/>
      <c r="CK102" s="902"/>
      <c r="CL102" s="903"/>
      <c r="CM102" s="901"/>
      <c r="CN102" s="902"/>
      <c r="CO102" s="902"/>
      <c r="CP102" s="902"/>
      <c r="CQ102" s="903"/>
      <c r="CR102" s="904">
        <v>39320</v>
      </c>
      <c r="CS102" s="905"/>
      <c r="CT102" s="905"/>
      <c r="CU102" s="905"/>
      <c r="CV102" s="906"/>
      <c r="CW102" s="904">
        <v>3950</v>
      </c>
      <c r="CX102" s="905"/>
      <c r="CY102" s="905"/>
      <c r="CZ102" s="905"/>
      <c r="DA102" s="906"/>
      <c r="DB102" s="904">
        <v>17585</v>
      </c>
      <c r="DC102" s="905"/>
      <c r="DD102" s="905"/>
      <c r="DE102" s="905"/>
      <c r="DF102" s="906"/>
      <c r="DG102" s="904">
        <v>6702</v>
      </c>
      <c r="DH102" s="905"/>
      <c r="DI102" s="905"/>
      <c r="DJ102" s="905"/>
      <c r="DK102" s="906"/>
      <c r="DL102" s="904">
        <v>9621</v>
      </c>
      <c r="DM102" s="905"/>
      <c r="DN102" s="905"/>
      <c r="DO102" s="905"/>
      <c r="DP102" s="906"/>
      <c r="DQ102" s="904">
        <v>8603</v>
      </c>
      <c r="DR102" s="905"/>
      <c r="DS102" s="905"/>
      <c r="DT102" s="905"/>
      <c r="DU102" s="906"/>
      <c r="DV102" s="887"/>
      <c r="DW102" s="888"/>
      <c r="DX102" s="888"/>
      <c r="DY102" s="888"/>
      <c r="DZ102" s="889"/>
      <c r="EA102" s="231"/>
    </row>
    <row r="103" spans="1:131" s="232" customFormat="1" ht="26.25" customHeight="1" x14ac:dyDescent="0.2">
      <c r="A103" s="255"/>
      <c r="B103" s="256"/>
      <c r="C103" s="256"/>
      <c r="D103" s="256"/>
      <c r="E103" s="256"/>
      <c r="F103" s="256"/>
      <c r="G103" s="256"/>
      <c r="H103" s="256"/>
      <c r="I103" s="256"/>
      <c r="J103" s="256"/>
      <c r="K103" s="256"/>
      <c r="L103" s="256"/>
      <c r="M103" s="256"/>
      <c r="N103" s="256"/>
      <c r="O103" s="256"/>
      <c r="P103" s="256"/>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8"/>
      <c r="BA103" s="258"/>
      <c r="BB103" s="258"/>
      <c r="BC103" s="258"/>
      <c r="BD103" s="258"/>
      <c r="BE103" s="250"/>
      <c r="BF103" s="250"/>
      <c r="BG103" s="250"/>
      <c r="BH103" s="250"/>
      <c r="BI103" s="250"/>
      <c r="BJ103" s="250"/>
      <c r="BK103" s="250"/>
      <c r="BL103" s="250"/>
      <c r="BM103" s="250"/>
      <c r="BN103" s="250"/>
      <c r="BO103" s="250"/>
      <c r="BP103" s="250"/>
      <c r="BQ103" s="890" t="s">
        <v>395</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31"/>
    </row>
    <row r="104" spans="1:131" s="232" customFormat="1" ht="26.25" customHeight="1" x14ac:dyDescent="0.2">
      <c r="A104" s="255"/>
      <c r="B104" s="256"/>
      <c r="C104" s="256"/>
      <c r="D104" s="256"/>
      <c r="E104" s="256"/>
      <c r="F104" s="256"/>
      <c r="G104" s="256"/>
      <c r="H104" s="256"/>
      <c r="I104" s="256"/>
      <c r="J104" s="256"/>
      <c r="K104" s="256"/>
      <c r="L104" s="256"/>
      <c r="M104" s="256"/>
      <c r="N104" s="256"/>
      <c r="O104" s="256"/>
      <c r="P104" s="256"/>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8"/>
      <c r="BA104" s="258"/>
      <c r="BB104" s="258"/>
      <c r="BC104" s="258"/>
      <c r="BD104" s="258"/>
      <c r="BE104" s="250"/>
      <c r="BF104" s="250"/>
      <c r="BG104" s="250"/>
      <c r="BH104" s="250"/>
      <c r="BI104" s="250"/>
      <c r="BJ104" s="250"/>
      <c r="BK104" s="250"/>
      <c r="BL104" s="250"/>
      <c r="BM104" s="250"/>
      <c r="BN104" s="250"/>
      <c r="BO104" s="250"/>
      <c r="BP104" s="250"/>
      <c r="BQ104" s="891" t="s">
        <v>396</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31"/>
    </row>
    <row r="105" spans="1:131" s="232" customFormat="1" ht="11.25" customHeight="1" x14ac:dyDescent="0.2">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31"/>
    </row>
    <row r="106" spans="1:131" s="232" customFormat="1" ht="11.25" customHeight="1" x14ac:dyDescent="0.2">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A106" s="231"/>
    </row>
    <row r="107" spans="1:131" s="231" customFormat="1" ht="26.25" customHeight="1" thickBot="1" x14ac:dyDescent="0.25">
      <c r="A107" s="260" t="s">
        <v>397</v>
      </c>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0" t="s">
        <v>398</v>
      </c>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261"/>
      <c r="CC107" s="261"/>
      <c r="CD107" s="261"/>
      <c r="CE107" s="261"/>
      <c r="CF107" s="261"/>
      <c r="CG107" s="261"/>
      <c r="CH107" s="261"/>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1"/>
      <c r="DF107" s="261"/>
      <c r="DG107" s="261"/>
      <c r="DH107" s="261"/>
      <c r="DI107" s="261"/>
      <c r="DJ107" s="261"/>
      <c r="DK107" s="261"/>
      <c r="DL107" s="261"/>
      <c r="DM107" s="261"/>
      <c r="DN107" s="261"/>
      <c r="DO107" s="261"/>
      <c r="DP107" s="261"/>
      <c r="DQ107" s="261"/>
      <c r="DR107" s="261"/>
      <c r="DS107" s="261"/>
      <c r="DT107" s="261"/>
      <c r="DU107" s="261"/>
      <c r="DV107" s="261"/>
      <c r="DW107" s="261"/>
      <c r="DX107" s="261"/>
      <c r="DY107" s="261"/>
      <c r="DZ107" s="261"/>
    </row>
    <row r="108" spans="1:131" s="231" customFormat="1" ht="26.25" customHeight="1" x14ac:dyDescent="0.2">
      <c r="A108" s="892" t="s">
        <v>399</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400</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31" customFormat="1" ht="26.25" customHeight="1" x14ac:dyDescent="0.2">
      <c r="A109" s="847" t="s">
        <v>401</v>
      </c>
      <c r="B109" s="848"/>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9"/>
      <c r="AA109" s="850" t="s">
        <v>402</v>
      </c>
      <c r="AB109" s="848"/>
      <c r="AC109" s="848"/>
      <c r="AD109" s="848"/>
      <c r="AE109" s="849"/>
      <c r="AF109" s="850" t="s">
        <v>293</v>
      </c>
      <c r="AG109" s="848"/>
      <c r="AH109" s="848"/>
      <c r="AI109" s="848"/>
      <c r="AJ109" s="849"/>
      <c r="AK109" s="850" t="s">
        <v>292</v>
      </c>
      <c r="AL109" s="848"/>
      <c r="AM109" s="848"/>
      <c r="AN109" s="848"/>
      <c r="AO109" s="849"/>
      <c r="AP109" s="850" t="s">
        <v>403</v>
      </c>
      <c r="AQ109" s="848"/>
      <c r="AR109" s="848"/>
      <c r="AS109" s="848"/>
      <c r="AT109" s="879"/>
      <c r="AU109" s="847" t="s">
        <v>401</v>
      </c>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9"/>
      <c r="BQ109" s="850" t="s">
        <v>402</v>
      </c>
      <c r="BR109" s="848"/>
      <c r="BS109" s="848"/>
      <c r="BT109" s="848"/>
      <c r="BU109" s="849"/>
      <c r="BV109" s="850" t="s">
        <v>293</v>
      </c>
      <c r="BW109" s="848"/>
      <c r="BX109" s="848"/>
      <c r="BY109" s="848"/>
      <c r="BZ109" s="849"/>
      <c r="CA109" s="850" t="s">
        <v>292</v>
      </c>
      <c r="CB109" s="848"/>
      <c r="CC109" s="848"/>
      <c r="CD109" s="848"/>
      <c r="CE109" s="849"/>
      <c r="CF109" s="886" t="s">
        <v>403</v>
      </c>
      <c r="CG109" s="886"/>
      <c r="CH109" s="886"/>
      <c r="CI109" s="886"/>
      <c r="CJ109" s="886"/>
      <c r="CK109" s="850" t="s">
        <v>404</v>
      </c>
      <c r="CL109" s="848"/>
      <c r="CM109" s="848"/>
      <c r="CN109" s="848"/>
      <c r="CO109" s="848"/>
      <c r="CP109" s="848"/>
      <c r="CQ109" s="848"/>
      <c r="CR109" s="848"/>
      <c r="CS109" s="848"/>
      <c r="CT109" s="848"/>
      <c r="CU109" s="848"/>
      <c r="CV109" s="848"/>
      <c r="CW109" s="848"/>
      <c r="CX109" s="848"/>
      <c r="CY109" s="848"/>
      <c r="CZ109" s="848"/>
      <c r="DA109" s="848"/>
      <c r="DB109" s="848"/>
      <c r="DC109" s="848"/>
      <c r="DD109" s="848"/>
      <c r="DE109" s="848"/>
      <c r="DF109" s="849"/>
      <c r="DG109" s="850" t="s">
        <v>402</v>
      </c>
      <c r="DH109" s="848"/>
      <c r="DI109" s="848"/>
      <c r="DJ109" s="848"/>
      <c r="DK109" s="849"/>
      <c r="DL109" s="850" t="s">
        <v>293</v>
      </c>
      <c r="DM109" s="848"/>
      <c r="DN109" s="848"/>
      <c r="DO109" s="848"/>
      <c r="DP109" s="849"/>
      <c r="DQ109" s="850" t="s">
        <v>292</v>
      </c>
      <c r="DR109" s="848"/>
      <c r="DS109" s="848"/>
      <c r="DT109" s="848"/>
      <c r="DU109" s="849"/>
      <c r="DV109" s="850" t="s">
        <v>403</v>
      </c>
      <c r="DW109" s="848"/>
      <c r="DX109" s="848"/>
      <c r="DY109" s="848"/>
      <c r="DZ109" s="879"/>
    </row>
    <row r="110" spans="1:131" s="231" customFormat="1" ht="26.25" customHeight="1" x14ac:dyDescent="0.2">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40">
        <v>123666041</v>
      </c>
      <c r="AB110" s="841"/>
      <c r="AC110" s="841"/>
      <c r="AD110" s="841"/>
      <c r="AE110" s="842"/>
      <c r="AF110" s="843">
        <v>120348794</v>
      </c>
      <c r="AG110" s="841"/>
      <c r="AH110" s="841"/>
      <c r="AI110" s="841"/>
      <c r="AJ110" s="842"/>
      <c r="AK110" s="843">
        <v>115153440</v>
      </c>
      <c r="AL110" s="841"/>
      <c r="AM110" s="841"/>
      <c r="AN110" s="841"/>
      <c r="AO110" s="842"/>
      <c r="AP110" s="844">
        <v>11.3</v>
      </c>
      <c r="AQ110" s="845"/>
      <c r="AR110" s="845"/>
      <c r="AS110" s="845"/>
      <c r="AT110" s="846"/>
      <c r="AU110" s="880" t="s">
        <v>64</v>
      </c>
      <c r="AV110" s="881"/>
      <c r="AW110" s="881"/>
      <c r="AX110" s="881"/>
      <c r="AY110" s="881"/>
      <c r="AZ110" s="809" t="s">
        <v>406</v>
      </c>
      <c r="BA110" s="758"/>
      <c r="BB110" s="758"/>
      <c r="BC110" s="758"/>
      <c r="BD110" s="758"/>
      <c r="BE110" s="758"/>
      <c r="BF110" s="758"/>
      <c r="BG110" s="758"/>
      <c r="BH110" s="758"/>
      <c r="BI110" s="758"/>
      <c r="BJ110" s="758"/>
      <c r="BK110" s="758"/>
      <c r="BL110" s="758"/>
      <c r="BM110" s="758"/>
      <c r="BN110" s="758"/>
      <c r="BO110" s="758"/>
      <c r="BP110" s="759"/>
      <c r="BQ110" s="810">
        <v>4541613282</v>
      </c>
      <c r="BR110" s="792"/>
      <c r="BS110" s="792"/>
      <c r="BT110" s="792"/>
      <c r="BU110" s="792"/>
      <c r="BV110" s="792">
        <v>4587756252</v>
      </c>
      <c r="BW110" s="792"/>
      <c r="BX110" s="792"/>
      <c r="BY110" s="792"/>
      <c r="BZ110" s="792"/>
      <c r="CA110" s="792">
        <v>4650428670</v>
      </c>
      <c r="CB110" s="792"/>
      <c r="CC110" s="792"/>
      <c r="CD110" s="792"/>
      <c r="CE110" s="792"/>
      <c r="CF110" s="819">
        <v>458.1</v>
      </c>
      <c r="CG110" s="820"/>
      <c r="CH110" s="820"/>
      <c r="CI110" s="820"/>
      <c r="CJ110" s="820"/>
      <c r="CK110" s="876" t="s">
        <v>407</v>
      </c>
      <c r="CL110" s="769"/>
      <c r="CM110" s="809" t="s">
        <v>408</v>
      </c>
      <c r="CN110" s="758"/>
      <c r="CO110" s="758"/>
      <c r="CP110" s="758"/>
      <c r="CQ110" s="758"/>
      <c r="CR110" s="758"/>
      <c r="CS110" s="758"/>
      <c r="CT110" s="758"/>
      <c r="CU110" s="758"/>
      <c r="CV110" s="758"/>
      <c r="CW110" s="758"/>
      <c r="CX110" s="758"/>
      <c r="CY110" s="758"/>
      <c r="CZ110" s="758"/>
      <c r="DA110" s="758"/>
      <c r="DB110" s="758"/>
      <c r="DC110" s="758"/>
      <c r="DD110" s="758"/>
      <c r="DE110" s="758"/>
      <c r="DF110" s="759"/>
      <c r="DG110" s="810">
        <v>1964729</v>
      </c>
      <c r="DH110" s="792"/>
      <c r="DI110" s="792"/>
      <c r="DJ110" s="792"/>
      <c r="DK110" s="792"/>
      <c r="DL110" s="792">
        <v>1849741</v>
      </c>
      <c r="DM110" s="792"/>
      <c r="DN110" s="792"/>
      <c r="DO110" s="792"/>
      <c r="DP110" s="792"/>
      <c r="DQ110" s="792">
        <v>1731303</v>
      </c>
      <c r="DR110" s="792"/>
      <c r="DS110" s="792"/>
      <c r="DT110" s="792"/>
      <c r="DU110" s="792"/>
      <c r="DV110" s="793">
        <v>0.2</v>
      </c>
      <c r="DW110" s="793"/>
      <c r="DX110" s="793"/>
      <c r="DY110" s="793"/>
      <c r="DZ110" s="794"/>
    </row>
    <row r="111" spans="1:131" s="231" customFormat="1" ht="26.25" customHeight="1" x14ac:dyDescent="0.2">
      <c r="A111" s="724" t="s">
        <v>409</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868"/>
      <c r="AA111" s="869" t="s">
        <v>123</v>
      </c>
      <c r="AB111" s="870"/>
      <c r="AC111" s="870"/>
      <c r="AD111" s="870"/>
      <c r="AE111" s="871"/>
      <c r="AF111" s="872" t="s">
        <v>123</v>
      </c>
      <c r="AG111" s="870"/>
      <c r="AH111" s="870"/>
      <c r="AI111" s="870"/>
      <c r="AJ111" s="871"/>
      <c r="AK111" s="872" t="s">
        <v>123</v>
      </c>
      <c r="AL111" s="870"/>
      <c r="AM111" s="870"/>
      <c r="AN111" s="870"/>
      <c r="AO111" s="871"/>
      <c r="AP111" s="873" t="s">
        <v>123</v>
      </c>
      <c r="AQ111" s="874"/>
      <c r="AR111" s="874"/>
      <c r="AS111" s="874"/>
      <c r="AT111" s="875"/>
      <c r="AU111" s="882"/>
      <c r="AV111" s="883"/>
      <c r="AW111" s="883"/>
      <c r="AX111" s="883"/>
      <c r="AY111" s="883"/>
      <c r="AZ111" s="765" t="s">
        <v>410</v>
      </c>
      <c r="BA111" s="700"/>
      <c r="BB111" s="700"/>
      <c r="BC111" s="700"/>
      <c r="BD111" s="700"/>
      <c r="BE111" s="700"/>
      <c r="BF111" s="700"/>
      <c r="BG111" s="700"/>
      <c r="BH111" s="700"/>
      <c r="BI111" s="700"/>
      <c r="BJ111" s="700"/>
      <c r="BK111" s="700"/>
      <c r="BL111" s="700"/>
      <c r="BM111" s="700"/>
      <c r="BN111" s="700"/>
      <c r="BO111" s="700"/>
      <c r="BP111" s="701"/>
      <c r="BQ111" s="766">
        <v>11319713</v>
      </c>
      <c r="BR111" s="767"/>
      <c r="BS111" s="767"/>
      <c r="BT111" s="767"/>
      <c r="BU111" s="767"/>
      <c r="BV111" s="767">
        <v>10090920</v>
      </c>
      <c r="BW111" s="767"/>
      <c r="BX111" s="767"/>
      <c r="BY111" s="767"/>
      <c r="BZ111" s="767"/>
      <c r="CA111" s="767">
        <v>9118411</v>
      </c>
      <c r="CB111" s="767"/>
      <c r="CC111" s="767"/>
      <c r="CD111" s="767"/>
      <c r="CE111" s="767"/>
      <c r="CF111" s="828">
        <v>0.9</v>
      </c>
      <c r="CG111" s="829"/>
      <c r="CH111" s="829"/>
      <c r="CI111" s="829"/>
      <c r="CJ111" s="829"/>
      <c r="CK111" s="877"/>
      <c r="CL111" s="771"/>
      <c r="CM111" s="765" t="s">
        <v>411</v>
      </c>
      <c r="CN111" s="700"/>
      <c r="CO111" s="700"/>
      <c r="CP111" s="700"/>
      <c r="CQ111" s="700"/>
      <c r="CR111" s="700"/>
      <c r="CS111" s="700"/>
      <c r="CT111" s="700"/>
      <c r="CU111" s="700"/>
      <c r="CV111" s="700"/>
      <c r="CW111" s="700"/>
      <c r="CX111" s="700"/>
      <c r="CY111" s="700"/>
      <c r="CZ111" s="700"/>
      <c r="DA111" s="700"/>
      <c r="DB111" s="700"/>
      <c r="DC111" s="700"/>
      <c r="DD111" s="700"/>
      <c r="DE111" s="700"/>
      <c r="DF111" s="701"/>
      <c r="DG111" s="766" t="s">
        <v>123</v>
      </c>
      <c r="DH111" s="767"/>
      <c r="DI111" s="767"/>
      <c r="DJ111" s="767"/>
      <c r="DK111" s="767"/>
      <c r="DL111" s="767" t="s">
        <v>412</v>
      </c>
      <c r="DM111" s="767"/>
      <c r="DN111" s="767"/>
      <c r="DO111" s="767"/>
      <c r="DP111" s="767"/>
      <c r="DQ111" s="767" t="s">
        <v>123</v>
      </c>
      <c r="DR111" s="767"/>
      <c r="DS111" s="767"/>
      <c r="DT111" s="767"/>
      <c r="DU111" s="767"/>
      <c r="DV111" s="744" t="s">
        <v>123</v>
      </c>
      <c r="DW111" s="744"/>
      <c r="DX111" s="744"/>
      <c r="DY111" s="744"/>
      <c r="DZ111" s="745"/>
    </row>
    <row r="112" spans="1:131" s="231" customFormat="1" ht="26.25" customHeight="1" x14ac:dyDescent="0.2">
      <c r="A112" s="862" t="s">
        <v>413</v>
      </c>
      <c r="B112" s="863"/>
      <c r="C112" s="700" t="s">
        <v>414</v>
      </c>
      <c r="D112" s="700"/>
      <c r="E112" s="700"/>
      <c r="F112" s="700"/>
      <c r="G112" s="700"/>
      <c r="H112" s="700"/>
      <c r="I112" s="700"/>
      <c r="J112" s="700"/>
      <c r="K112" s="700"/>
      <c r="L112" s="700"/>
      <c r="M112" s="700"/>
      <c r="N112" s="700"/>
      <c r="O112" s="700"/>
      <c r="P112" s="700"/>
      <c r="Q112" s="700"/>
      <c r="R112" s="700"/>
      <c r="S112" s="700"/>
      <c r="T112" s="700"/>
      <c r="U112" s="700"/>
      <c r="V112" s="700"/>
      <c r="W112" s="700"/>
      <c r="X112" s="700"/>
      <c r="Y112" s="700"/>
      <c r="Z112" s="701"/>
      <c r="AA112" s="729">
        <v>155282287</v>
      </c>
      <c r="AB112" s="730"/>
      <c r="AC112" s="730"/>
      <c r="AD112" s="730"/>
      <c r="AE112" s="731"/>
      <c r="AF112" s="732">
        <v>161048747</v>
      </c>
      <c r="AG112" s="730"/>
      <c r="AH112" s="730"/>
      <c r="AI112" s="730"/>
      <c r="AJ112" s="731"/>
      <c r="AK112" s="732">
        <v>164965377</v>
      </c>
      <c r="AL112" s="730"/>
      <c r="AM112" s="730"/>
      <c r="AN112" s="730"/>
      <c r="AO112" s="731"/>
      <c r="AP112" s="774">
        <v>16.3</v>
      </c>
      <c r="AQ112" s="775"/>
      <c r="AR112" s="775"/>
      <c r="AS112" s="775"/>
      <c r="AT112" s="776"/>
      <c r="AU112" s="882"/>
      <c r="AV112" s="883"/>
      <c r="AW112" s="883"/>
      <c r="AX112" s="883"/>
      <c r="AY112" s="883"/>
      <c r="AZ112" s="765" t="s">
        <v>415</v>
      </c>
      <c r="BA112" s="700"/>
      <c r="BB112" s="700"/>
      <c r="BC112" s="700"/>
      <c r="BD112" s="700"/>
      <c r="BE112" s="700"/>
      <c r="BF112" s="700"/>
      <c r="BG112" s="700"/>
      <c r="BH112" s="700"/>
      <c r="BI112" s="700"/>
      <c r="BJ112" s="700"/>
      <c r="BK112" s="700"/>
      <c r="BL112" s="700"/>
      <c r="BM112" s="700"/>
      <c r="BN112" s="700"/>
      <c r="BO112" s="700"/>
      <c r="BP112" s="701"/>
      <c r="BQ112" s="766">
        <v>71394656</v>
      </c>
      <c r="BR112" s="767"/>
      <c r="BS112" s="767"/>
      <c r="BT112" s="767"/>
      <c r="BU112" s="767"/>
      <c r="BV112" s="767">
        <v>86611787</v>
      </c>
      <c r="BW112" s="767"/>
      <c r="BX112" s="767"/>
      <c r="BY112" s="767"/>
      <c r="BZ112" s="767"/>
      <c r="CA112" s="767">
        <v>83834199</v>
      </c>
      <c r="CB112" s="767"/>
      <c r="CC112" s="767"/>
      <c r="CD112" s="767"/>
      <c r="CE112" s="767"/>
      <c r="CF112" s="828">
        <v>8.3000000000000007</v>
      </c>
      <c r="CG112" s="829"/>
      <c r="CH112" s="829"/>
      <c r="CI112" s="829"/>
      <c r="CJ112" s="829"/>
      <c r="CK112" s="877"/>
      <c r="CL112" s="771"/>
      <c r="CM112" s="765" t="s">
        <v>416</v>
      </c>
      <c r="CN112" s="700"/>
      <c r="CO112" s="700"/>
      <c r="CP112" s="700"/>
      <c r="CQ112" s="700"/>
      <c r="CR112" s="700"/>
      <c r="CS112" s="700"/>
      <c r="CT112" s="700"/>
      <c r="CU112" s="700"/>
      <c r="CV112" s="700"/>
      <c r="CW112" s="700"/>
      <c r="CX112" s="700"/>
      <c r="CY112" s="700"/>
      <c r="CZ112" s="700"/>
      <c r="DA112" s="700"/>
      <c r="DB112" s="700"/>
      <c r="DC112" s="700"/>
      <c r="DD112" s="700"/>
      <c r="DE112" s="700"/>
      <c r="DF112" s="701"/>
      <c r="DG112" s="766">
        <v>1210626</v>
      </c>
      <c r="DH112" s="767"/>
      <c r="DI112" s="767"/>
      <c r="DJ112" s="767"/>
      <c r="DK112" s="767"/>
      <c r="DL112" s="767">
        <v>727048</v>
      </c>
      <c r="DM112" s="767"/>
      <c r="DN112" s="767"/>
      <c r="DO112" s="767"/>
      <c r="DP112" s="767"/>
      <c r="DQ112" s="767">
        <v>370216</v>
      </c>
      <c r="DR112" s="767"/>
      <c r="DS112" s="767"/>
      <c r="DT112" s="767"/>
      <c r="DU112" s="767"/>
      <c r="DV112" s="744">
        <v>0</v>
      </c>
      <c r="DW112" s="744"/>
      <c r="DX112" s="744"/>
      <c r="DY112" s="744"/>
      <c r="DZ112" s="745"/>
    </row>
    <row r="113" spans="1:130" s="231" customFormat="1" ht="26.25" customHeight="1" x14ac:dyDescent="0.2">
      <c r="A113" s="864"/>
      <c r="B113" s="865"/>
      <c r="C113" s="700" t="s">
        <v>417</v>
      </c>
      <c r="D113" s="700"/>
      <c r="E113" s="700"/>
      <c r="F113" s="700"/>
      <c r="G113" s="700"/>
      <c r="H113" s="700"/>
      <c r="I113" s="700"/>
      <c r="J113" s="700"/>
      <c r="K113" s="700"/>
      <c r="L113" s="700"/>
      <c r="M113" s="700"/>
      <c r="N113" s="700"/>
      <c r="O113" s="700"/>
      <c r="P113" s="700"/>
      <c r="Q113" s="700"/>
      <c r="R113" s="700"/>
      <c r="S113" s="700"/>
      <c r="T113" s="700"/>
      <c r="U113" s="700"/>
      <c r="V113" s="700"/>
      <c r="W113" s="700"/>
      <c r="X113" s="700"/>
      <c r="Y113" s="700"/>
      <c r="Z113" s="701"/>
      <c r="AA113" s="729">
        <v>4437968</v>
      </c>
      <c r="AB113" s="730"/>
      <c r="AC113" s="730"/>
      <c r="AD113" s="730"/>
      <c r="AE113" s="731"/>
      <c r="AF113" s="732">
        <v>4508567</v>
      </c>
      <c r="AG113" s="730"/>
      <c r="AH113" s="730"/>
      <c r="AI113" s="730"/>
      <c r="AJ113" s="731"/>
      <c r="AK113" s="732">
        <v>5333025</v>
      </c>
      <c r="AL113" s="730"/>
      <c r="AM113" s="730"/>
      <c r="AN113" s="730"/>
      <c r="AO113" s="731"/>
      <c r="AP113" s="774">
        <v>0.5</v>
      </c>
      <c r="AQ113" s="775"/>
      <c r="AR113" s="775"/>
      <c r="AS113" s="775"/>
      <c r="AT113" s="776"/>
      <c r="AU113" s="882"/>
      <c r="AV113" s="883"/>
      <c r="AW113" s="883"/>
      <c r="AX113" s="883"/>
      <c r="AY113" s="883"/>
      <c r="AZ113" s="765" t="s">
        <v>418</v>
      </c>
      <c r="BA113" s="700"/>
      <c r="BB113" s="700"/>
      <c r="BC113" s="700"/>
      <c r="BD113" s="700"/>
      <c r="BE113" s="700"/>
      <c r="BF113" s="700"/>
      <c r="BG113" s="700"/>
      <c r="BH113" s="700"/>
      <c r="BI113" s="700"/>
      <c r="BJ113" s="700"/>
      <c r="BK113" s="700"/>
      <c r="BL113" s="700"/>
      <c r="BM113" s="700"/>
      <c r="BN113" s="700"/>
      <c r="BO113" s="700"/>
      <c r="BP113" s="701"/>
      <c r="BQ113" s="766" t="s">
        <v>123</v>
      </c>
      <c r="BR113" s="767"/>
      <c r="BS113" s="767"/>
      <c r="BT113" s="767"/>
      <c r="BU113" s="767"/>
      <c r="BV113" s="767" t="s">
        <v>123</v>
      </c>
      <c r="BW113" s="767"/>
      <c r="BX113" s="767"/>
      <c r="BY113" s="767"/>
      <c r="BZ113" s="767"/>
      <c r="CA113" s="767" t="s">
        <v>123</v>
      </c>
      <c r="CB113" s="767"/>
      <c r="CC113" s="767"/>
      <c r="CD113" s="767"/>
      <c r="CE113" s="767"/>
      <c r="CF113" s="828" t="s">
        <v>123</v>
      </c>
      <c r="CG113" s="829"/>
      <c r="CH113" s="829"/>
      <c r="CI113" s="829"/>
      <c r="CJ113" s="829"/>
      <c r="CK113" s="877"/>
      <c r="CL113" s="771"/>
      <c r="CM113" s="765" t="s">
        <v>419</v>
      </c>
      <c r="CN113" s="700"/>
      <c r="CO113" s="700"/>
      <c r="CP113" s="700"/>
      <c r="CQ113" s="700"/>
      <c r="CR113" s="700"/>
      <c r="CS113" s="700"/>
      <c r="CT113" s="700"/>
      <c r="CU113" s="700"/>
      <c r="CV113" s="700"/>
      <c r="CW113" s="700"/>
      <c r="CX113" s="700"/>
      <c r="CY113" s="700"/>
      <c r="CZ113" s="700"/>
      <c r="DA113" s="700"/>
      <c r="DB113" s="700"/>
      <c r="DC113" s="700"/>
      <c r="DD113" s="700"/>
      <c r="DE113" s="700"/>
      <c r="DF113" s="701"/>
      <c r="DG113" s="766" t="s">
        <v>123</v>
      </c>
      <c r="DH113" s="767"/>
      <c r="DI113" s="767"/>
      <c r="DJ113" s="767"/>
      <c r="DK113" s="767"/>
      <c r="DL113" s="767" t="s">
        <v>123</v>
      </c>
      <c r="DM113" s="767"/>
      <c r="DN113" s="767"/>
      <c r="DO113" s="767"/>
      <c r="DP113" s="767"/>
      <c r="DQ113" s="767" t="s">
        <v>123</v>
      </c>
      <c r="DR113" s="767"/>
      <c r="DS113" s="767"/>
      <c r="DT113" s="767"/>
      <c r="DU113" s="767"/>
      <c r="DV113" s="744" t="s">
        <v>123</v>
      </c>
      <c r="DW113" s="744"/>
      <c r="DX113" s="744"/>
      <c r="DY113" s="744"/>
      <c r="DZ113" s="745"/>
    </row>
    <row r="114" spans="1:130" s="231" customFormat="1" ht="26.25" customHeight="1" x14ac:dyDescent="0.2">
      <c r="A114" s="864"/>
      <c r="B114" s="865"/>
      <c r="C114" s="700" t="s">
        <v>420</v>
      </c>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0"/>
      <c r="Z114" s="701"/>
      <c r="AA114" s="729" t="s">
        <v>123</v>
      </c>
      <c r="AB114" s="730"/>
      <c r="AC114" s="730"/>
      <c r="AD114" s="730"/>
      <c r="AE114" s="731"/>
      <c r="AF114" s="732" t="s">
        <v>123</v>
      </c>
      <c r="AG114" s="730"/>
      <c r="AH114" s="730"/>
      <c r="AI114" s="730"/>
      <c r="AJ114" s="731"/>
      <c r="AK114" s="732" t="s">
        <v>123</v>
      </c>
      <c r="AL114" s="730"/>
      <c r="AM114" s="730"/>
      <c r="AN114" s="730"/>
      <c r="AO114" s="731"/>
      <c r="AP114" s="774" t="s">
        <v>123</v>
      </c>
      <c r="AQ114" s="775"/>
      <c r="AR114" s="775"/>
      <c r="AS114" s="775"/>
      <c r="AT114" s="776"/>
      <c r="AU114" s="882"/>
      <c r="AV114" s="883"/>
      <c r="AW114" s="883"/>
      <c r="AX114" s="883"/>
      <c r="AY114" s="883"/>
      <c r="AZ114" s="765" t="s">
        <v>421</v>
      </c>
      <c r="BA114" s="700"/>
      <c r="BB114" s="700"/>
      <c r="BC114" s="700"/>
      <c r="BD114" s="700"/>
      <c r="BE114" s="700"/>
      <c r="BF114" s="700"/>
      <c r="BG114" s="700"/>
      <c r="BH114" s="700"/>
      <c r="BI114" s="700"/>
      <c r="BJ114" s="700"/>
      <c r="BK114" s="700"/>
      <c r="BL114" s="700"/>
      <c r="BM114" s="700"/>
      <c r="BN114" s="700"/>
      <c r="BO114" s="700"/>
      <c r="BP114" s="701"/>
      <c r="BQ114" s="766">
        <v>456092088</v>
      </c>
      <c r="BR114" s="767"/>
      <c r="BS114" s="767"/>
      <c r="BT114" s="767"/>
      <c r="BU114" s="767"/>
      <c r="BV114" s="767">
        <v>437618759</v>
      </c>
      <c r="BW114" s="767"/>
      <c r="BX114" s="767"/>
      <c r="BY114" s="767"/>
      <c r="BZ114" s="767"/>
      <c r="CA114" s="767">
        <v>376631480</v>
      </c>
      <c r="CB114" s="767"/>
      <c r="CC114" s="767"/>
      <c r="CD114" s="767"/>
      <c r="CE114" s="767"/>
      <c r="CF114" s="828">
        <v>37.1</v>
      </c>
      <c r="CG114" s="829"/>
      <c r="CH114" s="829"/>
      <c r="CI114" s="829"/>
      <c r="CJ114" s="829"/>
      <c r="CK114" s="877"/>
      <c r="CL114" s="771"/>
      <c r="CM114" s="765" t="s">
        <v>422</v>
      </c>
      <c r="CN114" s="700"/>
      <c r="CO114" s="700"/>
      <c r="CP114" s="700"/>
      <c r="CQ114" s="700"/>
      <c r="CR114" s="700"/>
      <c r="CS114" s="700"/>
      <c r="CT114" s="700"/>
      <c r="CU114" s="700"/>
      <c r="CV114" s="700"/>
      <c r="CW114" s="700"/>
      <c r="CX114" s="700"/>
      <c r="CY114" s="700"/>
      <c r="CZ114" s="700"/>
      <c r="DA114" s="700"/>
      <c r="DB114" s="700"/>
      <c r="DC114" s="700"/>
      <c r="DD114" s="700"/>
      <c r="DE114" s="700"/>
      <c r="DF114" s="701"/>
      <c r="DG114" s="766">
        <v>7368392</v>
      </c>
      <c r="DH114" s="767"/>
      <c r="DI114" s="767"/>
      <c r="DJ114" s="767"/>
      <c r="DK114" s="767"/>
      <c r="DL114" s="767">
        <v>6952884</v>
      </c>
      <c r="DM114" s="767"/>
      <c r="DN114" s="767"/>
      <c r="DO114" s="767"/>
      <c r="DP114" s="767"/>
      <c r="DQ114" s="767">
        <v>6562701</v>
      </c>
      <c r="DR114" s="767"/>
      <c r="DS114" s="767"/>
      <c r="DT114" s="767"/>
      <c r="DU114" s="767"/>
      <c r="DV114" s="744">
        <v>0.6</v>
      </c>
      <c r="DW114" s="744"/>
      <c r="DX114" s="744"/>
      <c r="DY114" s="744"/>
      <c r="DZ114" s="745"/>
    </row>
    <row r="115" spans="1:130" s="231" customFormat="1" ht="26.25" customHeight="1" x14ac:dyDescent="0.2">
      <c r="A115" s="864"/>
      <c r="B115" s="865"/>
      <c r="C115" s="700" t="s">
        <v>423</v>
      </c>
      <c r="D115" s="700"/>
      <c r="E115" s="700"/>
      <c r="F115" s="700"/>
      <c r="G115" s="700"/>
      <c r="H115" s="700"/>
      <c r="I115" s="700"/>
      <c r="J115" s="700"/>
      <c r="K115" s="700"/>
      <c r="L115" s="700"/>
      <c r="M115" s="700"/>
      <c r="N115" s="700"/>
      <c r="O115" s="700"/>
      <c r="P115" s="700"/>
      <c r="Q115" s="700"/>
      <c r="R115" s="700"/>
      <c r="S115" s="700"/>
      <c r="T115" s="700"/>
      <c r="U115" s="700"/>
      <c r="V115" s="700"/>
      <c r="W115" s="700"/>
      <c r="X115" s="700"/>
      <c r="Y115" s="700"/>
      <c r="Z115" s="701"/>
      <c r="AA115" s="729">
        <v>2846319</v>
      </c>
      <c r="AB115" s="730"/>
      <c r="AC115" s="730"/>
      <c r="AD115" s="730"/>
      <c r="AE115" s="731"/>
      <c r="AF115" s="732">
        <v>2249810</v>
      </c>
      <c r="AG115" s="730"/>
      <c r="AH115" s="730"/>
      <c r="AI115" s="730"/>
      <c r="AJ115" s="731"/>
      <c r="AK115" s="732">
        <v>1842106</v>
      </c>
      <c r="AL115" s="730"/>
      <c r="AM115" s="730"/>
      <c r="AN115" s="730"/>
      <c r="AO115" s="731"/>
      <c r="AP115" s="774">
        <v>0.2</v>
      </c>
      <c r="AQ115" s="775"/>
      <c r="AR115" s="775"/>
      <c r="AS115" s="775"/>
      <c r="AT115" s="776"/>
      <c r="AU115" s="882"/>
      <c r="AV115" s="883"/>
      <c r="AW115" s="883"/>
      <c r="AX115" s="883"/>
      <c r="AY115" s="883"/>
      <c r="AZ115" s="765" t="s">
        <v>424</v>
      </c>
      <c r="BA115" s="700"/>
      <c r="BB115" s="700"/>
      <c r="BC115" s="700"/>
      <c r="BD115" s="700"/>
      <c r="BE115" s="700"/>
      <c r="BF115" s="700"/>
      <c r="BG115" s="700"/>
      <c r="BH115" s="700"/>
      <c r="BI115" s="700"/>
      <c r="BJ115" s="700"/>
      <c r="BK115" s="700"/>
      <c r="BL115" s="700"/>
      <c r="BM115" s="700"/>
      <c r="BN115" s="700"/>
      <c r="BO115" s="700"/>
      <c r="BP115" s="701"/>
      <c r="BQ115" s="766">
        <v>13975295</v>
      </c>
      <c r="BR115" s="767"/>
      <c r="BS115" s="767"/>
      <c r="BT115" s="767"/>
      <c r="BU115" s="767"/>
      <c r="BV115" s="767">
        <v>14525919</v>
      </c>
      <c r="BW115" s="767"/>
      <c r="BX115" s="767"/>
      <c r="BY115" s="767"/>
      <c r="BZ115" s="767"/>
      <c r="CA115" s="767">
        <v>14583339</v>
      </c>
      <c r="CB115" s="767"/>
      <c r="CC115" s="767"/>
      <c r="CD115" s="767"/>
      <c r="CE115" s="767"/>
      <c r="CF115" s="828">
        <v>1.4</v>
      </c>
      <c r="CG115" s="829"/>
      <c r="CH115" s="829"/>
      <c r="CI115" s="829"/>
      <c r="CJ115" s="829"/>
      <c r="CK115" s="877"/>
      <c r="CL115" s="771"/>
      <c r="CM115" s="765" t="s">
        <v>425</v>
      </c>
      <c r="CN115" s="861"/>
      <c r="CO115" s="861"/>
      <c r="CP115" s="861"/>
      <c r="CQ115" s="861"/>
      <c r="CR115" s="861"/>
      <c r="CS115" s="861"/>
      <c r="CT115" s="861"/>
      <c r="CU115" s="861"/>
      <c r="CV115" s="861"/>
      <c r="CW115" s="861"/>
      <c r="CX115" s="861"/>
      <c r="CY115" s="861"/>
      <c r="CZ115" s="861"/>
      <c r="DA115" s="861"/>
      <c r="DB115" s="861"/>
      <c r="DC115" s="861"/>
      <c r="DD115" s="861"/>
      <c r="DE115" s="861"/>
      <c r="DF115" s="701"/>
      <c r="DG115" s="766">
        <v>80861</v>
      </c>
      <c r="DH115" s="767"/>
      <c r="DI115" s="767"/>
      <c r="DJ115" s="767"/>
      <c r="DK115" s="767"/>
      <c r="DL115" s="767">
        <v>4295</v>
      </c>
      <c r="DM115" s="767"/>
      <c r="DN115" s="767"/>
      <c r="DO115" s="767"/>
      <c r="DP115" s="767"/>
      <c r="DQ115" s="767">
        <v>4295</v>
      </c>
      <c r="DR115" s="767"/>
      <c r="DS115" s="767"/>
      <c r="DT115" s="767"/>
      <c r="DU115" s="767"/>
      <c r="DV115" s="744">
        <v>0</v>
      </c>
      <c r="DW115" s="744"/>
      <c r="DX115" s="744"/>
      <c r="DY115" s="744"/>
      <c r="DZ115" s="745"/>
    </row>
    <row r="116" spans="1:130" s="231" customFormat="1" ht="26.25" customHeight="1" x14ac:dyDescent="0.2">
      <c r="A116" s="866"/>
      <c r="B116" s="867"/>
      <c r="C116" s="789" t="s">
        <v>426</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29">
        <v>6121</v>
      </c>
      <c r="AB116" s="730"/>
      <c r="AC116" s="730"/>
      <c r="AD116" s="730"/>
      <c r="AE116" s="731"/>
      <c r="AF116" s="732" t="s">
        <v>123</v>
      </c>
      <c r="AG116" s="730"/>
      <c r="AH116" s="730"/>
      <c r="AI116" s="730"/>
      <c r="AJ116" s="731"/>
      <c r="AK116" s="732" t="s">
        <v>123</v>
      </c>
      <c r="AL116" s="730"/>
      <c r="AM116" s="730"/>
      <c r="AN116" s="730"/>
      <c r="AO116" s="731"/>
      <c r="AP116" s="774" t="s">
        <v>123</v>
      </c>
      <c r="AQ116" s="775"/>
      <c r="AR116" s="775"/>
      <c r="AS116" s="775"/>
      <c r="AT116" s="776"/>
      <c r="AU116" s="882"/>
      <c r="AV116" s="883"/>
      <c r="AW116" s="883"/>
      <c r="AX116" s="883"/>
      <c r="AY116" s="883"/>
      <c r="AZ116" s="816" t="s">
        <v>427</v>
      </c>
      <c r="BA116" s="817"/>
      <c r="BB116" s="817"/>
      <c r="BC116" s="817"/>
      <c r="BD116" s="817"/>
      <c r="BE116" s="817"/>
      <c r="BF116" s="817"/>
      <c r="BG116" s="817"/>
      <c r="BH116" s="817"/>
      <c r="BI116" s="817"/>
      <c r="BJ116" s="817"/>
      <c r="BK116" s="817"/>
      <c r="BL116" s="817"/>
      <c r="BM116" s="817"/>
      <c r="BN116" s="817"/>
      <c r="BO116" s="817"/>
      <c r="BP116" s="818"/>
      <c r="BQ116" s="766" t="s">
        <v>123</v>
      </c>
      <c r="BR116" s="767"/>
      <c r="BS116" s="767"/>
      <c r="BT116" s="767"/>
      <c r="BU116" s="767"/>
      <c r="BV116" s="767" t="s">
        <v>123</v>
      </c>
      <c r="BW116" s="767"/>
      <c r="BX116" s="767"/>
      <c r="BY116" s="767"/>
      <c r="BZ116" s="767"/>
      <c r="CA116" s="767" t="s">
        <v>123</v>
      </c>
      <c r="CB116" s="767"/>
      <c r="CC116" s="767"/>
      <c r="CD116" s="767"/>
      <c r="CE116" s="767"/>
      <c r="CF116" s="828" t="s">
        <v>123</v>
      </c>
      <c r="CG116" s="829"/>
      <c r="CH116" s="829"/>
      <c r="CI116" s="829"/>
      <c r="CJ116" s="829"/>
      <c r="CK116" s="877"/>
      <c r="CL116" s="771"/>
      <c r="CM116" s="765" t="s">
        <v>428</v>
      </c>
      <c r="CN116" s="700"/>
      <c r="CO116" s="700"/>
      <c r="CP116" s="700"/>
      <c r="CQ116" s="700"/>
      <c r="CR116" s="700"/>
      <c r="CS116" s="700"/>
      <c r="CT116" s="700"/>
      <c r="CU116" s="700"/>
      <c r="CV116" s="700"/>
      <c r="CW116" s="700"/>
      <c r="CX116" s="700"/>
      <c r="CY116" s="700"/>
      <c r="CZ116" s="700"/>
      <c r="DA116" s="700"/>
      <c r="DB116" s="700"/>
      <c r="DC116" s="700"/>
      <c r="DD116" s="700"/>
      <c r="DE116" s="700"/>
      <c r="DF116" s="701"/>
      <c r="DG116" s="766">
        <v>93928</v>
      </c>
      <c r="DH116" s="767"/>
      <c r="DI116" s="767"/>
      <c r="DJ116" s="767"/>
      <c r="DK116" s="767"/>
      <c r="DL116" s="767">
        <v>32597</v>
      </c>
      <c r="DM116" s="767"/>
      <c r="DN116" s="767"/>
      <c r="DO116" s="767"/>
      <c r="DP116" s="767"/>
      <c r="DQ116" s="767">
        <v>5159</v>
      </c>
      <c r="DR116" s="767"/>
      <c r="DS116" s="767"/>
      <c r="DT116" s="767"/>
      <c r="DU116" s="767"/>
      <c r="DV116" s="744">
        <v>0</v>
      </c>
      <c r="DW116" s="744"/>
      <c r="DX116" s="744"/>
      <c r="DY116" s="744"/>
      <c r="DZ116" s="745"/>
    </row>
    <row r="117" spans="1:130" s="231" customFormat="1" ht="26.25" customHeight="1" x14ac:dyDescent="0.2">
      <c r="A117" s="847" t="s">
        <v>150</v>
      </c>
      <c r="B117" s="848"/>
      <c r="C117" s="848"/>
      <c r="D117" s="848"/>
      <c r="E117" s="848"/>
      <c r="F117" s="848"/>
      <c r="G117" s="848"/>
      <c r="H117" s="848"/>
      <c r="I117" s="848"/>
      <c r="J117" s="848"/>
      <c r="K117" s="848"/>
      <c r="L117" s="848"/>
      <c r="M117" s="848"/>
      <c r="N117" s="848"/>
      <c r="O117" s="848"/>
      <c r="P117" s="848"/>
      <c r="Q117" s="848"/>
      <c r="R117" s="848"/>
      <c r="S117" s="848"/>
      <c r="T117" s="848"/>
      <c r="U117" s="848"/>
      <c r="V117" s="848"/>
      <c r="W117" s="848"/>
      <c r="X117" s="848"/>
      <c r="Y117" s="830" t="s">
        <v>429</v>
      </c>
      <c r="Z117" s="849"/>
      <c r="AA117" s="854">
        <v>286238736</v>
      </c>
      <c r="AB117" s="855"/>
      <c r="AC117" s="855"/>
      <c r="AD117" s="855"/>
      <c r="AE117" s="856"/>
      <c r="AF117" s="857">
        <v>288155918</v>
      </c>
      <c r="AG117" s="855"/>
      <c r="AH117" s="855"/>
      <c r="AI117" s="855"/>
      <c r="AJ117" s="856"/>
      <c r="AK117" s="857">
        <v>287293948</v>
      </c>
      <c r="AL117" s="855"/>
      <c r="AM117" s="855"/>
      <c r="AN117" s="855"/>
      <c r="AO117" s="856"/>
      <c r="AP117" s="858"/>
      <c r="AQ117" s="859"/>
      <c r="AR117" s="859"/>
      <c r="AS117" s="859"/>
      <c r="AT117" s="860"/>
      <c r="AU117" s="882"/>
      <c r="AV117" s="883"/>
      <c r="AW117" s="883"/>
      <c r="AX117" s="883"/>
      <c r="AY117" s="883"/>
      <c r="AZ117" s="765" t="s">
        <v>430</v>
      </c>
      <c r="BA117" s="700"/>
      <c r="BB117" s="700"/>
      <c r="BC117" s="700"/>
      <c r="BD117" s="700"/>
      <c r="BE117" s="700"/>
      <c r="BF117" s="700"/>
      <c r="BG117" s="700"/>
      <c r="BH117" s="700"/>
      <c r="BI117" s="700"/>
      <c r="BJ117" s="700"/>
      <c r="BK117" s="700"/>
      <c r="BL117" s="700"/>
      <c r="BM117" s="700"/>
      <c r="BN117" s="700"/>
      <c r="BO117" s="700"/>
      <c r="BP117" s="701"/>
      <c r="BQ117" s="766" t="s">
        <v>123</v>
      </c>
      <c r="BR117" s="767"/>
      <c r="BS117" s="767"/>
      <c r="BT117" s="767"/>
      <c r="BU117" s="767"/>
      <c r="BV117" s="767" t="s">
        <v>123</v>
      </c>
      <c r="BW117" s="767"/>
      <c r="BX117" s="767"/>
      <c r="BY117" s="767"/>
      <c r="BZ117" s="767"/>
      <c r="CA117" s="767" t="s">
        <v>412</v>
      </c>
      <c r="CB117" s="767"/>
      <c r="CC117" s="767"/>
      <c r="CD117" s="767"/>
      <c r="CE117" s="767"/>
      <c r="CF117" s="828" t="s">
        <v>123</v>
      </c>
      <c r="CG117" s="829"/>
      <c r="CH117" s="829"/>
      <c r="CI117" s="829"/>
      <c r="CJ117" s="829"/>
      <c r="CK117" s="877"/>
      <c r="CL117" s="771"/>
      <c r="CM117" s="765" t="s">
        <v>431</v>
      </c>
      <c r="CN117" s="700"/>
      <c r="CO117" s="700"/>
      <c r="CP117" s="700"/>
      <c r="CQ117" s="700"/>
      <c r="CR117" s="700"/>
      <c r="CS117" s="700"/>
      <c r="CT117" s="700"/>
      <c r="CU117" s="700"/>
      <c r="CV117" s="700"/>
      <c r="CW117" s="700"/>
      <c r="CX117" s="700"/>
      <c r="CY117" s="700"/>
      <c r="CZ117" s="700"/>
      <c r="DA117" s="700"/>
      <c r="DB117" s="700"/>
      <c r="DC117" s="700"/>
      <c r="DD117" s="700"/>
      <c r="DE117" s="700"/>
      <c r="DF117" s="701"/>
      <c r="DG117" s="766" t="s">
        <v>123</v>
      </c>
      <c r="DH117" s="767"/>
      <c r="DI117" s="767"/>
      <c r="DJ117" s="767"/>
      <c r="DK117" s="767"/>
      <c r="DL117" s="767" t="s">
        <v>123</v>
      </c>
      <c r="DM117" s="767"/>
      <c r="DN117" s="767"/>
      <c r="DO117" s="767"/>
      <c r="DP117" s="767"/>
      <c r="DQ117" s="767" t="s">
        <v>123</v>
      </c>
      <c r="DR117" s="767"/>
      <c r="DS117" s="767"/>
      <c r="DT117" s="767"/>
      <c r="DU117" s="767"/>
      <c r="DV117" s="744" t="s">
        <v>123</v>
      </c>
      <c r="DW117" s="744"/>
      <c r="DX117" s="744"/>
      <c r="DY117" s="744"/>
      <c r="DZ117" s="745"/>
    </row>
    <row r="118" spans="1:130" s="231" customFormat="1" ht="26.25" customHeight="1" x14ac:dyDescent="0.2">
      <c r="A118" s="847" t="s">
        <v>404</v>
      </c>
      <c r="B118" s="848"/>
      <c r="C118" s="848"/>
      <c r="D118" s="848"/>
      <c r="E118" s="848"/>
      <c r="F118" s="848"/>
      <c r="G118" s="848"/>
      <c r="H118" s="848"/>
      <c r="I118" s="848"/>
      <c r="J118" s="848"/>
      <c r="K118" s="848"/>
      <c r="L118" s="848"/>
      <c r="M118" s="848"/>
      <c r="N118" s="848"/>
      <c r="O118" s="848"/>
      <c r="P118" s="848"/>
      <c r="Q118" s="848"/>
      <c r="R118" s="848"/>
      <c r="S118" s="848"/>
      <c r="T118" s="848"/>
      <c r="U118" s="848"/>
      <c r="V118" s="848"/>
      <c r="W118" s="848"/>
      <c r="X118" s="848"/>
      <c r="Y118" s="848"/>
      <c r="Z118" s="849"/>
      <c r="AA118" s="850" t="s">
        <v>402</v>
      </c>
      <c r="AB118" s="848"/>
      <c r="AC118" s="848"/>
      <c r="AD118" s="848"/>
      <c r="AE118" s="849"/>
      <c r="AF118" s="850" t="s">
        <v>293</v>
      </c>
      <c r="AG118" s="848"/>
      <c r="AH118" s="848"/>
      <c r="AI118" s="848"/>
      <c r="AJ118" s="849"/>
      <c r="AK118" s="850" t="s">
        <v>292</v>
      </c>
      <c r="AL118" s="848"/>
      <c r="AM118" s="848"/>
      <c r="AN118" s="848"/>
      <c r="AO118" s="849"/>
      <c r="AP118" s="851" t="s">
        <v>403</v>
      </c>
      <c r="AQ118" s="852"/>
      <c r="AR118" s="852"/>
      <c r="AS118" s="852"/>
      <c r="AT118" s="853"/>
      <c r="AU118" s="882"/>
      <c r="AV118" s="883"/>
      <c r="AW118" s="883"/>
      <c r="AX118" s="883"/>
      <c r="AY118" s="883"/>
      <c r="AZ118" s="788" t="s">
        <v>432</v>
      </c>
      <c r="BA118" s="789"/>
      <c r="BB118" s="789"/>
      <c r="BC118" s="789"/>
      <c r="BD118" s="789"/>
      <c r="BE118" s="789"/>
      <c r="BF118" s="789"/>
      <c r="BG118" s="789"/>
      <c r="BH118" s="789"/>
      <c r="BI118" s="789"/>
      <c r="BJ118" s="789"/>
      <c r="BK118" s="789"/>
      <c r="BL118" s="789"/>
      <c r="BM118" s="789"/>
      <c r="BN118" s="789"/>
      <c r="BO118" s="789"/>
      <c r="BP118" s="790"/>
      <c r="BQ118" s="815" t="s">
        <v>123</v>
      </c>
      <c r="BR118" s="795"/>
      <c r="BS118" s="795"/>
      <c r="BT118" s="795"/>
      <c r="BU118" s="795"/>
      <c r="BV118" s="795" t="s">
        <v>123</v>
      </c>
      <c r="BW118" s="795"/>
      <c r="BX118" s="795"/>
      <c r="BY118" s="795"/>
      <c r="BZ118" s="795"/>
      <c r="CA118" s="795" t="s">
        <v>123</v>
      </c>
      <c r="CB118" s="795"/>
      <c r="CC118" s="795"/>
      <c r="CD118" s="795"/>
      <c r="CE118" s="795"/>
      <c r="CF118" s="828" t="s">
        <v>123</v>
      </c>
      <c r="CG118" s="829"/>
      <c r="CH118" s="829"/>
      <c r="CI118" s="829"/>
      <c r="CJ118" s="829"/>
      <c r="CK118" s="877"/>
      <c r="CL118" s="771"/>
      <c r="CM118" s="765" t="s">
        <v>433</v>
      </c>
      <c r="CN118" s="700"/>
      <c r="CO118" s="700"/>
      <c r="CP118" s="700"/>
      <c r="CQ118" s="700"/>
      <c r="CR118" s="700"/>
      <c r="CS118" s="700"/>
      <c r="CT118" s="700"/>
      <c r="CU118" s="700"/>
      <c r="CV118" s="700"/>
      <c r="CW118" s="700"/>
      <c r="CX118" s="700"/>
      <c r="CY118" s="700"/>
      <c r="CZ118" s="700"/>
      <c r="DA118" s="700"/>
      <c r="DB118" s="700"/>
      <c r="DC118" s="700"/>
      <c r="DD118" s="700"/>
      <c r="DE118" s="700"/>
      <c r="DF118" s="701"/>
      <c r="DG118" s="766" t="s">
        <v>123</v>
      </c>
      <c r="DH118" s="767"/>
      <c r="DI118" s="767"/>
      <c r="DJ118" s="767"/>
      <c r="DK118" s="767"/>
      <c r="DL118" s="767" t="s">
        <v>123</v>
      </c>
      <c r="DM118" s="767"/>
      <c r="DN118" s="767"/>
      <c r="DO118" s="767"/>
      <c r="DP118" s="767"/>
      <c r="DQ118" s="767" t="s">
        <v>123</v>
      </c>
      <c r="DR118" s="767"/>
      <c r="DS118" s="767"/>
      <c r="DT118" s="767"/>
      <c r="DU118" s="767"/>
      <c r="DV118" s="744" t="s">
        <v>412</v>
      </c>
      <c r="DW118" s="744"/>
      <c r="DX118" s="744"/>
      <c r="DY118" s="744"/>
      <c r="DZ118" s="745"/>
    </row>
    <row r="119" spans="1:130" s="231" customFormat="1" ht="26.25" customHeight="1" x14ac:dyDescent="0.2">
      <c r="A119" s="768" t="s">
        <v>407</v>
      </c>
      <c r="B119" s="769"/>
      <c r="C119" s="809" t="s">
        <v>408</v>
      </c>
      <c r="D119" s="758"/>
      <c r="E119" s="758"/>
      <c r="F119" s="758"/>
      <c r="G119" s="758"/>
      <c r="H119" s="758"/>
      <c r="I119" s="758"/>
      <c r="J119" s="758"/>
      <c r="K119" s="758"/>
      <c r="L119" s="758"/>
      <c r="M119" s="758"/>
      <c r="N119" s="758"/>
      <c r="O119" s="758"/>
      <c r="P119" s="758"/>
      <c r="Q119" s="758"/>
      <c r="R119" s="758"/>
      <c r="S119" s="758"/>
      <c r="T119" s="758"/>
      <c r="U119" s="758"/>
      <c r="V119" s="758"/>
      <c r="W119" s="758"/>
      <c r="X119" s="758"/>
      <c r="Y119" s="758"/>
      <c r="Z119" s="759"/>
      <c r="AA119" s="840" t="s">
        <v>412</v>
      </c>
      <c r="AB119" s="841"/>
      <c r="AC119" s="841"/>
      <c r="AD119" s="841"/>
      <c r="AE119" s="842"/>
      <c r="AF119" s="843" t="s">
        <v>412</v>
      </c>
      <c r="AG119" s="841"/>
      <c r="AH119" s="841"/>
      <c r="AI119" s="841"/>
      <c r="AJ119" s="842"/>
      <c r="AK119" s="843" t="s">
        <v>123</v>
      </c>
      <c r="AL119" s="841"/>
      <c r="AM119" s="841"/>
      <c r="AN119" s="841"/>
      <c r="AO119" s="842"/>
      <c r="AP119" s="844" t="s">
        <v>123</v>
      </c>
      <c r="AQ119" s="845"/>
      <c r="AR119" s="845"/>
      <c r="AS119" s="845"/>
      <c r="AT119" s="846"/>
      <c r="AU119" s="884"/>
      <c r="AV119" s="885"/>
      <c r="AW119" s="885"/>
      <c r="AX119" s="885"/>
      <c r="AY119" s="885"/>
      <c r="AZ119" s="262" t="s">
        <v>150</v>
      </c>
      <c r="BA119" s="262"/>
      <c r="BB119" s="262"/>
      <c r="BC119" s="262"/>
      <c r="BD119" s="262"/>
      <c r="BE119" s="262"/>
      <c r="BF119" s="262"/>
      <c r="BG119" s="262"/>
      <c r="BH119" s="262"/>
      <c r="BI119" s="262"/>
      <c r="BJ119" s="262"/>
      <c r="BK119" s="262"/>
      <c r="BL119" s="262"/>
      <c r="BM119" s="262"/>
      <c r="BN119" s="262"/>
      <c r="BO119" s="830" t="s">
        <v>434</v>
      </c>
      <c r="BP119" s="831"/>
      <c r="BQ119" s="815">
        <v>5094395034</v>
      </c>
      <c r="BR119" s="795"/>
      <c r="BS119" s="795"/>
      <c r="BT119" s="795"/>
      <c r="BU119" s="795"/>
      <c r="BV119" s="795">
        <v>5136603637</v>
      </c>
      <c r="BW119" s="795"/>
      <c r="BX119" s="795"/>
      <c r="BY119" s="795"/>
      <c r="BZ119" s="795"/>
      <c r="CA119" s="795">
        <v>5134596099</v>
      </c>
      <c r="CB119" s="795"/>
      <c r="CC119" s="795"/>
      <c r="CD119" s="795"/>
      <c r="CE119" s="795"/>
      <c r="CF119" s="696"/>
      <c r="CG119" s="697"/>
      <c r="CH119" s="697"/>
      <c r="CI119" s="697"/>
      <c r="CJ119" s="784"/>
      <c r="CK119" s="878"/>
      <c r="CL119" s="773"/>
      <c r="CM119" s="788" t="s">
        <v>435</v>
      </c>
      <c r="CN119" s="789"/>
      <c r="CO119" s="789"/>
      <c r="CP119" s="789"/>
      <c r="CQ119" s="789"/>
      <c r="CR119" s="789"/>
      <c r="CS119" s="789"/>
      <c r="CT119" s="789"/>
      <c r="CU119" s="789"/>
      <c r="CV119" s="789"/>
      <c r="CW119" s="789"/>
      <c r="CX119" s="789"/>
      <c r="CY119" s="789"/>
      <c r="CZ119" s="789"/>
      <c r="DA119" s="789"/>
      <c r="DB119" s="789"/>
      <c r="DC119" s="789"/>
      <c r="DD119" s="789"/>
      <c r="DE119" s="789"/>
      <c r="DF119" s="790"/>
      <c r="DG119" s="766">
        <v>601177</v>
      </c>
      <c r="DH119" s="767"/>
      <c r="DI119" s="767"/>
      <c r="DJ119" s="767"/>
      <c r="DK119" s="767"/>
      <c r="DL119" s="767">
        <v>524355</v>
      </c>
      <c r="DM119" s="767"/>
      <c r="DN119" s="767"/>
      <c r="DO119" s="767"/>
      <c r="DP119" s="767"/>
      <c r="DQ119" s="767">
        <v>444737</v>
      </c>
      <c r="DR119" s="767"/>
      <c r="DS119" s="767"/>
      <c r="DT119" s="767"/>
      <c r="DU119" s="767"/>
      <c r="DV119" s="744">
        <v>0</v>
      </c>
      <c r="DW119" s="744"/>
      <c r="DX119" s="744"/>
      <c r="DY119" s="744"/>
      <c r="DZ119" s="745"/>
    </row>
    <row r="120" spans="1:130" s="231" customFormat="1" ht="26.25" customHeight="1" x14ac:dyDescent="0.2">
      <c r="A120" s="770"/>
      <c r="B120" s="771"/>
      <c r="C120" s="765" t="s">
        <v>411</v>
      </c>
      <c r="D120" s="700"/>
      <c r="E120" s="700"/>
      <c r="F120" s="700"/>
      <c r="G120" s="700"/>
      <c r="H120" s="700"/>
      <c r="I120" s="700"/>
      <c r="J120" s="700"/>
      <c r="K120" s="700"/>
      <c r="L120" s="700"/>
      <c r="M120" s="700"/>
      <c r="N120" s="700"/>
      <c r="O120" s="700"/>
      <c r="P120" s="700"/>
      <c r="Q120" s="700"/>
      <c r="R120" s="700"/>
      <c r="S120" s="700"/>
      <c r="T120" s="700"/>
      <c r="U120" s="700"/>
      <c r="V120" s="700"/>
      <c r="W120" s="700"/>
      <c r="X120" s="700"/>
      <c r="Y120" s="700"/>
      <c r="Z120" s="701"/>
      <c r="AA120" s="729" t="s">
        <v>123</v>
      </c>
      <c r="AB120" s="730"/>
      <c r="AC120" s="730"/>
      <c r="AD120" s="730"/>
      <c r="AE120" s="731"/>
      <c r="AF120" s="732" t="s">
        <v>123</v>
      </c>
      <c r="AG120" s="730"/>
      <c r="AH120" s="730"/>
      <c r="AI120" s="730"/>
      <c r="AJ120" s="731"/>
      <c r="AK120" s="732" t="s">
        <v>412</v>
      </c>
      <c r="AL120" s="730"/>
      <c r="AM120" s="730"/>
      <c r="AN120" s="730"/>
      <c r="AO120" s="731"/>
      <c r="AP120" s="774" t="s">
        <v>123</v>
      </c>
      <c r="AQ120" s="775"/>
      <c r="AR120" s="775"/>
      <c r="AS120" s="775"/>
      <c r="AT120" s="776"/>
      <c r="AU120" s="832" t="s">
        <v>436</v>
      </c>
      <c r="AV120" s="833"/>
      <c r="AW120" s="833"/>
      <c r="AX120" s="833"/>
      <c r="AY120" s="834"/>
      <c r="AZ120" s="809" t="s">
        <v>437</v>
      </c>
      <c r="BA120" s="758"/>
      <c r="BB120" s="758"/>
      <c r="BC120" s="758"/>
      <c r="BD120" s="758"/>
      <c r="BE120" s="758"/>
      <c r="BF120" s="758"/>
      <c r="BG120" s="758"/>
      <c r="BH120" s="758"/>
      <c r="BI120" s="758"/>
      <c r="BJ120" s="758"/>
      <c r="BK120" s="758"/>
      <c r="BL120" s="758"/>
      <c r="BM120" s="758"/>
      <c r="BN120" s="758"/>
      <c r="BO120" s="758"/>
      <c r="BP120" s="759"/>
      <c r="BQ120" s="810">
        <v>858565652</v>
      </c>
      <c r="BR120" s="792"/>
      <c r="BS120" s="792"/>
      <c r="BT120" s="792"/>
      <c r="BU120" s="792"/>
      <c r="BV120" s="792">
        <v>876499373</v>
      </c>
      <c r="BW120" s="792"/>
      <c r="BX120" s="792"/>
      <c r="BY120" s="792"/>
      <c r="BZ120" s="792"/>
      <c r="CA120" s="792">
        <v>906328564</v>
      </c>
      <c r="CB120" s="792"/>
      <c r="CC120" s="792"/>
      <c r="CD120" s="792"/>
      <c r="CE120" s="792"/>
      <c r="CF120" s="819">
        <v>89.3</v>
      </c>
      <c r="CG120" s="820"/>
      <c r="CH120" s="820"/>
      <c r="CI120" s="820"/>
      <c r="CJ120" s="820"/>
      <c r="CK120" s="821" t="s">
        <v>438</v>
      </c>
      <c r="CL120" s="801"/>
      <c r="CM120" s="801"/>
      <c r="CN120" s="801"/>
      <c r="CO120" s="802"/>
      <c r="CP120" s="825" t="s">
        <v>439</v>
      </c>
      <c r="CQ120" s="826"/>
      <c r="CR120" s="826"/>
      <c r="CS120" s="826"/>
      <c r="CT120" s="826"/>
      <c r="CU120" s="826"/>
      <c r="CV120" s="826"/>
      <c r="CW120" s="826"/>
      <c r="CX120" s="826"/>
      <c r="CY120" s="826"/>
      <c r="CZ120" s="826"/>
      <c r="DA120" s="826"/>
      <c r="DB120" s="826"/>
      <c r="DC120" s="826"/>
      <c r="DD120" s="826"/>
      <c r="DE120" s="826"/>
      <c r="DF120" s="827"/>
      <c r="DG120" s="810">
        <v>39316630</v>
      </c>
      <c r="DH120" s="792"/>
      <c r="DI120" s="792"/>
      <c r="DJ120" s="792"/>
      <c r="DK120" s="792"/>
      <c r="DL120" s="792">
        <v>54486572</v>
      </c>
      <c r="DM120" s="792"/>
      <c r="DN120" s="792"/>
      <c r="DO120" s="792"/>
      <c r="DP120" s="792"/>
      <c r="DQ120" s="792">
        <v>52344394</v>
      </c>
      <c r="DR120" s="792"/>
      <c r="DS120" s="792"/>
      <c r="DT120" s="792"/>
      <c r="DU120" s="792"/>
      <c r="DV120" s="793">
        <v>5.2</v>
      </c>
      <c r="DW120" s="793"/>
      <c r="DX120" s="793"/>
      <c r="DY120" s="793"/>
      <c r="DZ120" s="794"/>
    </row>
    <row r="121" spans="1:130" s="231" customFormat="1" ht="26.25" customHeight="1" x14ac:dyDescent="0.2">
      <c r="A121" s="770"/>
      <c r="B121" s="771"/>
      <c r="C121" s="816" t="s">
        <v>440</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29">
        <v>666962</v>
      </c>
      <c r="AB121" s="730"/>
      <c r="AC121" s="730"/>
      <c r="AD121" s="730"/>
      <c r="AE121" s="731"/>
      <c r="AF121" s="732">
        <v>503541</v>
      </c>
      <c r="AG121" s="730"/>
      <c r="AH121" s="730"/>
      <c r="AI121" s="730"/>
      <c r="AJ121" s="731"/>
      <c r="AK121" s="732">
        <v>369199</v>
      </c>
      <c r="AL121" s="730"/>
      <c r="AM121" s="730"/>
      <c r="AN121" s="730"/>
      <c r="AO121" s="731"/>
      <c r="AP121" s="774">
        <v>0</v>
      </c>
      <c r="AQ121" s="775"/>
      <c r="AR121" s="775"/>
      <c r="AS121" s="775"/>
      <c r="AT121" s="776"/>
      <c r="AU121" s="835"/>
      <c r="AV121" s="836"/>
      <c r="AW121" s="836"/>
      <c r="AX121" s="836"/>
      <c r="AY121" s="837"/>
      <c r="AZ121" s="765" t="s">
        <v>441</v>
      </c>
      <c r="BA121" s="700"/>
      <c r="BB121" s="700"/>
      <c r="BC121" s="700"/>
      <c r="BD121" s="700"/>
      <c r="BE121" s="700"/>
      <c r="BF121" s="700"/>
      <c r="BG121" s="700"/>
      <c r="BH121" s="700"/>
      <c r="BI121" s="700"/>
      <c r="BJ121" s="700"/>
      <c r="BK121" s="700"/>
      <c r="BL121" s="700"/>
      <c r="BM121" s="700"/>
      <c r="BN121" s="700"/>
      <c r="BO121" s="700"/>
      <c r="BP121" s="701"/>
      <c r="BQ121" s="766">
        <v>58943425</v>
      </c>
      <c r="BR121" s="767"/>
      <c r="BS121" s="767"/>
      <c r="BT121" s="767"/>
      <c r="BU121" s="767"/>
      <c r="BV121" s="767">
        <v>56112408</v>
      </c>
      <c r="BW121" s="767"/>
      <c r="BX121" s="767"/>
      <c r="BY121" s="767"/>
      <c r="BZ121" s="767"/>
      <c r="CA121" s="767">
        <v>48697670</v>
      </c>
      <c r="CB121" s="767"/>
      <c r="CC121" s="767"/>
      <c r="CD121" s="767"/>
      <c r="CE121" s="767"/>
      <c r="CF121" s="828">
        <v>4.8</v>
      </c>
      <c r="CG121" s="829"/>
      <c r="CH121" s="829"/>
      <c r="CI121" s="829"/>
      <c r="CJ121" s="829"/>
      <c r="CK121" s="822"/>
      <c r="CL121" s="804"/>
      <c r="CM121" s="804"/>
      <c r="CN121" s="804"/>
      <c r="CO121" s="805"/>
      <c r="CP121" s="785" t="s">
        <v>442</v>
      </c>
      <c r="CQ121" s="786"/>
      <c r="CR121" s="786"/>
      <c r="CS121" s="786"/>
      <c r="CT121" s="786"/>
      <c r="CU121" s="786"/>
      <c r="CV121" s="786"/>
      <c r="CW121" s="786"/>
      <c r="CX121" s="786"/>
      <c r="CY121" s="786"/>
      <c r="CZ121" s="786"/>
      <c r="DA121" s="786"/>
      <c r="DB121" s="786"/>
      <c r="DC121" s="786"/>
      <c r="DD121" s="786"/>
      <c r="DE121" s="786"/>
      <c r="DF121" s="787"/>
      <c r="DG121" s="766">
        <v>24576986</v>
      </c>
      <c r="DH121" s="767"/>
      <c r="DI121" s="767"/>
      <c r="DJ121" s="767"/>
      <c r="DK121" s="767"/>
      <c r="DL121" s="767">
        <v>25059646</v>
      </c>
      <c r="DM121" s="767"/>
      <c r="DN121" s="767"/>
      <c r="DO121" s="767"/>
      <c r="DP121" s="767"/>
      <c r="DQ121" s="767">
        <v>24634658</v>
      </c>
      <c r="DR121" s="767"/>
      <c r="DS121" s="767"/>
      <c r="DT121" s="767"/>
      <c r="DU121" s="767"/>
      <c r="DV121" s="744">
        <v>2.4</v>
      </c>
      <c r="DW121" s="744"/>
      <c r="DX121" s="744"/>
      <c r="DY121" s="744"/>
      <c r="DZ121" s="745"/>
    </row>
    <row r="122" spans="1:130" s="231" customFormat="1" ht="26.25" customHeight="1" x14ac:dyDescent="0.2">
      <c r="A122" s="770"/>
      <c r="B122" s="771"/>
      <c r="C122" s="765" t="s">
        <v>422</v>
      </c>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0"/>
      <c r="Z122" s="701"/>
      <c r="AA122" s="729">
        <v>741702</v>
      </c>
      <c r="AB122" s="730"/>
      <c r="AC122" s="730"/>
      <c r="AD122" s="730"/>
      <c r="AE122" s="731"/>
      <c r="AF122" s="732">
        <v>717593</v>
      </c>
      <c r="AG122" s="730"/>
      <c r="AH122" s="730"/>
      <c r="AI122" s="730"/>
      <c r="AJ122" s="731"/>
      <c r="AK122" s="732">
        <v>669429</v>
      </c>
      <c r="AL122" s="730"/>
      <c r="AM122" s="730"/>
      <c r="AN122" s="730"/>
      <c r="AO122" s="731"/>
      <c r="AP122" s="774">
        <v>0.1</v>
      </c>
      <c r="AQ122" s="775"/>
      <c r="AR122" s="775"/>
      <c r="AS122" s="775"/>
      <c r="AT122" s="776"/>
      <c r="AU122" s="835"/>
      <c r="AV122" s="836"/>
      <c r="AW122" s="836"/>
      <c r="AX122" s="836"/>
      <c r="AY122" s="837"/>
      <c r="AZ122" s="788" t="s">
        <v>443</v>
      </c>
      <c r="BA122" s="789"/>
      <c r="BB122" s="789"/>
      <c r="BC122" s="789"/>
      <c r="BD122" s="789"/>
      <c r="BE122" s="789"/>
      <c r="BF122" s="789"/>
      <c r="BG122" s="789"/>
      <c r="BH122" s="789"/>
      <c r="BI122" s="789"/>
      <c r="BJ122" s="789"/>
      <c r="BK122" s="789"/>
      <c r="BL122" s="789"/>
      <c r="BM122" s="789"/>
      <c r="BN122" s="789"/>
      <c r="BO122" s="789"/>
      <c r="BP122" s="790"/>
      <c r="BQ122" s="815">
        <v>2189678903</v>
      </c>
      <c r="BR122" s="795"/>
      <c r="BS122" s="795"/>
      <c r="BT122" s="795"/>
      <c r="BU122" s="795"/>
      <c r="BV122" s="795">
        <v>2213372341</v>
      </c>
      <c r="BW122" s="795"/>
      <c r="BX122" s="795"/>
      <c r="BY122" s="795"/>
      <c r="BZ122" s="795"/>
      <c r="CA122" s="795">
        <v>2240082140</v>
      </c>
      <c r="CB122" s="795"/>
      <c r="CC122" s="795"/>
      <c r="CD122" s="795"/>
      <c r="CE122" s="795"/>
      <c r="CF122" s="796">
        <v>220.7</v>
      </c>
      <c r="CG122" s="797"/>
      <c r="CH122" s="797"/>
      <c r="CI122" s="797"/>
      <c r="CJ122" s="797"/>
      <c r="CK122" s="822"/>
      <c r="CL122" s="804"/>
      <c r="CM122" s="804"/>
      <c r="CN122" s="804"/>
      <c r="CO122" s="805"/>
      <c r="CP122" s="785" t="s">
        <v>444</v>
      </c>
      <c r="CQ122" s="786"/>
      <c r="CR122" s="786"/>
      <c r="CS122" s="786"/>
      <c r="CT122" s="786"/>
      <c r="CU122" s="786"/>
      <c r="CV122" s="786"/>
      <c r="CW122" s="786"/>
      <c r="CX122" s="786"/>
      <c r="CY122" s="786"/>
      <c r="CZ122" s="786"/>
      <c r="DA122" s="786"/>
      <c r="DB122" s="786"/>
      <c r="DC122" s="786"/>
      <c r="DD122" s="786"/>
      <c r="DE122" s="786"/>
      <c r="DF122" s="787"/>
      <c r="DG122" s="766">
        <v>7501040</v>
      </c>
      <c r="DH122" s="767"/>
      <c r="DI122" s="767"/>
      <c r="DJ122" s="767"/>
      <c r="DK122" s="767"/>
      <c r="DL122" s="767">
        <v>7065569</v>
      </c>
      <c r="DM122" s="767"/>
      <c r="DN122" s="767"/>
      <c r="DO122" s="767"/>
      <c r="DP122" s="767"/>
      <c r="DQ122" s="767">
        <v>6855147</v>
      </c>
      <c r="DR122" s="767"/>
      <c r="DS122" s="767"/>
      <c r="DT122" s="767"/>
      <c r="DU122" s="767"/>
      <c r="DV122" s="744">
        <v>0.7</v>
      </c>
      <c r="DW122" s="744"/>
      <c r="DX122" s="744"/>
      <c r="DY122" s="744"/>
      <c r="DZ122" s="745"/>
    </row>
    <row r="123" spans="1:130" s="231" customFormat="1" ht="26.25" customHeight="1" x14ac:dyDescent="0.2">
      <c r="A123" s="770"/>
      <c r="B123" s="771"/>
      <c r="C123" s="765" t="s">
        <v>428</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1"/>
      <c r="AA123" s="729">
        <v>83243</v>
      </c>
      <c r="AB123" s="730"/>
      <c r="AC123" s="730"/>
      <c r="AD123" s="730"/>
      <c r="AE123" s="731"/>
      <c r="AF123" s="732">
        <v>62120</v>
      </c>
      <c r="AG123" s="730"/>
      <c r="AH123" s="730"/>
      <c r="AI123" s="730"/>
      <c r="AJ123" s="731"/>
      <c r="AK123" s="732">
        <v>27740</v>
      </c>
      <c r="AL123" s="730"/>
      <c r="AM123" s="730"/>
      <c r="AN123" s="730"/>
      <c r="AO123" s="731"/>
      <c r="AP123" s="774">
        <v>0</v>
      </c>
      <c r="AQ123" s="775"/>
      <c r="AR123" s="775"/>
      <c r="AS123" s="775"/>
      <c r="AT123" s="776"/>
      <c r="AU123" s="838"/>
      <c r="AV123" s="839"/>
      <c r="AW123" s="839"/>
      <c r="AX123" s="839"/>
      <c r="AY123" s="839"/>
      <c r="AZ123" s="262" t="s">
        <v>150</v>
      </c>
      <c r="BA123" s="262"/>
      <c r="BB123" s="262"/>
      <c r="BC123" s="262"/>
      <c r="BD123" s="262"/>
      <c r="BE123" s="262"/>
      <c r="BF123" s="262"/>
      <c r="BG123" s="262"/>
      <c r="BH123" s="262"/>
      <c r="BI123" s="262"/>
      <c r="BJ123" s="262"/>
      <c r="BK123" s="262"/>
      <c r="BL123" s="262"/>
      <c r="BM123" s="262"/>
      <c r="BN123" s="262"/>
      <c r="BO123" s="830" t="s">
        <v>445</v>
      </c>
      <c r="BP123" s="831"/>
      <c r="BQ123" s="782">
        <v>3107187980</v>
      </c>
      <c r="BR123" s="783"/>
      <c r="BS123" s="783"/>
      <c r="BT123" s="783"/>
      <c r="BU123" s="783"/>
      <c r="BV123" s="783">
        <v>3145984122</v>
      </c>
      <c r="BW123" s="783"/>
      <c r="BX123" s="783"/>
      <c r="BY123" s="783"/>
      <c r="BZ123" s="783"/>
      <c r="CA123" s="783">
        <v>3195108374</v>
      </c>
      <c r="CB123" s="783"/>
      <c r="CC123" s="783"/>
      <c r="CD123" s="783"/>
      <c r="CE123" s="783"/>
      <c r="CF123" s="696"/>
      <c r="CG123" s="697"/>
      <c r="CH123" s="697"/>
      <c r="CI123" s="697"/>
      <c r="CJ123" s="784"/>
      <c r="CK123" s="822"/>
      <c r="CL123" s="804"/>
      <c r="CM123" s="804"/>
      <c r="CN123" s="804"/>
      <c r="CO123" s="805"/>
      <c r="CP123" s="785" t="s">
        <v>446</v>
      </c>
      <c r="CQ123" s="786"/>
      <c r="CR123" s="786"/>
      <c r="CS123" s="786"/>
      <c r="CT123" s="786"/>
      <c r="CU123" s="786"/>
      <c r="CV123" s="786"/>
      <c r="CW123" s="786"/>
      <c r="CX123" s="786"/>
      <c r="CY123" s="786"/>
      <c r="CZ123" s="786"/>
      <c r="DA123" s="786"/>
      <c r="DB123" s="786"/>
      <c r="DC123" s="786"/>
      <c r="DD123" s="786"/>
      <c r="DE123" s="786"/>
      <c r="DF123" s="787"/>
      <c r="DG123" s="766" t="s">
        <v>123</v>
      </c>
      <c r="DH123" s="767"/>
      <c r="DI123" s="767"/>
      <c r="DJ123" s="767"/>
      <c r="DK123" s="767"/>
      <c r="DL123" s="767" t="s">
        <v>123</v>
      </c>
      <c r="DM123" s="767"/>
      <c r="DN123" s="767"/>
      <c r="DO123" s="767"/>
      <c r="DP123" s="767"/>
      <c r="DQ123" s="767" t="s">
        <v>123</v>
      </c>
      <c r="DR123" s="767"/>
      <c r="DS123" s="767"/>
      <c r="DT123" s="767"/>
      <c r="DU123" s="767"/>
      <c r="DV123" s="744" t="s">
        <v>123</v>
      </c>
      <c r="DW123" s="744"/>
      <c r="DX123" s="744"/>
      <c r="DY123" s="744"/>
      <c r="DZ123" s="745"/>
    </row>
    <row r="124" spans="1:130" s="231" customFormat="1" ht="26.25" customHeight="1" thickBot="1" x14ac:dyDescent="0.25">
      <c r="A124" s="770"/>
      <c r="B124" s="771"/>
      <c r="C124" s="765" t="s">
        <v>431</v>
      </c>
      <c r="D124" s="700"/>
      <c r="E124" s="700"/>
      <c r="F124" s="700"/>
      <c r="G124" s="700"/>
      <c r="H124" s="700"/>
      <c r="I124" s="700"/>
      <c r="J124" s="700"/>
      <c r="K124" s="700"/>
      <c r="L124" s="700"/>
      <c r="M124" s="700"/>
      <c r="N124" s="700"/>
      <c r="O124" s="700"/>
      <c r="P124" s="700"/>
      <c r="Q124" s="700"/>
      <c r="R124" s="700"/>
      <c r="S124" s="700"/>
      <c r="T124" s="700"/>
      <c r="U124" s="700"/>
      <c r="V124" s="700"/>
      <c r="W124" s="700"/>
      <c r="X124" s="700"/>
      <c r="Y124" s="700"/>
      <c r="Z124" s="701"/>
      <c r="AA124" s="729" t="s">
        <v>123</v>
      </c>
      <c r="AB124" s="730"/>
      <c r="AC124" s="730"/>
      <c r="AD124" s="730"/>
      <c r="AE124" s="731"/>
      <c r="AF124" s="732" t="s">
        <v>123</v>
      </c>
      <c r="AG124" s="730"/>
      <c r="AH124" s="730"/>
      <c r="AI124" s="730"/>
      <c r="AJ124" s="731"/>
      <c r="AK124" s="732" t="s">
        <v>123</v>
      </c>
      <c r="AL124" s="730"/>
      <c r="AM124" s="730"/>
      <c r="AN124" s="730"/>
      <c r="AO124" s="731"/>
      <c r="AP124" s="774" t="s">
        <v>123</v>
      </c>
      <c r="AQ124" s="775"/>
      <c r="AR124" s="775"/>
      <c r="AS124" s="775"/>
      <c r="AT124" s="776"/>
      <c r="AU124" s="777" t="s">
        <v>447</v>
      </c>
      <c r="AV124" s="778"/>
      <c r="AW124" s="778"/>
      <c r="AX124" s="778"/>
      <c r="AY124" s="778"/>
      <c r="AZ124" s="778"/>
      <c r="BA124" s="778"/>
      <c r="BB124" s="778"/>
      <c r="BC124" s="778"/>
      <c r="BD124" s="778"/>
      <c r="BE124" s="778"/>
      <c r="BF124" s="778"/>
      <c r="BG124" s="778"/>
      <c r="BH124" s="778"/>
      <c r="BI124" s="778"/>
      <c r="BJ124" s="778"/>
      <c r="BK124" s="778"/>
      <c r="BL124" s="778"/>
      <c r="BM124" s="778"/>
      <c r="BN124" s="778"/>
      <c r="BO124" s="778"/>
      <c r="BP124" s="779"/>
      <c r="BQ124" s="780">
        <v>192.9</v>
      </c>
      <c r="BR124" s="781"/>
      <c r="BS124" s="781"/>
      <c r="BT124" s="781"/>
      <c r="BU124" s="781"/>
      <c r="BV124" s="781">
        <v>192.3</v>
      </c>
      <c r="BW124" s="781"/>
      <c r="BX124" s="781"/>
      <c r="BY124" s="781"/>
      <c r="BZ124" s="781"/>
      <c r="CA124" s="781">
        <v>191</v>
      </c>
      <c r="CB124" s="781"/>
      <c r="CC124" s="781"/>
      <c r="CD124" s="781"/>
      <c r="CE124" s="781"/>
      <c r="CF124" s="674"/>
      <c r="CG124" s="675"/>
      <c r="CH124" s="675"/>
      <c r="CI124" s="675"/>
      <c r="CJ124" s="811"/>
      <c r="CK124" s="823"/>
      <c r="CL124" s="823"/>
      <c r="CM124" s="823"/>
      <c r="CN124" s="823"/>
      <c r="CO124" s="824"/>
      <c r="CP124" s="812" t="s">
        <v>448</v>
      </c>
      <c r="CQ124" s="813"/>
      <c r="CR124" s="813"/>
      <c r="CS124" s="813"/>
      <c r="CT124" s="813"/>
      <c r="CU124" s="813"/>
      <c r="CV124" s="813"/>
      <c r="CW124" s="813"/>
      <c r="CX124" s="813"/>
      <c r="CY124" s="813"/>
      <c r="CZ124" s="813"/>
      <c r="DA124" s="813"/>
      <c r="DB124" s="813"/>
      <c r="DC124" s="813"/>
      <c r="DD124" s="813"/>
      <c r="DE124" s="813"/>
      <c r="DF124" s="814"/>
      <c r="DG124" s="815" t="s">
        <v>123</v>
      </c>
      <c r="DH124" s="795"/>
      <c r="DI124" s="795"/>
      <c r="DJ124" s="795"/>
      <c r="DK124" s="795"/>
      <c r="DL124" s="795" t="s">
        <v>123</v>
      </c>
      <c r="DM124" s="795"/>
      <c r="DN124" s="795"/>
      <c r="DO124" s="795"/>
      <c r="DP124" s="795"/>
      <c r="DQ124" s="795" t="s">
        <v>123</v>
      </c>
      <c r="DR124" s="795"/>
      <c r="DS124" s="795"/>
      <c r="DT124" s="795"/>
      <c r="DU124" s="795"/>
      <c r="DV124" s="798" t="s">
        <v>123</v>
      </c>
      <c r="DW124" s="798"/>
      <c r="DX124" s="798"/>
      <c r="DY124" s="798"/>
      <c r="DZ124" s="799"/>
    </row>
    <row r="125" spans="1:130" s="231" customFormat="1" ht="26.25" customHeight="1" x14ac:dyDescent="0.2">
      <c r="A125" s="770"/>
      <c r="B125" s="771"/>
      <c r="C125" s="765" t="s">
        <v>433</v>
      </c>
      <c r="D125" s="700"/>
      <c r="E125" s="700"/>
      <c r="F125" s="700"/>
      <c r="G125" s="700"/>
      <c r="H125" s="700"/>
      <c r="I125" s="700"/>
      <c r="J125" s="700"/>
      <c r="K125" s="700"/>
      <c r="L125" s="700"/>
      <c r="M125" s="700"/>
      <c r="N125" s="700"/>
      <c r="O125" s="700"/>
      <c r="P125" s="700"/>
      <c r="Q125" s="700"/>
      <c r="R125" s="700"/>
      <c r="S125" s="700"/>
      <c r="T125" s="700"/>
      <c r="U125" s="700"/>
      <c r="V125" s="700"/>
      <c r="W125" s="700"/>
      <c r="X125" s="700"/>
      <c r="Y125" s="700"/>
      <c r="Z125" s="701"/>
      <c r="AA125" s="729" t="s">
        <v>123</v>
      </c>
      <c r="AB125" s="730"/>
      <c r="AC125" s="730"/>
      <c r="AD125" s="730"/>
      <c r="AE125" s="731"/>
      <c r="AF125" s="732" t="s">
        <v>123</v>
      </c>
      <c r="AG125" s="730"/>
      <c r="AH125" s="730"/>
      <c r="AI125" s="730"/>
      <c r="AJ125" s="731"/>
      <c r="AK125" s="732" t="s">
        <v>123</v>
      </c>
      <c r="AL125" s="730"/>
      <c r="AM125" s="730"/>
      <c r="AN125" s="730"/>
      <c r="AO125" s="731"/>
      <c r="AP125" s="774" t="s">
        <v>123</v>
      </c>
      <c r="AQ125" s="775"/>
      <c r="AR125" s="775"/>
      <c r="AS125" s="775"/>
      <c r="AT125" s="776"/>
      <c r="AU125" s="263"/>
      <c r="AV125" s="264"/>
      <c r="AW125" s="264"/>
      <c r="AX125" s="264"/>
      <c r="AY125" s="264"/>
      <c r="AZ125" s="264"/>
      <c r="BA125" s="264"/>
      <c r="BB125" s="264"/>
      <c r="BC125" s="264"/>
      <c r="BD125" s="264"/>
      <c r="BE125" s="264"/>
      <c r="BF125" s="264"/>
      <c r="BG125" s="264"/>
      <c r="BH125" s="264"/>
      <c r="BI125" s="264"/>
      <c r="BJ125" s="264"/>
      <c r="BK125" s="264"/>
      <c r="BL125" s="264"/>
      <c r="BM125" s="264"/>
      <c r="BN125" s="264"/>
      <c r="BO125" s="264"/>
      <c r="BP125" s="264"/>
      <c r="BQ125" s="265"/>
      <c r="BR125" s="265"/>
      <c r="BS125" s="265"/>
      <c r="BT125" s="265"/>
      <c r="BU125" s="265"/>
      <c r="BV125" s="265"/>
      <c r="BW125" s="265"/>
      <c r="BX125" s="265"/>
      <c r="BY125" s="265"/>
      <c r="BZ125" s="265"/>
      <c r="CA125" s="265"/>
      <c r="CB125" s="265"/>
      <c r="CC125" s="265"/>
      <c r="CD125" s="265"/>
      <c r="CE125" s="265"/>
      <c r="CF125" s="265"/>
      <c r="CG125" s="265"/>
      <c r="CH125" s="265"/>
      <c r="CI125" s="265"/>
      <c r="CJ125" s="266"/>
      <c r="CK125" s="800" t="s">
        <v>449</v>
      </c>
      <c r="CL125" s="801"/>
      <c r="CM125" s="801"/>
      <c r="CN125" s="801"/>
      <c r="CO125" s="802"/>
      <c r="CP125" s="809" t="s">
        <v>450</v>
      </c>
      <c r="CQ125" s="758"/>
      <c r="CR125" s="758"/>
      <c r="CS125" s="758"/>
      <c r="CT125" s="758"/>
      <c r="CU125" s="758"/>
      <c r="CV125" s="758"/>
      <c r="CW125" s="758"/>
      <c r="CX125" s="758"/>
      <c r="CY125" s="758"/>
      <c r="CZ125" s="758"/>
      <c r="DA125" s="758"/>
      <c r="DB125" s="758"/>
      <c r="DC125" s="758"/>
      <c r="DD125" s="758"/>
      <c r="DE125" s="758"/>
      <c r="DF125" s="759"/>
      <c r="DG125" s="810" t="s">
        <v>123</v>
      </c>
      <c r="DH125" s="792"/>
      <c r="DI125" s="792"/>
      <c r="DJ125" s="792"/>
      <c r="DK125" s="792"/>
      <c r="DL125" s="792" t="s">
        <v>123</v>
      </c>
      <c r="DM125" s="792"/>
      <c r="DN125" s="792"/>
      <c r="DO125" s="792"/>
      <c r="DP125" s="792"/>
      <c r="DQ125" s="792" t="s">
        <v>123</v>
      </c>
      <c r="DR125" s="792"/>
      <c r="DS125" s="792"/>
      <c r="DT125" s="792"/>
      <c r="DU125" s="792"/>
      <c r="DV125" s="793" t="s">
        <v>123</v>
      </c>
      <c r="DW125" s="793"/>
      <c r="DX125" s="793"/>
      <c r="DY125" s="793"/>
      <c r="DZ125" s="794"/>
    </row>
    <row r="126" spans="1:130" s="231" customFormat="1" ht="26.25" customHeight="1" thickBot="1" x14ac:dyDescent="0.25">
      <c r="A126" s="770"/>
      <c r="B126" s="771"/>
      <c r="C126" s="765" t="s">
        <v>435</v>
      </c>
      <c r="D126" s="700"/>
      <c r="E126" s="700"/>
      <c r="F126" s="700"/>
      <c r="G126" s="700"/>
      <c r="H126" s="700"/>
      <c r="I126" s="700"/>
      <c r="J126" s="700"/>
      <c r="K126" s="700"/>
      <c r="L126" s="700"/>
      <c r="M126" s="700"/>
      <c r="N126" s="700"/>
      <c r="O126" s="700"/>
      <c r="P126" s="700"/>
      <c r="Q126" s="700"/>
      <c r="R126" s="700"/>
      <c r="S126" s="700"/>
      <c r="T126" s="700"/>
      <c r="U126" s="700"/>
      <c r="V126" s="700"/>
      <c r="W126" s="700"/>
      <c r="X126" s="700"/>
      <c r="Y126" s="700"/>
      <c r="Z126" s="701"/>
      <c r="AA126" s="729">
        <v>99005</v>
      </c>
      <c r="AB126" s="730"/>
      <c r="AC126" s="730"/>
      <c r="AD126" s="730"/>
      <c r="AE126" s="731"/>
      <c r="AF126" s="732">
        <v>95919</v>
      </c>
      <c r="AG126" s="730"/>
      <c r="AH126" s="730"/>
      <c r="AI126" s="730"/>
      <c r="AJ126" s="731"/>
      <c r="AK126" s="732">
        <v>117824</v>
      </c>
      <c r="AL126" s="730"/>
      <c r="AM126" s="730"/>
      <c r="AN126" s="730"/>
      <c r="AO126" s="731"/>
      <c r="AP126" s="774">
        <v>0</v>
      </c>
      <c r="AQ126" s="775"/>
      <c r="AR126" s="775"/>
      <c r="AS126" s="775"/>
      <c r="AT126" s="776"/>
      <c r="AU126" s="267"/>
      <c r="AV126" s="267"/>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7"/>
      <c r="BU126" s="267"/>
      <c r="BV126" s="267"/>
      <c r="BW126" s="267"/>
      <c r="BX126" s="267"/>
      <c r="BY126" s="267"/>
      <c r="BZ126" s="267"/>
      <c r="CA126" s="267"/>
      <c r="CB126" s="267"/>
      <c r="CC126" s="267"/>
      <c r="CD126" s="268"/>
      <c r="CE126" s="268"/>
      <c r="CF126" s="268"/>
      <c r="CG126" s="265"/>
      <c r="CH126" s="265"/>
      <c r="CI126" s="265"/>
      <c r="CJ126" s="266"/>
      <c r="CK126" s="803"/>
      <c r="CL126" s="804"/>
      <c r="CM126" s="804"/>
      <c r="CN126" s="804"/>
      <c r="CO126" s="805"/>
      <c r="CP126" s="765" t="s">
        <v>451</v>
      </c>
      <c r="CQ126" s="700"/>
      <c r="CR126" s="700"/>
      <c r="CS126" s="700"/>
      <c r="CT126" s="700"/>
      <c r="CU126" s="700"/>
      <c r="CV126" s="700"/>
      <c r="CW126" s="700"/>
      <c r="CX126" s="700"/>
      <c r="CY126" s="700"/>
      <c r="CZ126" s="700"/>
      <c r="DA126" s="700"/>
      <c r="DB126" s="700"/>
      <c r="DC126" s="700"/>
      <c r="DD126" s="700"/>
      <c r="DE126" s="700"/>
      <c r="DF126" s="701"/>
      <c r="DG126" s="766" t="s">
        <v>123</v>
      </c>
      <c r="DH126" s="767"/>
      <c r="DI126" s="767"/>
      <c r="DJ126" s="767"/>
      <c r="DK126" s="767"/>
      <c r="DL126" s="767" t="s">
        <v>123</v>
      </c>
      <c r="DM126" s="767"/>
      <c r="DN126" s="767"/>
      <c r="DO126" s="767"/>
      <c r="DP126" s="767"/>
      <c r="DQ126" s="767" t="s">
        <v>123</v>
      </c>
      <c r="DR126" s="767"/>
      <c r="DS126" s="767"/>
      <c r="DT126" s="767"/>
      <c r="DU126" s="767"/>
      <c r="DV126" s="744" t="s">
        <v>123</v>
      </c>
      <c r="DW126" s="744"/>
      <c r="DX126" s="744"/>
      <c r="DY126" s="744"/>
      <c r="DZ126" s="745"/>
    </row>
    <row r="127" spans="1:130" s="231" customFormat="1" ht="26.25" customHeight="1" x14ac:dyDescent="0.2">
      <c r="A127" s="772"/>
      <c r="B127" s="773"/>
      <c r="C127" s="788" t="s">
        <v>452</v>
      </c>
      <c r="D127" s="789"/>
      <c r="E127" s="789"/>
      <c r="F127" s="789"/>
      <c r="G127" s="789"/>
      <c r="H127" s="789"/>
      <c r="I127" s="789"/>
      <c r="J127" s="789"/>
      <c r="K127" s="789"/>
      <c r="L127" s="789"/>
      <c r="M127" s="789"/>
      <c r="N127" s="789"/>
      <c r="O127" s="789"/>
      <c r="P127" s="789"/>
      <c r="Q127" s="789"/>
      <c r="R127" s="789"/>
      <c r="S127" s="789"/>
      <c r="T127" s="789"/>
      <c r="U127" s="789"/>
      <c r="V127" s="789"/>
      <c r="W127" s="789"/>
      <c r="X127" s="789"/>
      <c r="Y127" s="789"/>
      <c r="Z127" s="790"/>
      <c r="AA127" s="729">
        <v>1255407</v>
      </c>
      <c r="AB127" s="730"/>
      <c r="AC127" s="730"/>
      <c r="AD127" s="730"/>
      <c r="AE127" s="731"/>
      <c r="AF127" s="732">
        <v>870637</v>
      </c>
      <c r="AG127" s="730"/>
      <c r="AH127" s="730"/>
      <c r="AI127" s="730"/>
      <c r="AJ127" s="731"/>
      <c r="AK127" s="732">
        <v>657914</v>
      </c>
      <c r="AL127" s="730"/>
      <c r="AM127" s="730"/>
      <c r="AN127" s="730"/>
      <c r="AO127" s="731"/>
      <c r="AP127" s="774">
        <v>0.1</v>
      </c>
      <c r="AQ127" s="775"/>
      <c r="AR127" s="775"/>
      <c r="AS127" s="775"/>
      <c r="AT127" s="776"/>
      <c r="AU127" s="267"/>
      <c r="AV127" s="267"/>
      <c r="AW127" s="267"/>
      <c r="AX127" s="791" t="s">
        <v>453</v>
      </c>
      <c r="AY127" s="762"/>
      <c r="AZ127" s="762"/>
      <c r="BA127" s="762"/>
      <c r="BB127" s="762"/>
      <c r="BC127" s="762"/>
      <c r="BD127" s="762"/>
      <c r="BE127" s="763"/>
      <c r="BF127" s="761" t="s">
        <v>454</v>
      </c>
      <c r="BG127" s="762"/>
      <c r="BH127" s="762"/>
      <c r="BI127" s="762"/>
      <c r="BJ127" s="762"/>
      <c r="BK127" s="762"/>
      <c r="BL127" s="763"/>
      <c r="BM127" s="761" t="s">
        <v>455</v>
      </c>
      <c r="BN127" s="762"/>
      <c r="BO127" s="762"/>
      <c r="BP127" s="762"/>
      <c r="BQ127" s="762"/>
      <c r="BR127" s="762"/>
      <c r="BS127" s="763"/>
      <c r="BT127" s="761" t="s">
        <v>456</v>
      </c>
      <c r="BU127" s="762"/>
      <c r="BV127" s="762"/>
      <c r="BW127" s="762"/>
      <c r="BX127" s="762"/>
      <c r="BY127" s="762"/>
      <c r="BZ127" s="764"/>
      <c r="CA127" s="267"/>
      <c r="CB127" s="267"/>
      <c r="CC127" s="267"/>
      <c r="CD127" s="268"/>
      <c r="CE127" s="268"/>
      <c r="CF127" s="268"/>
      <c r="CG127" s="265"/>
      <c r="CH127" s="265"/>
      <c r="CI127" s="265"/>
      <c r="CJ127" s="266"/>
      <c r="CK127" s="803"/>
      <c r="CL127" s="804"/>
      <c r="CM127" s="804"/>
      <c r="CN127" s="804"/>
      <c r="CO127" s="805"/>
      <c r="CP127" s="765" t="s">
        <v>457</v>
      </c>
      <c r="CQ127" s="700"/>
      <c r="CR127" s="700"/>
      <c r="CS127" s="700"/>
      <c r="CT127" s="700"/>
      <c r="CU127" s="700"/>
      <c r="CV127" s="700"/>
      <c r="CW127" s="700"/>
      <c r="CX127" s="700"/>
      <c r="CY127" s="700"/>
      <c r="CZ127" s="700"/>
      <c r="DA127" s="700"/>
      <c r="DB127" s="700"/>
      <c r="DC127" s="700"/>
      <c r="DD127" s="700"/>
      <c r="DE127" s="700"/>
      <c r="DF127" s="701"/>
      <c r="DG127" s="766" t="s">
        <v>123</v>
      </c>
      <c r="DH127" s="767"/>
      <c r="DI127" s="767"/>
      <c r="DJ127" s="767"/>
      <c r="DK127" s="767"/>
      <c r="DL127" s="767" t="s">
        <v>412</v>
      </c>
      <c r="DM127" s="767"/>
      <c r="DN127" s="767"/>
      <c r="DO127" s="767"/>
      <c r="DP127" s="767"/>
      <c r="DQ127" s="767" t="s">
        <v>123</v>
      </c>
      <c r="DR127" s="767"/>
      <c r="DS127" s="767"/>
      <c r="DT127" s="767"/>
      <c r="DU127" s="767"/>
      <c r="DV127" s="744" t="s">
        <v>123</v>
      </c>
      <c r="DW127" s="744"/>
      <c r="DX127" s="744"/>
      <c r="DY127" s="744"/>
      <c r="DZ127" s="745"/>
    </row>
    <row r="128" spans="1:130" s="231" customFormat="1" ht="26.25" customHeight="1" thickBot="1" x14ac:dyDescent="0.25">
      <c r="A128" s="746" t="s">
        <v>458</v>
      </c>
      <c r="B128" s="747"/>
      <c r="C128" s="747"/>
      <c r="D128" s="747"/>
      <c r="E128" s="747"/>
      <c r="F128" s="747"/>
      <c r="G128" s="747"/>
      <c r="H128" s="747"/>
      <c r="I128" s="747"/>
      <c r="J128" s="747"/>
      <c r="K128" s="747"/>
      <c r="L128" s="747"/>
      <c r="M128" s="747"/>
      <c r="N128" s="747"/>
      <c r="O128" s="747"/>
      <c r="P128" s="747"/>
      <c r="Q128" s="747"/>
      <c r="R128" s="747"/>
      <c r="S128" s="747"/>
      <c r="T128" s="747"/>
      <c r="U128" s="747"/>
      <c r="V128" s="747"/>
      <c r="W128" s="748" t="s">
        <v>459</v>
      </c>
      <c r="X128" s="748"/>
      <c r="Y128" s="748"/>
      <c r="Z128" s="749"/>
      <c r="AA128" s="750">
        <v>10708716</v>
      </c>
      <c r="AB128" s="751"/>
      <c r="AC128" s="751"/>
      <c r="AD128" s="751"/>
      <c r="AE128" s="752"/>
      <c r="AF128" s="753">
        <v>9964681</v>
      </c>
      <c r="AG128" s="751"/>
      <c r="AH128" s="751"/>
      <c r="AI128" s="751"/>
      <c r="AJ128" s="752"/>
      <c r="AK128" s="753">
        <v>9995892</v>
      </c>
      <c r="AL128" s="751"/>
      <c r="AM128" s="751"/>
      <c r="AN128" s="751"/>
      <c r="AO128" s="752"/>
      <c r="AP128" s="754"/>
      <c r="AQ128" s="755"/>
      <c r="AR128" s="755"/>
      <c r="AS128" s="755"/>
      <c r="AT128" s="756"/>
      <c r="AU128" s="267"/>
      <c r="AV128" s="267"/>
      <c r="AW128" s="267"/>
      <c r="AX128" s="757" t="s">
        <v>460</v>
      </c>
      <c r="AY128" s="758"/>
      <c r="AZ128" s="758"/>
      <c r="BA128" s="758"/>
      <c r="BB128" s="758"/>
      <c r="BC128" s="758"/>
      <c r="BD128" s="758"/>
      <c r="BE128" s="759"/>
      <c r="BF128" s="736" t="s">
        <v>123</v>
      </c>
      <c r="BG128" s="737"/>
      <c r="BH128" s="737"/>
      <c r="BI128" s="737"/>
      <c r="BJ128" s="737"/>
      <c r="BK128" s="737"/>
      <c r="BL128" s="760"/>
      <c r="BM128" s="736">
        <v>3.75</v>
      </c>
      <c r="BN128" s="737"/>
      <c r="BO128" s="737"/>
      <c r="BP128" s="737"/>
      <c r="BQ128" s="737"/>
      <c r="BR128" s="737"/>
      <c r="BS128" s="760"/>
      <c r="BT128" s="736">
        <v>5</v>
      </c>
      <c r="BU128" s="737"/>
      <c r="BV128" s="737"/>
      <c r="BW128" s="737"/>
      <c r="BX128" s="737"/>
      <c r="BY128" s="737"/>
      <c r="BZ128" s="738"/>
      <c r="CA128" s="268"/>
      <c r="CB128" s="268"/>
      <c r="CC128" s="268"/>
      <c r="CD128" s="268"/>
      <c r="CE128" s="268"/>
      <c r="CF128" s="268"/>
      <c r="CG128" s="265"/>
      <c r="CH128" s="265"/>
      <c r="CI128" s="265"/>
      <c r="CJ128" s="266"/>
      <c r="CK128" s="806"/>
      <c r="CL128" s="807"/>
      <c r="CM128" s="807"/>
      <c r="CN128" s="807"/>
      <c r="CO128" s="808"/>
      <c r="CP128" s="739" t="s">
        <v>461</v>
      </c>
      <c r="CQ128" s="678"/>
      <c r="CR128" s="678"/>
      <c r="CS128" s="678"/>
      <c r="CT128" s="678"/>
      <c r="CU128" s="678"/>
      <c r="CV128" s="678"/>
      <c r="CW128" s="678"/>
      <c r="CX128" s="678"/>
      <c r="CY128" s="678"/>
      <c r="CZ128" s="678"/>
      <c r="DA128" s="678"/>
      <c r="DB128" s="678"/>
      <c r="DC128" s="678"/>
      <c r="DD128" s="678"/>
      <c r="DE128" s="678"/>
      <c r="DF128" s="679"/>
      <c r="DG128" s="740">
        <v>13975295</v>
      </c>
      <c r="DH128" s="741"/>
      <c r="DI128" s="741"/>
      <c r="DJ128" s="741"/>
      <c r="DK128" s="741"/>
      <c r="DL128" s="741">
        <v>14525919</v>
      </c>
      <c r="DM128" s="741"/>
      <c r="DN128" s="741"/>
      <c r="DO128" s="741"/>
      <c r="DP128" s="741"/>
      <c r="DQ128" s="741">
        <v>14583339</v>
      </c>
      <c r="DR128" s="741"/>
      <c r="DS128" s="741"/>
      <c r="DT128" s="741"/>
      <c r="DU128" s="741"/>
      <c r="DV128" s="742">
        <v>1.4</v>
      </c>
      <c r="DW128" s="742"/>
      <c r="DX128" s="742"/>
      <c r="DY128" s="742"/>
      <c r="DZ128" s="743"/>
    </row>
    <row r="129" spans="1:131" s="231" customFormat="1" ht="26.25" customHeight="1" x14ac:dyDescent="0.2">
      <c r="A129" s="724" t="s">
        <v>94</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726" t="s">
        <v>462</v>
      </c>
      <c r="X129" s="727"/>
      <c r="Y129" s="727"/>
      <c r="Z129" s="728"/>
      <c r="AA129" s="729">
        <v>1183350235</v>
      </c>
      <c r="AB129" s="730"/>
      <c r="AC129" s="730"/>
      <c r="AD129" s="730"/>
      <c r="AE129" s="731"/>
      <c r="AF129" s="732">
        <v>1191189852</v>
      </c>
      <c r="AG129" s="730"/>
      <c r="AH129" s="730"/>
      <c r="AI129" s="730"/>
      <c r="AJ129" s="731"/>
      <c r="AK129" s="732">
        <v>1175583887</v>
      </c>
      <c r="AL129" s="730"/>
      <c r="AM129" s="730"/>
      <c r="AN129" s="730"/>
      <c r="AO129" s="731"/>
      <c r="AP129" s="733"/>
      <c r="AQ129" s="734"/>
      <c r="AR129" s="734"/>
      <c r="AS129" s="734"/>
      <c r="AT129" s="735"/>
      <c r="AU129" s="269"/>
      <c r="AV129" s="269"/>
      <c r="AW129" s="269"/>
      <c r="AX129" s="699" t="s">
        <v>463</v>
      </c>
      <c r="AY129" s="700"/>
      <c r="AZ129" s="700"/>
      <c r="BA129" s="700"/>
      <c r="BB129" s="700"/>
      <c r="BC129" s="700"/>
      <c r="BD129" s="700"/>
      <c r="BE129" s="701"/>
      <c r="BF129" s="719" t="s">
        <v>123</v>
      </c>
      <c r="BG129" s="720"/>
      <c r="BH129" s="720"/>
      <c r="BI129" s="720"/>
      <c r="BJ129" s="720"/>
      <c r="BK129" s="720"/>
      <c r="BL129" s="721"/>
      <c r="BM129" s="719">
        <v>8.75</v>
      </c>
      <c r="BN129" s="720"/>
      <c r="BO129" s="720"/>
      <c r="BP129" s="720"/>
      <c r="BQ129" s="720"/>
      <c r="BR129" s="720"/>
      <c r="BS129" s="721"/>
      <c r="BT129" s="719">
        <v>15</v>
      </c>
      <c r="BU129" s="722"/>
      <c r="BV129" s="722"/>
      <c r="BW129" s="722"/>
      <c r="BX129" s="722"/>
      <c r="BY129" s="722"/>
      <c r="BZ129" s="723"/>
      <c r="CA129" s="270"/>
      <c r="CB129" s="270"/>
      <c r="CC129" s="270"/>
      <c r="CD129" s="270"/>
      <c r="CE129" s="270"/>
      <c r="CF129" s="270"/>
      <c r="CG129" s="270"/>
      <c r="CH129" s="270"/>
      <c r="CI129" s="270"/>
      <c r="CJ129" s="270"/>
      <c r="CK129" s="270"/>
      <c r="CL129" s="270"/>
      <c r="CM129" s="270"/>
      <c r="CN129" s="270"/>
      <c r="CO129" s="270"/>
      <c r="CP129" s="270"/>
      <c r="CQ129" s="270"/>
      <c r="CR129" s="270"/>
      <c r="CS129" s="270"/>
      <c r="CT129" s="270"/>
      <c r="CU129" s="270"/>
      <c r="CV129" s="270"/>
      <c r="CW129" s="270"/>
      <c r="CX129" s="270"/>
      <c r="CY129" s="270"/>
      <c r="CZ129" s="270"/>
      <c r="DA129" s="270"/>
      <c r="DB129" s="270"/>
      <c r="DC129" s="270"/>
      <c r="DD129" s="270"/>
      <c r="DE129" s="270"/>
      <c r="DF129" s="270"/>
      <c r="DG129" s="270"/>
      <c r="DH129" s="270"/>
      <c r="DI129" s="270"/>
      <c r="DJ129" s="270"/>
      <c r="DK129" s="270"/>
      <c r="DL129" s="270"/>
      <c r="DM129" s="270"/>
      <c r="DN129" s="270"/>
      <c r="DO129" s="270"/>
      <c r="DP129" s="238"/>
      <c r="DQ129" s="238"/>
      <c r="DR129" s="238"/>
      <c r="DS129" s="238"/>
      <c r="DT129" s="238"/>
      <c r="DU129" s="238"/>
      <c r="DV129" s="238"/>
      <c r="DW129" s="238"/>
      <c r="DX129" s="238"/>
      <c r="DY129" s="238"/>
      <c r="DZ129" s="242"/>
    </row>
    <row r="130" spans="1:131" s="231" customFormat="1" ht="26.25" customHeight="1" x14ac:dyDescent="0.2">
      <c r="A130" s="724" t="s">
        <v>464</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726" t="s">
        <v>465</v>
      </c>
      <c r="X130" s="727"/>
      <c r="Y130" s="727"/>
      <c r="Z130" s="728"/>
      <c r="AA130" s="729">
        <v>153620446</v>
      </c>
      <c r="AB130" s="730"/>
      <c r="AC130" s="730"/>
      <c r="AD130" s="730"/>
      <c r="AE130" s="731"/>
      <c r="AF130" s="732">
        <v>156185352</v>
      </c>
      <c r="AG130" s="730"/>
      <c r="AH130" s="730"/>
      <c r="AI130" s="730"/>
      <c r="AJ130" s="731"/>
      <c r="AK130" s="732">
        <v>160464787</v>
      </c>
      <c r="AL130" s="730"/>
      <c r="AM130" s="730"/>
      <c r="AN130" s="730"/>
      <c r="AO130" s="731"/>
      <c r="AP130" s="733"/>
      <c r="AQ130" s="734"/>
      <c r="AR130" s="734"/>
      <c r="AS130" s="734"/>
      <c r="AT130" s="735"/>
      <c r="AU130" s="269"/>
      <c r="AV130" s="269"/>
      <c r="AW130" s="269"/>
      <c r="AX130" s="699" t="s">
        <v>466</v>
      </c>
      <c r="AY130" s="700"/>
      <c r="AZ130" s="700"/>
      <c r="BA130" s="700"/>
      <c r="BB130" s="700"/>
      <c r="BC130" s="700"/>
      <c r="BD130" s="700"/>
      <c r="BE130" s="701"/>
      <c r="BF130" s="702">
        <v>11.7</v>
      </c>
      <c r="BG130" s="703"/>
      <c r="BH130" s="703"/>
      <c r="BI130" s="703"/>
      <c r="BJ130" s="703"/>
      <c r="BK130" s="703"/>
      <c r="BL130" s="704"/>
      <c r="BM130" s="702">
        <v>25</v>
      </c>
      <c r="BN130" s="703"/>
      <c r="BO130" s="703"/>
      <c r="BP130" s="703"/>
      <c r="BQ130" s="703"/>
      <c r="BR130" s="703"/>
      <c r="BS130" s="704"/>
      <c r="BT130" s="702">
        <v>35</v>
      </c>
      <c r="BU130" s="705"/>
      <c r="BV130" s="705"/>
      <c r="BW130" s="705"/>
      <c r="BX130" s="705"/>
      <c r="BY130" s="705"/>
      <c r="BZ130" s="706"/>
      <c r="CA130" s="270"/>
      <c r="CB130" s="270"/>
      <c r="CC130" s="270"/>
      <c r="CD130" s="270"/>
      <c r="CE130" s="270"/>
      <c r="CF130" s="270"/>
      <c r="CG130" s="270"/>
      <c r="CH130" s="270"/>
      <c r="CI130" s="270"/>
      <c r="CJ130" s="270"/>
      <c r="CK130" s="270"/>
      <c r="CL130" s="270"/>
      <c r="CM130" s="270"/>
      <c r="CN130" s="270"/>
      <c r="CO130" s="270"/>
      <c r="CP130" s="270"/>
      <c r="CQ130" s="270"/>
      <c r="CR130" s="270"/>
      <c r="CS130" s="270"/>
      <c r="CT130" s="270"/>
      <c r="CU130" s="270"/>
      <c r="CV130" s="270"/>
      <c r="CW130" s="270"/>
      <c r="CX130" s="270"/>
      <c r="CY130" s="270"/>
      <c r="CZ130" s="270"/>
      <c r="DA130" s="270"/>
      <c r="DB130" s="270"/>
      <c r="DC130" s="270"/>
      <c r="DD130" s="270"/>
      <c r="DE130" s="270"/>
      <c r="DF130" s="270"/>
      <c r="DG130" s="270"/>
      <c r="DH130" s="270"/>
      <c r="DI130" s="270"/>
      <c r="DJ130" s="270"/>
      <c r="DK130" s="270"/>
      <c r="DL130" s="270"/>
      <c r="DM130" s="270"/>
      <c r="DN130" s="270"/>
      <c r="DO130" s="270"/>
      <c r="DP130" s="238"/>
      <c r="DQ130" s="238"/>
      <c r="DR130" s="238"/>
      <c r="DS130" s="238"/>
      <c r="DT130" s="238"/>
      <c r="DU130" s="238"/>
      <c r="DV130" s="238"/>
      <c r="DW130" s="238"/>
      <c r="DX130" s="238"/>
      <c r="DY130" s="238"/>
      <c r="DZ130" s="242"/>
    </row>
    <row r="131" spans="1:131" s="231" customFormat="1" ht="26.25" customHeight="1" thickBot="1" x14ac:dyDescent="0.25">
      <c r="A131" s="707"/>
      <c r="B131" s="708"/>
      <c r="C131" s="708"/>
      <c r="D131" s="708"/>
      <c r="E131" s="708"/>
      <c r="F131" s="708"/>
      <c r="G131" s="708"/>
      <c r="H131" s="708"/>
      <c r="I131" s="708"/>
      <c r="J131" s="708"/>
      <c r="K131" s="708"/>
      <c r="L131" s="708"/>
      <c r="M131" s="708"/>
      <c r="N131" s="708"/>
      <c r="O131" s="708"/>
      <c r="P131" s="708"/>
      <c r="Q131" s="708"/>
      <c r="R131" s="708"/>
      <c r="S131" s="708"/>
      <c r="T131" s="708"/>
      <c r="U131" s="708"/>
      <c r="V131" s="708"/>
      <c r="W131" s="709" t="s">
        <v>467</v>
      </c>
      <c r="X131" s="710"/>
      <c r="Y131" s="710"/>
      <c r="Z131" s="711"/>
      <c r="AA131" s="712">
        <v>1029729789</v>
      </c>
      <c r="AB131" s="713"/>
      <c r="AC131" s="713"/>
      <c r="AD131" s="713"/>
      <c r="AE131" s="714"/>
      <c r="AF131" s="715">
        <v>1035004500</v>
      </c>
      <c r="AG131" s="713"/>
      <c r="AH131" s="713"/>
      <c r="AI131" s="713"/>
      <c r="AJ131" s="714"/>
      <c r="AK131" s="715">
        <v>1015119100</v>
      </c>
      <c r="AL131" s="713"/>
      <c r="AM131" s="713"/>
      <c r="AN131" s="713"/>
      <c r="AO131" s="714"/>
      <c r="AP131" s="716"/>
      <c r="AQ131" s="717"/>
      <c r="AR131" s="717"/>
      <c r="AS131" s="717"/>
      <c r="AT131" s="718"/>
      <c r="AU131" s="269"/>
      <c r="AV131" s="269"/>
      <c r="AW131" s="269"/>
      <c r="AX131" s="677" t="s">
        <v>468</v>
      </c>
      <c r="AY131" s="678"/>
      <c r="AZ131" s="678"/>
      <c r="BA131" s="678"/>
      <c r="BB131" s="678"/>
      <c r="BC131" s="678"/>
      <c r="BD131" s="678"/>
      <c r="BE131" s="679"/>
      <c r="BF131" s="680">
        <v>191</v>
      </c>
      <c r="BG131" s="681"/>
      <c r="BH131" s="681"/>
      <c r="BI131" s="681"/>
      <c r="BJ131" s="681"/>
      <c r="BK131" s="681"/>
      <c r="BL131" s="682"/>
      <c r="BM131" s="680">
        <v>400</v>
      </c>
      <c r="BN131" s="681"/>
      <c r="BO131" s="681"/>
      <c r="BP131" s="681"/>
      <c r="BQ131" s="681"/>
      <c r="BR131" s="681"/>
      <c r="BS131" s="682"/>
      <c r="BT131" s="683"/>
      <c r="BU131" s="684"/>
      <c r="BV131" s="684"/>
      <c r="BW131" s="684"/>
      <c r="BX131" s="684"/>
      <c r="BY131" s="684"/>
      <c r="BZ131" s="685"/>
      <c r="CA131" s="270"/>
      <c r="CB131" s="270"/>
      <c r="CC131" s="270"/>
      <c r="CD131" s="270"/>
      <c r="CE131" s="270"/>
      <c r="CF131" s="270"/>
      <c r="CG131" s="270"/>
      <c r="CH131" s="270"/>
      <c r="CI131" s="270"/>
      <c r="CJ131" s="270"/>
      <c r="CK131" s="270"/>
      <c r="CL131" s="270"/>
      <c r="CM131" s="270"/>
      <c r="CN131" s="270"/>
      <c r="CO131" s="270"/>
      <c r="CP131" s="270"/>
      <c r="CQ131" s="270"/>
      <c r="CR131" s="270"/>
      <c r="CS131" s="270"/>
      <c r="CT131" s="270"/>
      <c r="CU131" s="270"/>
      <c r="CV131" s="270"/>
      <c r="CW131" s="270"/>
      <c r="CX131" s="270"/>
      <c r="CY131" s="270"/>
      <c r="CZ131" s="270"/>
      <c r="DA131" s="270"/>
      <c r="DB131" s="270"/>
      <c r="DC131" s="270"/>
      <c r="DD131" s="270"/>
      <c r="DE131" s="270"/>
      <c r="DF131" s="270"/>
      <c r="DG131" s="270"/>
      <c r="DH131" s="270"/>
      <c r="DI131" s="270"/>
      <c r="DJ131" s="270"/>
      <c r="DK131" s="270"/>
      <c r="DL131" s="270"/>
      <c r="DM131" s="270"/>
      <c r="DN131" s="270"/>
      <c r="DO131" s="270"/>
      <c r="DP131" s="238"/>
      <c r="DQ131" s="238"/>
      <c r="DR131" s="238"/>
      <c r="DS131" s="238"/>
      <c r="DT131" s="238"/>
      <c r="DU131" s="238"/>
      <c r="DV131" s="238"/>
      <c r="DW131" s="238"/>
      <c r="DX131" s="238"/>
      <c r="DY131" s="238"/>
      <c r="DZ131" s="242"/>
    </row>
    <row r="132" spans="1:131" s="231" customFormat="1" ht="26.25" customHeight="1" x14ac:dyDescent="0.2">
      <c r="A132" s="686" t="s">
        <v>469</v>
      </c>
      <c r="B132" s="687"/>
      <c r="C132" s="687"/>
      <c r="D132" s="687"/>
      <c r="E132" s="687"/>
      <c r="F132" s="687"/>
      <c r="G132" s="687"/>
      <c r="H132" s="687"/>
      <c r="I132" s="687"/>
      <c r="J132" s="687"/>
      <c r="K132" s="687"/>
      <c r="L132" s="687"/>
      <c r="M132" s="687"/>
      <c r="N132" s="687"/>
      <c r="O132" s="687"/>
      <c r="P132" s="687"/>
      <c r="Q132" s="687"/>
      <c r="R132" s="687"/>
      <c r="S132" s="687"/>
      <c r="T132" s="687"/>
      <c r="U132" s="687"/>
      <c r="V132" s="690" t="s">
        <v>470</v>
      </c>
      <c r="W132" s="690"/>
      <c r="X132" s="690"/>
      <c r="Y132" s="690"/>
      <c r="Z132" s="691"/>
      <c r="AA132" s="692">
        <v>11.83898679</v>
      </c>
      <c r="AB132" s="693"/>
      <c r="AC132" s="693"/>
      <c r="AD132" s="693"/>
      <c r="AE132" s="694"/>
      <c r="AF132" s="695">
        <v>11.787956960000001</v>
      </c>
      <c r="AG132" s="693"/>
      <c r="AH132" s="693"/>
      <c r="AI132" s="693"/>
      <c r="AJ132" s="694"/>
      <c r="AK132" s="695">
        <v>11.50931636</v>
      </c>
      <c r="AL132" s="693"/>
      <c r="AM132" s="693"/>
      <c r="AN132" s="693"/>
      <c r="AO132" s="694"/>
      <c r="AP132" s="696"/>
      <c r="AQ132" s="697"/>
      <c r="AR132" s="697"/>
      <c r="AS132" s="697"/>
      <c r="AT132" s="698"/>
      <c r="AU132" s="271"/>
      <c r="AV132" s="272"/>
      <c r="AW132" s="272"/>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9"/>
      <c r="BT132" s="238"/>
      <c r="BU132" s="238"/>
      <c r="BV132" s="238"/>
      <c r="BW132" s="238"/>
      <c r="BX132" s="238"/>
      <c r="BY132" s="238"/>
      <c r="BZ132" s="238"/>
      <c r="CA132" s="270"/>
      <c r="CB132" s="270"/>
      <c r="CC132" s="270"/>
      <c r="CD132" s="270"/>
      <c r="CE132" s="270"/>
      <c r="CF132" s="270"/>
      <c r="CG132" s="270"/>
      <c r="CH132" s="270"/>
      <c r="CI132" s="270"/>
      <c r="CJ132" s="270"/>
      <c r="CK132" s="270"/>
      <c r="CL132" s="270"/>
      <c r="CM132" s="270"/>
      <c r="CN132" s="270"/>
      <c r="CO132" s="270"/>
      <c r="CP132" s="270"/>
      <c r="CQ132" s="270"/>
      <c r="CR132" s="270"/>
      <c r="CS132" s="270"/>
      <c r="CT132" s="270"/>
      <c r="CU132" s="270"/>
      <c r="CV132" s="270"/>
      <c r="CW132" s="270"/>
      <c r="CX132" s="270"/>
      <c r="CY132" s="270"/>
      <c r="CZ132" s="270"/>
      <c r="DA132" s="270"/>
      <c r="DB132" s="270"/>
      <c r="DC132" s="270"/>
      <c r="DD132" s="270"/>
      <c r="DE132" s="270"/>
      <c r="DF132" s="270"/>
      <c r="DG132" s="270"/>
      <c r="DH132" s="270"/>
      <c r="DI132" s="270"/>
      <c r="DJ132" s="270"/>
      <c r="DK132" s="270"/>
      <c r="DL132" s="270"/>
      <c r="DM132" s="270"/>
      <c r="DN132" s="270"/>
      <c r="DO132" s="270"/>
      <c r="DP132" s="242"/>
      <c r="DQ132" s="242"/>
      <c r="DR132" s="242"/>
      <c r="DS132" s="242"/>
      <c r="DT132" s="242"/>
      <c r="DU132" s="242"/>
      <c r="DV132" s="242"/>
      <c r="DW132" s="242"/>
      <c r="DX132" s="242"/>
      <c r="DY132" s="242"/>
      <c r="DZ132" s="242"/>
    </row>
    <row r="133" spans="1:131" s="231" customFormat="1" ht="26.25" customHeight="1" thickBot="1" x14ac:dyDescent="0.25">
      <c r="A133" s="688"/>
      <c r="B133" s="689"/>
      <c r="C133" s="689"/>
      <c r="D133" s="689"/>
      <c r="E133" s="689"/>
      <c r="F133" s="689"/>
      <c r="G133" s="689"/>
      <c r="H133" s="689"/>
      <c r="I133" s="689"/>
      <c r="J133" s="689"/>
      <c r="K133" s="689"/>
      <c r="L133" s="689"/>
      <c r="M133" s="689"/>
      <c r="N133" s="689"/>
      <c r="O133" s="689"/>
      <c r="P133" s="689"/>
      <c r="Q133" s="689"/>
      <c r="R133" s="689"/>
      <c r="S133" s="689"/>
      <c r="T133" s="689"/>
      <c r="U133" s="689"/>
      <c r="V133" s="669" t="s">
        <v>471</v>
      </c>
      <c r="W133" s="669"/>
      <c r="X133" s="669"/>
      <c r="Y133" s="669"/>
      <c r="Z133" s="670"/>
      <c r="AA133" s="671">
        <v>12</v>
      </c>
      <c r="AB133" s="672"/>
      <c r="AC133" s="672"/>
      <c r="AD133" s="672"/>
      <c r="AE133" s="673"/>
      <c r="AF133" s="671">
        <v>11.8</v>
      </c>
      <c r="AG133" s="672"/>
      <c r="AH133" s="672"/>
      <c r="AI133" s="672"/>
      <c r="AJ133" s="673"/>
      <c r="AK133" s="671">
        <v>11.7</v>
      </c>
      <c r="AL133" s="672"/>
      <c r="AM133" s="672"/>
      <c r="AN133" s="672"/>
      <c r="AO133" s="673"/>
      <c r="AP133" s="674"/>
      <c r="AQ133" s="675"/>
      <c r="AR133" s="675"/>
      <c r="AS133" s="675"/>
      <c r="AT133" s="676"/>
      <c r="AU133" s="272"/>
      <c r="AV133" s="272"/>
      <c r="AW133" s="272"/>
      <c r="AX133" s="272"/>
      <c r="AY133" s="272"/>
      <c r="AZ133" s="272"/>
      <c r="BA133" s="272"/>
      <c r="BB133" s="272"/>
      <c r="BC133" s="272"/>
      <c r="BD133" s="272"/>
      <c r="BE133" s="272"/>
      <c r="BF133" s="272"/>
      <c r="BG133" s="272"/>
      <c r="BH133" s="272"/>
      <c r="BI133" s="272"/>
      <c r="BJ133" s="272"/>
      <c r="BK133" s="272"/>
      <c r="BL133" s="272"/>
      <c r="BM133" s="272"/>
      <c r="BN133" s="270"/>
      <c r="BO133" s="270"/>
      <c r="BP133" s="270"/>
      <c r="BQ133" s="270"/>
      <c r="BR133" s="270"/>
      <c r="BS133" s="270"/>
      <c r="BT133" s="270"/>
      <c r="BU133" s="270"/>
      <c r="BV133" s="270"/>
      <c r="BW133" s="270"/>
      <c r="BX133" s="270"/>
      <c r="BY133" s="270"/>
      <c r="BZ133" s="270"/>
      <c r="CA133" s="270"/>
      <c r="CB133" s="270"/>
      <c r="CC133" s="270"/>
      <c r="CD133" s="270"/>
      <c r="CE133" s="270"/>
      <c r="CF133" s="270"/>
      <c r="CG133" s="270"/>
      <c r="CH133" s="270"/>
      <c r="CI133" s="270"/>
      <c r="CJ133" s="270"/>
      <c r="CK133" s="270"/>
      <c r="CL133" s="270"/>
      <c r="CM133" s="270"/>
      <c r="CN133" s="270"/>
      <c r="CO133" s="270"/>
      <c r="CP133" s="270"/>
      <c r="CQ133" s="270"/>
      <c r="CR133" s="270"/>
      <c r="CS133" s="270"/>
      <c r="CT133" s="270"/>
      <c r="CU133" s="270"/>
      <c r="CV133" s="270"/>
      <c r="CW133" s="270"/>
      <c r="CX133" s="270"/>
      <c r="CY133" s="270"/>
      <c r="CZ133" s="270"/>
      <c r="DA133" s="270"/>
      <c r="DB133" s="270"/>
      <c r="DC133" s="270"/>
      <c r="DD133" s="270"/>
      <c r="DE133" s="270"/>
      <c r="DF133" s="270"/>
      <c r="DG133" s="270"/>
      <c r="DH133" s="270"/>
      <c r="DI133" s="270"/>
      <c r="DJ133" s="270"/>
      <c r="DK133" s="270"/>
      <c r="DL133" s="270"/>
      <c r="DM133" s="270"/>
      <c r="DN133" s="270"/>
      <c r="DO133" s="270"/>
      <c r="DP133" s="242"/>
      <c r="DQ133" s="242"/>
      <c r="DR133" s="242"/>
      <c r="DS133" s="242"/>
      <c r="DT133" s="242"/>
      <c r="DU133" s="242"/>
      <c r="DV133" s="242"/>
      <c r="DW133" s="242"/>
      <c r="DX133" s="242"/>
      <c r="DY133" s="242"/>
      <c r="DZ133" s="242"/>
    </row>
    <row r="134" spans="1:131" s="232" customFormat="1" ht="11.25" customHeight="1" x14ac:dyDescent="0.2">
      <c r="A134" s="273"/>
      <c r="B134" s="273"/>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2"/>
      <c r="AV134" s="272"/>
      <c r="AW134" s="272"/>
      <c r="AX134" s="272"/>
      <c r="AY134" s="272"/>
      <c r="AZ134" s="272"/>
      <c r="BA134" s="272"/>
      <c r="BB134" s="272"/>
      <c r="BC134" s="272"/>
      <c r="BD134" s="272"/>
      <c r="BE134" s="272"/>
      <c r="BF134" s="272"/>
      <c r="BG134" s="272"/>
      <c r="BH134" s="272"/>
      <c r="BI134" s="272"/>
      <c r="BJ134" s="272"/>
      <c r="BK134" s="272"/>
      <c r="BL134" s="272"/>
      <c r="BM134" s="272"/>
      <c r="BN134" s="270"/>
      <c r="BO134" s="270"/>
      <c r="BP134" s="270"/>
      <c r="BQ134" s="270"/>
      <c r="BR134" s="270"/>
      <c r="BS134" s="270"/>
      <c r="BT134" s="270"/>
      <c r="BU134" s="270"/>
      <c r="BV134" s="270"/>
      <c r="BW134" s="270"/>
      <c r="BX134" s="270"/>
      <c r="BY134" s="270"/>
      <c r="BZ134" s="270"/>
      <c r="CA134" s="270"/>
      <c r="CB134" s="270"/>
      <c r="CC134" s="270"/>
      <c r="CD134" s="270"/>
      <c r="CE134" s="270"/>
      <c r="CF134" s="270"/>
      <c r="CG134" s="270"/>
      <c r="CH134" s="270"/>
      <c r="CI134" s="270"/>
      <c r="CJ134" s="270"/>
      <c r="CK134" s="270"/>
      <c r="CL134" s="270"/>
      <c r="CM134" s="270"/>
      <c r="CN134" s="270"/>
      <c r="CO134" s="270"/>
      <c r="CP134" s="270"/>
      <c r="CQ134" s="270"/>
      <c r="CR134" s="270"/>
      <c r="CS134" s="270"/>
      <c r="CT134" s="270"/>
      <c r="CU134" s="270"/>
      <c r="CV134" s="270"/>
      <c r="CW134" s="270"/>
      <c r="CX134" s="270"/>
      <c r="CY134" s="270"/>
      <c r="CZ134" s="270"/>
      <c r="DA134" s="270"/>
      <c r="DB134" s="270"/>
      <c r="DC134" s="270"/>
      <c r="DD134" s="270"/>
      <c r="DE134" s="270"/>
      <c r="DF134" s="270"/>
      <c r="DG134" s="270"/>
      <c r="DH134" s="270"/>
      <c r="DI134" s="270"/>
      <c r="DJ134" s="270"/>
      <c r="DK134" s="270"/>
      <c r="DL134" s="270"/>
      <c r="DM134" s="270"/>
      <c r="DN134" s="270"/>
      <c r="DO134" s="270"/>
      <c r="DP134" s="242"/>
      <c r="DQ134" s="242"/>
      <c r="DR134" s="242"/>
      <c r="DS134" s="242"/>
      <c r="DT134" s="242"/>
      <c r="DU134" s="242"/>
      <c r="DV134" s="242"/>
      <c r="DW134" s="242"/>
      <c r="DX134" s="242"/>
      <c r="DY134" s="242"/>
      <c r="DZ134" s="242"/>
      <c r="EA134" s="231"/>
    </row>
    <row r="135" spans="1:131" ht="14.4" hidden="1" x14ac:dyDescent="0.2">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3"/>
      <c r="DF135" s="273"/>
      <c r="DG135" s="273"/>
      <c r="DH135" s="273"/>
      <c r="DI135" s="273"/>
      <c r="DJ135" s="273"/>
      <c r="DK135" s="273"/>
      <c r="DL135" s="273"/>
      <c r="DM135" s="273"/>
      <c r="DN135" s="273"/>
      <c r="DO135" s="273"/>
      <c r="DP135" s="273"/>
      <c r="DQ135" s="273"/>
      <c r="DR135" s="273"/>
      <c r="DS135" s="273"/>
      <c r="DT135" s="273"/>
      <c r="DU135" s="273"/>
      <c r="DV135" s="273"/>
      <c r="DW135" s="273"/>
      <c r="DX135" s="273"/>
      <c r="DY135" s="273"/>
      <c r="DZ135" s="273"/>
    </row>
    <row r="136" spans="1:131" ht="13.8" hidden="1" thickBot="1" x14ac:dyDescent="0.25"/>
  </sheetData>
  <sheetProtection algorithmName="SHA-512" hashValue="RFTR5TtMoF4CiYiPsFBfRg+UBR1IFYCg5r0r+U217WalqAkMAvRHr6ycrLUgXaRfDjhRPkhIuHRIdWJ388yV1g==" saltValue="5F2LL/BHO4vtV80il2S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76" customWidth="1"/>
    <col min="3" max="120" width="2.77734375" style="275" customWidth="1"/>
    <col min="121" max="16384" width="9" style="275" hidden="1"/>
  </cols>
  <sheetData>
    <row r="1" spans="2:2" ht="13.2" x14ac:dyDescent="0.2">
      <c r="B1" s="275"/>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75" t="s">
        <v>472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2Pad7wWumwDlZ83H/S7kNA7gumlBDisHIpHuy6Dia9EdmXEdWfzP1c1nmJpm/762D/5o14OHz7zx9kFgeoDXw==" saltValue="pbY8dizubTU1Ydu2T0558A==" spinCount="100000" sheet="1" objects="1" scenarios="1"/>
  <phoneticPr fontId="3"/>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2"/>
  <cols>
    <col min="1" max="116" width="2.6640625" style="276" customWidth="1"/>
    <col min="117" max="16384" width="9" style="275" hidden="1"/>
  </cols>
  <sheetData>
    <row r="1" spans="1:116" ht="13.2" x14ac:dyDescent="0.2">
      <c r="A1" s="277"/>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row>
    <row r="2" spans="1:116" ht="13.2" x14ac:dyDescent="0.2">
      <c r="A2" s="277"/>
      <c r="B2" s="277"/>
      <c r="C2" s="277"/>
      <c r="D2" s="277"/>
      <c r="E2" s="277"/>
      <c r="F2" s="277"/>
      <c r="G2" s="277"/>
      <c r="H2" s="277"/>
      <c r="I2" s="277"/>
      <c r="J2" s="277"/>
      <c r="K2" s="277"/>
      <c r="L2" s="277"/>
      <c r="M2" s="277"/>
      <c r="N2" s="277"/>
      <c r="O2" s="277"/>
      <c r="P2" s="277"/>
      <c r="Q2" s="277"/>
      <c r="R2" s="277"/>
      <c r="S2" s="277"/>
      <c r="T2" s="278"/>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row>
    <row r="3" spans="1:116" ht="13.2" x14ac:dyDescent="0.2">
      <c r="A3" s="277"/>
      <c r="B3" s="278"/>
      <c r="C3" s="278"/>
      <c r="D3" s="278"/>
      <c r="E3" s="278"/>
      <c r="F3" s="278"/>
      <c r="G3" s="278"/>
      <c r="H3" s="278"/>
      <c r="I3" s="278"/>
      <c r="J3" s="278"/>
      <c r="K3" s="278"/>
      <c r="L3" s="278"/>
      <c r="M3" s="278"/>
      <c r="N3" s="278"/>
      <c r="O3" s="278"/>
      <c r="P3" s="278"/>
      <c r="Q3" s="278"/>
      <c r="R3" s="278"/>
      <c r="S3" s="278"/>
      <c r="T3" s="277"/>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row>
    <row r="4" spans="1:116" ht="13.2" x14ac:dyDescent="0.2">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c r="DH4" s="277"/>
      <c r="DI4" s="277"/>
      <c r="DJ4" s="277"/>
      <c r="DK4" s="277"/>
      <c r="DL4" s="277"/>
    </row>
    <row r="5" spans="1:116" ht="13.2" x14ac:dyDescent="0.2">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row>
    <row r="6" spans="1:116" ht="13.2"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row>
    <row r="7" spans="1:116" ht="13.2" x14ac:dyDescent="0.2">
      <c r="A7" s="277"/>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7"/>
      <c r="CE7" s="277"/>
      <c r="CF7" s="277"/>
      <c r="CG7" s="277"/>
      <c r="CH7" s="277"/>
      <c r="CI7" s="277"/>
      <c r="CJ7" s="277"/>
      <c r="CK7" s="277"/>
      <c r="CL7" s="277"/>
      <c r="CM7" s="277"/>
      <c r="CN7" s="277"/>
      <c r="CO7" s="277"/>
      <c r="CP7" s="277"/>
      <c r="CQ7" s="277"/>
      <c r="CR7" s="277"/>
      <c r="CS7" s="277"/>
      <c r="CT7" s="277"/>
      <c r="CU7" s="277"/>
      <c r="CV7" s="277"/>
      <c r="CW7" s="277"/>
      <c r="CX7" s="277"/>
      <c r="CY7" s="277"/>
      <c r="CZ7" s="277"/>
      <c r="DA7" s="277"/>
      <c r="DB7" s="277"/>
      <c r="DC7" s="277"/>
      <c r="DD7" s="277"/>
      <c r="DE7" s="277"/>
      <c r="DF7" s="277"/>
      <c r="DG7" s="277"/>
      <c r="DH7" s="277"/>
      <c r="DI7" s="277"/>
      <c r="DJ7" s="277"/>
      <c r="DK7" s="277"/>
      <c r="DL7" s="277"/>
    </row>
    <row r="8" spans="1:116" ht="13.2" x14ac:dyDescent="0.2">
      <c r="A8" s="277"/>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C8" s="277"/>
      <c r="DD8" s="277"/>
      <c r="DE8" s="277"/>
      <c r="DF8" s="277"/>
      <c r="DG8" s="277"/>
      <c r="DH8" s="277"/>
      <c r="DI8" s="277"/>
      <c r="DJ8" s="277"/>
      <c r="DK8" s="277"/>
      <c r="DL8" s="277"/>
    </row>
    <row r="9" spans="1:116" ht="13.2" x14ac:dyDescent="0.2">
      <c r="A9" s="277"/>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row>
    <row r="10" spans="1:116" ht="13.2" x14ac:dyDescent="0.2">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c r="DH10" s="277"/>
      <c r="DI10" s="277"/>
      <c r="DJ10" s="277"/>
      <c r="DK10" s="277"/>
      <c r="DL10" s="277"/>
    </row>
    <row r="11" spans="1:116" ht="13.2" x14ac:dyDescent="0.2">
      <c r="A11" s="277"/>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row>
    <row r="12" spans="1:116" ht="13.2" x14ac:dyDescent="0.2">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row>
    <row r="13" spans="1:116" ht="13.2" x14ac:dyDescent="0.2">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row>
    <row r="14" spans="1:116" ht="13.2" x14ac:dyDescent="0.2">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row>
    <row r="15" spans="1:116" ht="13.2" x14ac:dyDescent="0.2">
      <c r="A15" s="277"/>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row>
    <row r="16" spans="1:116" ht="13.2" x14ac:dyDescent="0.2">
      <c r="A16" s="277"/>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row>
    <row r="17" spans="1:116" ht="13.2" x14ac:dyDescent="0.2">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row>
    <row r="18" spans="1:116" ht="13.2" x14ac:dyDescent="0.2">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row>
    <row r="19" spans="1:116" ht="13.2" x14ac:dyDescent="0.2">
      <c r="A19" s="277"/>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row>
    <row r="20" spans="1:116" ht="13.2" x14ac:dyDescent="0.2">
      <c r="A20" s="277"/>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row>
    <row r="21" spans="1:116" ht="13.2" x14ac:dyDescent="0.2">
      <c r="A21" s="277"/>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277"/>
      <c r="DC21" s="277"/>
      <c r="DD21" s="277"/>
      <c r="DE21" s="277"/>
      <c r="DF21" s="277"/>
      <c r="DG21" s="277"/>
      <c r="DH21" s="277"/>
      <c r="DI21" s="277"/>
      <c r="DJ21" s="277"/>
      <c r="DK21" s="277"/>
      <c r="DL21" s="278"/>
    </row>
    <row r="22" spans="1:116" ht="13.2" x14ac:dyDescent="0.2">
      <c r="A22" s="277"/>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c r="CM22" s="277"/>
      <c r="CN22" s="277"/>
      <c r="CO22" s="277"/>
      <c r="CP22" s="277"/>
      <c r="CQ22" s="277"/>
      <c r="CR22" s="277"/>
      <c r="CS22" s="277"/>
      <c r="CT22" s="277"/>
      <c r="CU22" s="277"/>
      <c r="CV22" s="277"/>
      <c r="CW22" s="277"/>
      <c r="CX22" s="277"/>
      <c r="CY22" s="277"/>
      <c r="CZ22" s="277"/>
      <c r="DA22" s="277"/>
      <c r="DB22" s="277"/>
      <c r="DC22" s="277"/>
      <c r="DD22" s="277"/>
      <c r="DE22" s="277"/>
      <c r="DF22" s="277"/>
      <c r="DG22" s="277"/>
      <c r="DH22" s="277"/>
      <c r="DI22" s="277"/>
      <c r="DJ22" s="277"/>
      <c r="DK22" s="277"/>
      <c r="DL22" s="277"/>
    </row>
    <row r="23" spans="1:116" ht="13.2" x14ac:dyDescent="0.2">
      <c r="A23" s="277"/>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row>
    <row r="24" spans="1:116" ht="13.2" x14ac:dyDescent="0.2">
      <c r="A24" s="277"/>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row>
    <row r="25" spans="1:116" ht="13.2" x14ac:dyDescent="0.2">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7"/>
    </row>
    <row r="26" spans="1:116" ht="13.2" x14ac:dyDescent="0.2">
      <c r="A26" s="277"/>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c r="CV26" s="277"/>
      <c r="CW26" s="277"/>
      <c r="CX26" s="277"/>
      <c r="CY26" s="277"/>
      <c r="CZ26" s="277"/>
      <c r="DA26" s="277"/>
      <c r="DB26" s="277"/>
      <c r="DC26" s="277"/>
      <c r="DD26" s="277"/>
      <c r="DE26" s="277"/>
      <c r="DF26" s="277"/>
      <c r="DG26" s="277"/>
      <c r="DH26" s="277"/>
      <c r="DI26" s="277"/>
      <c r="DJ26" s="277"/>
      <c r="DK26" s="277"/>
      <c r="DL26" s="277"/>
    </row>
    <row r="27" spans="1:116" ht="13.2" x14ac:dyDescent="0.2">
      <c r="A27" s="277"/>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c r="DH27" s="277"/>
      <c r="DI27" s="277"/>
      <c r="DJ27" s="277"/>
      <c r="DK27" s="277"/>
      <c r="DL27" s="277"/>
    </row>
    <row r="28" spans="1:116" ht="13.2" x14ac:dyDescent="0.2">
      <c r="A28" s="277"/>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row>
    <row r="29" spans="1:116" ht="13.2" x14ac:dyDescent="0.2">
      <c r="A29" s="277"/>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277"/>
      <c r="CA29" s="277"/>
      <c r="CB29" s="277"/>
      <c r="CC29" s="277"/>
      <c r="CD29" s="277"/>
      <c r="CE29" s="277"/>
      <c r="CF29" s="277"/>
      <c r="CG29" s="277"/>
      <c r="CH29" s="277"/>
      <c r="CI29" s="277"/>
      <c r="CJ29" s="277"/>
      <c r="CK29" s="277"/>
      <c r="CL29" s="277"/>
      <c r="CM29" s="277"/>
      <c r="CN29" s="277"/>
      <c r="CO29" s="277"/>
      <c r="CP29" s="277"/>
      <c r="CQ29" s="277"/>
      <c r="CR29" s="277"/>
      <c r="CS29" s="277"/>
      <c r="CT29" s="277"/>
      <c r="CU29" s="277"/>
      <c r="CV29" s="277"/>
      <c r="CW29" s="277"/>
      <c r="CX29" s="277"/>
      <c r="CY29" s="277"/>
      <c r="CZ29" s="277"/>
      <c r="DA29" s="277"/>
      <c r="DB29" s="277"/>
      <c r="DC29" s="277"/>
      <c r="DD29" s="277"/>
      <c r="DE29" s="277"/>
      <c r="DF29" s="277"/>
      <c r="DG29" s="277"/>
      <c r="DH29" s="277"/>
      <c r="DI29" s="277"/>
      <c r="DJ29" s="277"/>
      <c r="DK29" s="277"/>
      <c r="DL29" s="277"/>
    </row>
    <row r="30" spans="1:116" ht="13.2" x14ac:dyDescent="0.2">
      <c r="A30" s="277"/>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7"/>
      <c r="CV30" s="277"/>
      <c r="CW30" s="277"/>
      <c r="CX30" s="277"/>
      <c r="CY30" s="277"/>
      <c r="CZ30" s="277"/>
      <c r="DA30" s="277"/>
      <c r="DB30" s="277"/>
      <c r="DC30" s="277"/>
      <c r="DD30" s="277"/>
      <c r="DE30" s="277"/>
      <c r="DF30" s="277"/>
      <c r="DG30" s="277"/>
      <c r="DH30" s="277"/>
      <c r="DI30" s="277"/>
      <c r="DJ30" s="277"/>
      <c r="DK30" s="277"/>
      <c r="DL30" s="277"/>
    </row>
    <row r="31" spans="1:116" ht="13.2" x14ac:dyDescent="0.2">
      <c r="A31" s="277"/>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row>
    <row r="32" spans="1:116" ht="13.2" x14ac:dyDescent="0.2">
      <c r="A32" s="277"/>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277"/>
      <c r="CO32" s="277"/>
      <c r="CP32" s="277"/>
      <c r="CQ32" s="277"/>
      <c r="CR32" s="277"/>
      <c r="CS32" s="277"/>
      <c r="CT32" s="277"/>
      <c r="CU32" s="277"/>
      <c r="CV32" s="277"/>
      <c r="CW32" s="277"/>
      <c r="CX32" s="277"/>
      <c r="CY32" s="277"/>
      <c r="CZ32" s="277"/>
      <c r="DA32" s="277"/>
      <c r="DB32" s="277"/>
      <c r="DC32" s="277"/>
      <c r="DD32" s="277"/>
      <c r="DE32" s="277"/>
      <c r="DF32" s="277"/>
      <c r="DG32" s="277"/>
      <c r="DH32" s="277"/>
      <c r="DI32" s="277"/>
      <c r="DJ32" s="277"/>
      <c r="DK32" s="277"/>
      <c r="DL32" s="277"/>
    </row>
    <row r="33" spans="1:116" ht="13.2" x14ac:dyDescent="0.2">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c r="DH33" s="277"/>
      <c r="DI33" s="277"/>
      <c r="DJ33" s="277"/>
      <c r="DK33" s="277"/>
      <c r="DL33" s="277"/>
    </row>
    <row r="34" spans="1:116" ht="13.2" x14ac:dyDescent="0.2">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row>
    <row r="35" spans="1:116" ht="13.2" x14ac:dyDescent="0.2">
      <c r="A35" s="277"/>
      <c r="B35" s="277"/>
      <c r="C35" s="277"/>
      <c r="D35" s="277"/>
      <c r="E35" s="277"/>
      <c r="F35" s="277"/>
      <c r="G35" s="277"/>
      <c r="H35" s="277"/>
      <c r="I35" s="277"/>
      <c r="J35" s="277"/>
      <c r="K35" s="277"/>
      <c r="L35" s="277"/>
      <c r="M35" s="278"/>
      <c r="N35" s="277"/>
      <c r="O35" s="277"/>
      <c r="P35" s="277"/>
      <c r="Q35" s="277"/>
      <c r="R35" s="277"/>
      <c r="S35" s="277"/>
      <c r="T35" s="278"/>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c r="CA35" s="277"/>
      <c r="CB35" s="277"/>
      <c r="CC35" s="277"/>
      <c r="CD35" s="277"/>
      <c r="CE35" s="277"/>
      <c r="CF35" s="277"/>
      <c r="CG35" s="277"/>
      <c r="CH35" s="277"/>
      <c r="CI35" s="277"/>
      <c r="CJ35" s="277"/>
      <c r="CK35" s="277"/>
      <c r="CL35" s="277"/>
      <c r="CM35" s="277"/>
      <c r="CN35" s="277"/>
      <c r="CO35" s="277"/>
      <c r="CP35" s="277"/>
      <c r="CQ35" s="277"/>
      <c r="CR35" s="277"/>
      <c r="CS35" s="277"/>
      <c r="CT35" s="277"/>
      <c r="CU35" s="277"/>
      <c r="CV35" s="277"/>
      <c r="CW35" s="277"/>
      <c r="CX35" s="277"/>
      <c r="CY35" s="277"/>
      <c r="CZ35" s="277"/>
      <c r="DA35" s="277"/>
      <c r="DB35" s="277"/>
      <c r="DC35" s="277"/>
      <c r="DD35" s="277"/>
      <c r="DE35" s="277"/>
      <c r="DF35" s="277"/>
      <c r="DG35" s="278"/>
      <c r="DH35" s="278"/>
      <c r="DI35" s="278"/>
      <c r="DJ35" s="278"/>
      <c r="DK35" s="278"/>
      <c r="DL35" s="278"/>
    </row>
    <row r="36" spans="1:116" ht="13.2" x14ac:dyDescent="0.2">
      <c r="A36" s="277"/>
      <c r="B36" s="278"/>
      <c r="C36" s="278"/>
      <c r="D36" s="278"/>
      <c r="E36" s="278"/>
      <c r="F36" s="278"/>
      <c r="G36" s="278"/>
      <c r="H36" s="278"/>
      <c r="I36" s="278"/>
      <c r="J36" s="278"/>
      <c r="K36" s="278"/>
      <c r="L36" s="278"/>
      <c r="M36" s="277"/>
      <c r="N36" s="278"/>
      <c r="O36" s="278"/>
      <c r="P36" s="278"/>
      <c r="Q36" s="278"/>
      <c r="R36" s="278"/>
      <c r="S36" s="278"/>
      <c r="T36" s="277"/>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C36" s="278"/>
      <c r="DD36" s="278"/>
      <c r="DE36" s="278"/>
      <c r="DF36" s="278"/>
      <c r="DG36" s="278"/>
      <c r="DH36" s="278"/>
      <c r="DI36" s="278"/>
      <c r="DJ36" s="278"/>
      <c r="DK36" s="278"/>
      <c r="DL36" s="278"/>
    </row>
    <row r="37" spans="1:116" ht="13.2" x14ac:dyDescent="0.2">
      <c r="A37" s="277"/>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c r="CD37" s="277"/>
      <c r="CE37" s="277"/>
      <c r="CF37" s="277"/>
      <c r="CG37" s="277"/>
      <c r="CH37" s="277"/>
      <c r="CI37" s="277"/>
      <c r="CJ37" s="277"/>
      <c r="CK37" s="277"/>
      <c r="CL37" s="277"/>
      <c r="CM37" s="277"/>
      <c r="CN37" s="277"/>
      <c r="CO37" s="277"/>
      <c r="CP37" s="277"/>
      <c r="CQ37" s="277"/>
      <c r="CR37" s="277"/>
      <c r="CS37" s="277"/>
      <c r="CT37" s="277"/>
      <c r="CU37" s="277"/>
      <c r="CV37" s="277"/>
      <c r="CW37" s="277"/>
      <c r="CX37" s="277"/>
      <c r="CY37" s="277"/>
      <c r="CZ37" s="277"/>
      <c r="DA37" s="277"/>
      <c r="DB37" s="277"/>
      <c r="DC37" s="277"/>
      <c r="DD37" s="277"/>
      <c r="DE37" s="277"/>
      <c r="DF37" s="277"/>
      <c r="DG37" s="277"/>
      <c r="DH37" s="277"/>
      <c r="DI37" s="277"/>
      <c r="DJ37" s="277"/>
      <c r="DK37" s="277"/>
      <c r="DL37" s="278"/>
    </row>
    <row r="38" spans="1:116" ht="13.2" x14ac:dyDescent="0.2">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277"/>
      <c r="CU38" s="277"/>
      <c r="CV38" s="277"/>
      <c r="CW38" s="277"/>
      <c r="CX38" s="277"/>
      <c r="CY38" s="277"/>
      <c r="CZ38" s="277"/>
      <c r="DA38" s="277"/>
      <c r="DB38" s="277"/>
      <c r="DC38" s="277"/>
      <c r="DD38" s="277"/>
      <c r="DE38" s="277"/>
      <c r="DF38" s="277"/>
      <c r="DG38" s="277"/>
      <c r="DH38" s="277"/>
      <c r="DI38" s="277"/>
      <c r="DJ38" s="277"/>
      <c r="DK38" s="278"/>
      <c r="DL38" s="278"/>
    </row>
    <row r="39" spans="1:116" ht="13.2" x14ac:dyDescent="0.2">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7"/>
      <c r="BS39" s="277"/>
      <c r="BT39" s="277"/>
      <c r="BU39" s="277"/>
      <c r="BV39" s="277"/>
      <c r="BW39" s="277"/>
      <c r="BX39" s="277"/>
      <c r="BY39" s="277"/>
      <c r="BZ39" s="277"/>
      <c r="CA39" s="277"/>
      <c r="CB39" s="277"/>
      <c r="CC39" s="277"/>
      <c r="CD39" s="277"/>
      <c r="CE39" s="277"/>
      <c r="CF39" s="277"/>
      <c r="CG39" s="277"/>
      <c r="CH39" s="277"/>
      <c r="CI39" s="277"/>
      <c r="CJ39" s="277"/>
      <c r="CK39" s="277"/>
      <c r="CL39" s="277"/>
      <c r="CM39" s="277"/>
      <c r="CN39" s="277"/>
      <c r="CO39" s="277"/>
      <c r="CP39" s="277"/>
      <c r="CQ39" s="277"/>
      <c r="CR39" s="277"/>
      <c r="CS39" s="277"/>
      <c r="CT39" s="277"/>
      <c r="CU39" s="277"/>
      <c r="CV39" s="277"/>
      <c r="CW39" s="277"/>
      <c r="CX39" s="277"/>
      <c r="CY39" s="277"/>
      <c r="CZ39" s="277"/>
      <c r="DA39" s="277"/>
      <c r="DB39" s="277"/>
      <c r="DC39" s="277"/>
      <c r="DD39" s="277"/>
      <c r="DE39" s="277"/>
      <c r="DF39" s="277"/>
      <c r="DG39" s="277"/>
      <c r="DH39" s="277"/>
      <c r="DI39" s="277"/>
      <c r="DJ39" s="277"/>
      <c r="DK39" s="277"/>
      <c r="DL39" s="277"/>
    </row>
    <row r="40" spans="1:116" ht="13.2" x14ac:dyDescent="0.2">
      <c r="A40" s="277"/>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7"/>
      <c r="BR40" s="277"/>
      <c r="BS40" s="277"/>
      <c r="BT40" s="277"/>
      <c r="BU40" s="277"/>
      <c r="BV40" s="277"/>
      <c r="BW40" s="277"/>
      <c r="BX40" s="277"/>
      <c r="BY40" s="277"/>
      <c r="BZ40" s="277"/>
      <c r="CA40" s="277"/>
      <c r="CB40" s="277"/>
      <c r="CC40" s="277"/>
      <c r="CD40" s="277"/>
      <c r="CE40" s="277"/>
      <c r="CF40" s="277"/>
      <c r="CG40" s="277"/>
      <c r="CH40" s="277"/>
      <c r="CI40" s="277"/>
      <c r="CJ40" s="277"/>
      <c r="CK40" s="277"/>
      <c r="CL40" s="277"/>
      <c r="CM40" s="277"/>
      <c r="CN40" s="277"/>
      <c r="CO40" s="277"/>
      <c r="CP40" s="277"/>
      <c r="CQ40" s="277"/>
      <c r="CR40" s="277"/>
      <c r="CS40" s="277"/>
      <c r="CT40" s="277"/>
      <c r="CU40" s="277"/>
      <c r="CV40" s="277"/>
      <c r="CW40" s="277"/>
      <c r="CX40" s="277"/>
      <c r="CY40" s="277"/>
      <c r="CZ40" s="277"/>
      <c r="DA40" s="277"/>
      <c r="DB40" s="277"/>
      <c r="DC40" s="277"/>
      <c r="DD40" s="277"/>
      <c r="DE40" s="277"/>
      <c r="DF40" s="277"/>
      <c r="DG40" s="277"/>
      <c r="DH40" s="277"/>
      <c r="DI40" s="277"/>
      <c r="DJ40" s="277"/>
      <c r="DK40" s="277"/>
      <c r="DL40" s="277"/>
    </row>
    <row r="41" spans="1:116" ht="13.2" x14ac:dyDescent="0.2">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c r="DE41" s="277"/>
      <c r="DF41" s="277"/>
      <c r="DG41" s="277"/>
      <c r="DH41" s="277"/>
      <c r="DI41" s="277"/>
      <c r="DJ41" s="277"/>
      <c r="DK41" s="277"/>
      <c r="DL41" s="277"/>
    </row>
    <row r="42" spans="1:116" ht="13.2" x14ac:dyDescent="0.2">
      <c r="A42" s="277"/>
      <c r="B42" s="277"/>
      <c r="C42" s="277"/>
      <c r="D42" s="277"/>
      <c r="E42" s="277"/>
      <c r="F42" s="277"/>
      <c r="G42" s="277"/>
      <c r="H42" s="277"/>
      <c r="I42" s="277"/>
      <c r="J42" s="277"/>
      <c r="K42" s="277"/>
      <c r="L42" s="277"/>
      <c r="M42" s="277"/>
      <c r="N42" s="277"/>
      <c r="O42" s="277"/>
      <c r="P42" s="277"/>
      <c r="Q42" s="277"/>
      <c r="R42" s="277"/>
      <c r="S42" s="277"/>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7"/>
      <c r="DA42" s="277"/>
      <c r="DB42" s="277"/>
      <c r="DC42" s="277"/>
      <c r="DD42" s="277"/>
      <c r="DE42" s="277"/>
      <c r="DF42" s="277"/>
      <c r="DG42" s="277"/>
      <c r="DH42" s="277"/>
      <c r="DI42" s="277"/>
      <c r="DJ42" s="277"/>
      <c r="DK42" s="277"/>
      <c r="DL42" s="277"/>
    </row>
    <row r="43" spans="1:116" ht="13.2" x14ac:dyDescent="0.2">
      <c r="A43" s="277"/>
      <c r="B43" s="277"/>
      <c r="C43" s="277"/>
      <c r="D43" s="277"/>
      <c r="E43" s="277"/>
      <c r="F43" s="277"/>
      <c r="G43" s="277"/>
      <c r="H43" s="277"/>
      <c r="I43" s="277"/>
      <c r="J43" s="277"/>
      <c r="K43" s="277"/>
      <c r="L43" s="277"/>
      <c r="M43" s="277"/>
      <c r="N43" s="277"/>
      <c r="O43" s="277"/>
      <c r="P43" s="277"/>
      <c r="Q43" s="278"/>
      <c r="R43" s="278"/>
      <c r="S43" s="278"/>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8"/>
      <c r="DA43" s="278"/>
      <c r="DB43" s="278"/>
      <c r="DC43" s="278"/>
      <c r="DD43" s="278"/>
      <c r="DE43" s="278"/>
      <c r="DF43" s="278"/>
      <c r="DG43" s="278"/>
      <c r="DH43" s="278"/>
      <c r="DI43" s="278"/>
      <c r="DJ43" s="278"/>
      <c r="DK43" s="278"/>
      <c r="DL43" s="278"/>
    </row>
    <row r="44" spans="1:116" ht="13.2" x14ac:dyDescent="0.2">
      <c r="A44" s="277"/>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7"/>
      <c r="CU44" s="277"/>
      <c r="CV44" s="277"/>
      <c r="CW44" s="277"/>
      <c r="CX44" s="277"/>
      <c r="CY44" s="277"/>
      <c r="CZ44" s="277"/>
      <c r="DA44" s="277"/>
      <c r="DB44" s="277"/>
      <c r="DC44" s="277"/>
      <c r="DD44" s="277"/>
      <c r="DE44" s="277"/>
      <c r="DF44" s="277"/>
      <c r="DG44" s="277"/>
      <c r="DH44" s="277"/>
      <c r="DI44" s="277"/>
      <c r="DJ44" s="277"/>
      <c r="DK44" s="277"/>
      <c r="DL44" s="278"/>
    </row>
    <row r="45" spans="1:116" ht="13.2" x14ac:dyDescent="0.2">
      <c r="A45" s="277"/>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277"/>
      <c r="CB45" s="277"/>
      <c r="CC45" s="277"/>
      <c r="CD45" s="277"/>
      <c r="CE45" s="277"/>
      <c r="CF45" s="277"/>
      <c r="CG45" s="277"/>
      <c r="CH45" s="277"/>
      <c r="CI45" s="277"/>
      <c r="CJ45" s="277"/>
      <c r="CK45" s="277"/>
      <c r="CL45" s="277"/>
      <c r="CM45" s="277"/>
      <c r="CN45" s="277"/>
      <c r="CO45" s="277"/>
      <c r="CP45" s="277"/>
      <c r="CQ45" s="277"/>
      <c r="CR45" s="277"/>
      <c r="CS45" s="277"/>
      <c r="CT45" s="277"/>
      <c r="CU45" s="277"/>
      <c r="CV45" s="277"/>
      <c r="CW45" s="277"/>
      <c r="CX45" s="277"/>
      <c r="CY45" s="277"/>
      <c r="CZ45" s="277"/>
      <c r="DA45" s="277"/>
      <c r="DB45" s="277"/>
      <c r="DC45" s="277"/>
      <c r="DD45" s="277"/>
      <c r="DE45" s="277"/>
      <c r="DF45" s="277"/>
      <c r="DG45" s="277"/>
      <c r="DH45" s="277"/>
      <c r="DI45" s="277"/>
      <c r="DJ45" s="277"/>
      <c r="DK45" s="277"/>
      <c r="DL45" s="277"/>
    </row>
    <row r="46" spans="1:116" ht="13.2" x14ac:dyDescent="0.2">
      <c r="A46" s="27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c r="CD46" s="277"/>
      <c r="CE46" s="277"/>
      <c r="CF46" s="277"/>
      <c r="CG46" s="277"/>
      <c r="CH46" s="277"/>
      <c r="CI46" s="277"/>
      <c r="CJ46" s="277"/>
      <c r="CK46" s="277"/>
      <c r="CL46" s="277"/>
      <c r="CM46" s="277"/>
      <c r="CN46" s="277"/>
      <c r="CO46" s="277"/>
      <c r="CP46" s="277"/>
      <c r="CQ46" s="277"/>
      <c r="CR46" s="277"/>
      <c r="CS46" s="277"/>
      <c r="CT46" s="277"/>
      <c r="CU46" s="277"/>
      <c r="CV46" s="277"/>
      <c r="CW46" s="277"/>
      <c r="CX46" s="277"/>
      <c r="CY46" s="277"/>
      <c r="CZ46" s="277"/>
      <c r="DA46" s="277"/>
      <c r="DB46" s="277"/>
      <c r="DC46" s="277"/>
      <c r="DD46" s="277"/>
      <c r="DE46" s="277"/>
      <c r="DF46" s="277"/>
      <c r="DG46" s="277"/>
      <c r="DH46" s="277"/>
      <c r="DI46" s="277"/>
      <c r="DJ46" s="277"/>
      <c r="DK46" s="277"/>
      <c r="DL46" s="277"/>
    </row>
    <row r="47" spans="1:116" ht="13.2" x14ac:dyDescent="0.2">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7"/>
      <c r="CU47" s="277"/>
      <c r="CV47" s="277"/>
      <c r="CW47" s="277"/>
      <c r="CX47" s="277"/>
      <c r="CY47" s="277"/>
      <c r="CZ47" s="277"/>
      <c r="DA47" s="277"/>
      <c r="DB47" s="277"/>
      <c r="DC47" s="277"/>
      <c r="DD47" s="277"/>
      <c r="DE47" s="277"/>
      <c r="DF47" s="277"/>
      <c r="DG47" s="277"/>
      <c r="DH47" s="277"/>
      <c r="DI47" s="277"/>
      <c r="DJ47" s="277"/>
      <c r="DK47" s="277"/>
      <c r="DL47" s="277"/>
    </row>
    <row r="48" spans="1:116" ht="13.2" x14ac:dyDescent="0.2">
      <c r="A48" s="277"/>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c r="CD48" s="277"/>
      <c r="CE48" s="277"/>
      <c r="CF48" s="277"/>
      <c r="CG48" s="277"/>
      <c r="CH48" s="277"/>
      <c r="CI48" s="277"/>
      <c r="CJ48" s="277"/>
      <c r="CK48" s="277"/>
      <c r="CL48" s="277"/>
      <c r="CM48" s="277"/>
      <c r="CN48" s="277"/>
      <c r="CO48" s="277"/>
      <c r="CP48" s="277"/>
      <c r="CQ48" s="277"/>
      <c r="CR48" s="277"/>
      <c r="CS48" s="277"/>
      <c r="CT48" s="277"/>
      <c r="CU48" s="277"/>
      <c r="CV48" s="277"/>
      <c r="CW48" s="277"/>
      <c r="CX48" s="277"/>
      <c r="CY48" s="277"/>
      <c r="CZ48" s="277"/>
      <c r="DA48" s="277"/>
      <c r="DB48" s="277"/>
      <c r="DC48" s="277"/>
      <c r="DD48" s="277"/>
      <c r="DE48" s="277"/>
      <c r="DF48" s="277"/>
      <c r="DG48" s="277"/>
      <c r="DH48" s="277"/>
      <c r="DI48" s="277"/>
      <c r="DJ48" s="277"/>
      <c r="DK48" s="277"/>
      <c r="DL48" s="277"/>
    </row>
    <row r="49" spans="1:116" ht="13.2" x14ac:dyDescent="0.2">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c r="BT49" s="277"/>
      <c r="BU49" s="277"/>
      <c r="BV49" s="277"/>
      <c r="BW49" s="277"/>
      <c r="BX49" s="277"/>
      <c r="BY49" s="277"/>
      <c r="BZ49" s="277"/>
      <c r="CA49" s="277"/>
      <c r="CB49" s="277"/>
      <c r="CC49" s="277"/>
      <c r="CD49" s="277"/>
      <c r="CE49" s="277"/>
      <c r="CF49" s="277"/>
      <c r="CG49" s="277"/>
      <c r="CH49" s="277"/>
      <c r="CI49" s="277"/>
      <c r="CJ49" s="277"/>
      <c r="CK49" s="277"/>
      <c r="CL49" s="277"/>
      <c r="CM49" s="277"/>
      <c r="CN49" s="277"/>
      <c r="CO49" s="277"/>
      <c r="CP49" s="277"/>
      <c r="CQ49" s="277"/>
      <c r="CR49" s="277"/>
      <c r="CS49" s="277"/>
      <c r="CT49" s="277"/>
      <c r="CU49" s="277"/>
      <c r="CV49" s="277"/>
      <c r="CW49" s="277"/>
      <c r="CX49" s="277"/>
      <c r="CY49" s="277"/>
      <c r="CZ49" s="277"/>
      <c r="DA49" s="277"/>
      <c r="DB49" s="277"/>
      <c r="DC49" s="277"/>
      <c r="DD49" s="277"/>
      <c r="DE49" s="277"/>
      <c r="DF49" s="277"/>
      <c r="DG49" s="277"/>
      <c r="DH49" s="277"/>
      <c r="DI49" s="277"/>
      <c r="DJ49" s="277"/>
      <c r="DK49" s="277"/>
      <c r="DL49" s="277"/>
    </row>
    <row r="50" spans="1:116" ht="13.2" x14ac:dyDescent="0.2">
      <c r="A50" s="27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c r="BR50" s="277"/>
      <c r="BS50" s="277"/>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7"/>
      <c r="CV50" s="277"/>
      <c r="CW50" s="277"/>
      <c r="CX50" s="277"/>
      <c r="CY50" s="277"/>
      <c r="CZ50" s="277"/>
      <c r="DA50" s="277"/>
      <c r="DB50" s="277"/>
      <c r="DC50" s="277"/>
      <c r="DD50" s="277"/>
      <c r="DE50" s="277"/>
      <c r="DF50" s="277"/>
      <c r="DG50" s="278"/>
      <c r="DH50" s="278"/>
      <c r="DI50" s="278"/>
      <c r="DJ50" s="278"/>
      <c r="DK50" s="278"/>
      <c r="DL50" s="278"/>
    </row>
    <row r="51" spans="1:116" ht="13.2" x14ac:dyDescent="0.2">
      <c r="A51" s="27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row>
    <row r="52" spans="1:116" ht="13.2" x14ac:dyDescent="0.2">
      <c r="A52" s="277"/>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7"/>
      <c r="CY52" s="277"/>
      <c r="CZ52" s="277"/>
      <c r="DA52" s="277"/>
      <c r="DB52" s="277"/>
      <c r="DC52" s="277"/>
      <c r="DD52" s="277"/>
      <c r="DE52" s="277"/>
      <c r="DF52" s="277"/>
      <c r="DG52" s="277"/>
      <c r="DH52" s="277"/>
      <c r="DI52" s="277"/>
      <c r="DJ52" s="277"/>
      <c r="DK52" s="277"/>
      <c r="DL52" s="277"/>
    </row>
    <row r="53" spans="1:116" ht="13.2" x14ac:dyDescent="0.2">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c r="CD53" s="277"/>
      <c r="CE53" s="277"/>
      <c r="CF53" s="277"/>
      <c r="CG53" s="277"/>
      <c r="CH53" s="277"/>
      <c r="CI53" s="277"/>
      <c r="CJ53" s="277"/>
      <c r="CK53" s="277"/>
      <c r="CL53" s="277"/>
      <c r="CM53" s="277"/>
      <c r="CN53" s="277"/>
      <c r="CO53" s="277"/>
      <c r="CP53" s="277"/>
      <c r="CQ53" s="277"/>
      <c r="CR53" s="277"/>
      <c r="CS53" s="277"/>
      <c r="CT53" s="277"/>
      <c r="CU53" s="277"/>
      <c r="CV53" s="277"/>
      <c r="CW53" s="277"/>
      <c r="CX53" s="277"/>
      <c r="CY53" s="277"/>
      <c r="CZ53" s="277"/>
      <c r="DA53" s="277"/>
      <c r="DB53" s="277"/>
      <c r="DC53" s="277"/>
      <c r="DD53" s="277"/>
      <c r="DE53" s="277"/>
      <c r="DF53" s="277"/>
      <c r="DG53" s="277"/>
      <c r="DH53" s="277"/>
      <c r="DI53" s="277"/>
      <c r="DJ53" s="277"/>
      <c r="DK53" s="277"/>
      <c r="DL53" s="278"/>
    </row>
    <row r="54" spans="1:116" ht="13.2" x14ac:dyDescent="0.2">
      <c r="A54" s="277"/>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c r="CT54" s="277"/>
      <c r="CU54" s="277"/>
      <c r="CV54" s="277"/>
      <c r="CW54" s="277"/>
      <c r="CX54" s="277"/>
      <c r="CY54" s="277"/>
      <c r="CZ54" s="277"/>
      <c r="DA54" s="277"/>
      <c r="DB54" s="277"/>
      <c r="DC54" s="277"/>
      <c r="DD54" s="277"/>
      <c r="DE54" s="277"/>
      <c r="DF54" s="277"/>
      <c r="DG54" s="277"/>
      <c r="DH54" s="277"/>
      <c r="DI54" s="277"/>
      <c r="DJ54" s="277"/>
      <c r="DK54" s="277"/>
      <c r="DL54" s="277"/>
    </row>
    <row r="55" spans="1:116" ht="13.2" x14ac:dyDescent="0.2">
      <c r="A55" s="277"/>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277"/>
      <c r="CG55" s="277"/>
      <c r="CH55" s="277"/>
      <c r="CI55" s="277"/>
      <c r="CJ55" s="277"/>
      <c r="CK55" s="277"/>
      <c r="CL55" s="277"/>
      <c r="CM55" s="277"/>
      <c r="CN55" s="277"/>
      <c r="CO55" s="277"/>
      <c r="CP55" s="277"/>
      <c r="CQ55" s="277"/>
      <c r="CR55" s="277"/>
      <c r="CS55" s="277"/>
      <c r="CT55" s="277"/>
      <c r="CU55" s="277"/>
      <c r="CV55" s="277"/>
      <c r="CW55" s="277"/>
      <c r="CX55" s="277"/>
      <c r="CY55" s="277"/>
      <c r="CZ55" s="277"/>
      <c r="DA55" s="277"/>
      <c r="DB55" s="277"/>
      <c r="DC55" s="277"/>
      <c r="DD55" s="277"/>
      <c r="DE55" s="277"/>
      <c r="DF55" s="277"/>
      <c r="DG55" s="277"/>
      <c r="DH55" s="277"/>
      <c r="DI55" s="277"/>
      <c r="DJ55" s="277"/>
      <c r="DK55" s="277"/>
      <c r="DL55" s="277"/>
    </row>
    <row r="56" spans="1:116" ht="13.2" x14ac:dyDescent="0.2">
      <c r="A56" s="277"/>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c r="CT56" s="277"/>
      <c r="CU56" s="277"/>
      <c r="CV56" s="277"/>
      <c r="CW56" s="277"/>
      <c r="CX56" s="277"/>
      <c r="CY56" s="277"/>
      <c r="CZ56" s="277"/>
      <c r="DA56" s="277"/>
      <c r="DB56" s="277"/>
      <c r="DC56" s="277"/>
      <c r="DD56" s="277"/>
      <c r="DE56" s="277"/>
      <c r="DF56" s="277"/>
      <c r="DG56" s="277"/>
      <c r="DH56" s="277"/>
      <c r="DI56" s="277"/>
      <c r="DJ56" s="277"/>
      <c r="DK56" s="277"/>
      <c r="DL56" s="277"/>
    </row>
    <row r="57" spans="1:116" ht="13.2" x14ac:dyDescent="0.2">
      <c r="A57" s="277"/>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7"/>
      <c r="CV57" s="277"/>
      <c r="CW57" s="277"/>
      <c r="CX57" s="277"/>
      <c r="CY57" s="277"/>
      <c r="CZ57" s="277"/>
      <c r="DA57" s="277"/>
      <c r="DB57" s="277"/>
      <c r="DC57" s="277"/>
      <c r="DD57" s="277"/>
      <c r="DE57" s="277"/>
      <c r="DF57" s="277"/>
      <c r="DG57" s="277"/>
      <c r="DH57" s="277"/>
      <c r="DI57" s="277"/>
      <c r="DJ57" s="277"/>
      <c r="DK57" s="277"/>
      <c r="DL57" s="277"/>
    </row>
    <row r="58" spans="1:116" ht="13.2" x14ac:dyDescent="0.2">
      <c r="A58" s="277"/>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77"/>
      <c r="DD58" s="277"/>
      <c r="DE58" s="277"/>
      <c r="DF58" s="277"/>
      <c r="DG58" s="277"/>
      <c r="DH58" s="277"/>
      <c r="DI58" s="277"/>
      <c r="DJ58" s="277"/>
      <c r="DK58" s="277"/>
      <c r="DL58" s="277"/>
    </row>
    <row r="59" spans="1:116" ht="13.2" x14ac:dyDescent="0.2">
      <c r="A59" s="277"/>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c r="CD59" s="277"/>
      <c r="CE59" s="277"/>
      <c r="CF59" s="277"/>
      <c r="CG59" s="277"/>
      <c r="CH59" s="277"/>
      <c r="CI59" s="277"/>
      <c r="CJ59" s="277"/>
      <c r="CK59" s="277"/>
      <c r="CL59" s="277"/>
      <c r="CM59" s="277"/>
      <c r="CN59" s="277"/>
      <c r="CO59" s="277"/>
      <c r="CP59" s="277"/>
      <c r="CQ59" s="277"/>
      <c r="CR59" s="277"/>
      <c r="CS59" s="277"/>
      <c r="CT59" s="277"/>
      <c r="CU59" s="277"/>
      <c r="CV59" s="277"/>
      <c r="CW59" s="277"/>
      <c r="CX59" s="277"/>
      <c r="CY59" s="277"/>
      <c r="CZ59" s="277"/>
      <c r="DA59" s="277"/>
      <c r="DB59" s="277"/>
      <c r="DC59" s="277"/>
      <c r="DD59" s="277"/>
      <c r="DE59" s="277"/>
      <c r="DF59" s="277"/>
      <c r="DG59" s="277"/>
      <c r="DH59" s="277"/>
      <c r="DI59" s="277"/>
      <c r="DJ59" s="277"/>
      <c r="DK59" s="277"/>
      <c r="DL59" s="277"/>
    </row>
    <row r="60" spans="1:116" ht="13.2" x14ac:dyDescent="0.2">
      <c r="A60" s="277"/>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c r="CT60" s="277"/>
      <c r="CU60" s="277"/>
      <c r="CV60" s="277"/>
      <c r="CW60" s="277"/>
      <c r="CX60" s="277"/>
      <c r="CY60" s="277"/>
      <c r="CZ60" s="277"/>
      <c r="DA60" s="277"/>
      <c r="DB60" s="277"/>
      <c r="DC60" s="277"/>
      <c r="DD60" s="277"/>
      <c r="DE60" s="277"/>
      <c r="DF60" s="277"/>
      <c r="DG60" s="277"/>
      <c r="DH60" s="277"/>
      <c r="DI60" s="277"/>
      <c r="DJ60" s="277"/>
      <c r="DK60" s="277"/>
      <c r="DL60" s="277"/>
    </row>
    <row r="61" spans="1:116" ht="13.2" x14ac:dyDescent="0.2">
      <c r="A61" s="27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7"/>
      <c r="CV61" s="277"/>
      <c r="CW61" s="277"/>
      <c r="CX61" s="277"/>
      <c r="CY61" s="277"/>
      <c r="CZ61" s="277"/>
      <c r="DA61" s="277"/>
      <c r="DB61" s="277"/>
      <c r="DC61" s="277"/>
      <c r="DD61" s="277"/>
      <c r="DE61" s="277"/>
      <c r="DF61" s="277"/>
      <c r="DG61" s="277"/>
      <c r="DH61" s="277"/>
      <c r="DI61" s="277"/>
      <c r="DJ61" s="277"/>
      <c r="DK61" s="277"/>
      <c r="DL61" s="277"/>
    </row>
    <row r="62" spans="1:116" ht="13.2" x14ac:dyDescent="0.2">
      <c r="A62" s="27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7"/>
      <c r="CV62" s="277"/>
      <c r="CW62" s="277"/>
      <c r="CX62" s="277"/>
      <c r="CY62" s="277"/>
      <c r="CZ62" s="277"/>
      <c r="DA62" s="277"/>
      <c r="DB62" s="277"/>
      <c r="DC62" s="277"/>
      <c r="DD62" s="277"/>
      <c r="DE62" s="277"/>
      <c r="DF62" s="277"/>
      <c r="DG62" s="277"/>
      <c r="DH62" s="277"/>
      <c r="DI62" s="277"/>
      <c r="DJ62" s="277"/>
      <c r="DK62" s="277"/>
      <c r="DL62" s="277"/>
    </row>
    <row r="63" spans="1:116" ht="13.2" x14ac:dyDescent="0.2">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c r="CT63" s="277"/>
      <c r="CU63" s="277"/>
      <c r="CV63" s="277"/>
      <c r="CW63" s="277"/>
      <c r="CX63" s="277"/>
      <c r="CY63" s="277"/>
      <c r="CZ63" s="277"/>
      <c r="DA63" s="277"/>
      <c r="DB63" s="277"/>
      <c r="DC63" s="277"/>
      <c r="DD63" s="277"/>
      <c r="DE63" s="277"/>
      <c r="DF63" s="277"/>
      <c r="DG63" s="277"/>
      <c r="DH63" s="277"/>
      <c r="DI63" s="277"/>
      <c r="DJ63" s="277"/>
      <c r="DK63" s="277"/>
      <c r="DL63" s="277"/>
    </row>
    <row r="64" spans="1:116" ht="13.2" x14ac:dyDescent="0.2">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7"/>
      <c r="DL64" s="277"/>
    </row>
    <row r="65" spans="1:116" ht="13.2" x14ac:dyDescent="0.2">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77"/>
      <c r="BZ65" s="277"/>
      <c r="CA65" s="277"/>
      <c r="CB65" s="277"/>
      <c r="CC65" s="277"/>
      <c r="CD65" s="2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7"/>
      <c r="DC65" s="277"/>
      <c r="DD65" s="277"/>
      <c r="DE65" s="277"/>
      <c r="DF65" s="277"/>
      <c r="DG65" s="277"/>
      <c r="DH65" s="277"/>
      <c r="DI65" s="277"/>
      <c r="DJ65" s="277"/>
      <c r="DK65" s="277"/>
      <c r="DL65" s="277"/>
    </row>
    <row r="66" spans="1:116" ht="13.2" x14ac:dyDescent="0.2">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7"/>
      <c r="BR66" s="277"/>
      <c r="BS66" s="277"/>
      <c r="BT66" s="277"/>
      <c r="BU66" s="277"/>
      <c r="BV66" s="277"/>
      <c r="BW66" s="277"/>
      <c r="BX66" s="277"/>
      <c r="BY66" s="277"/>
      <c r="BZ66" s="277"/>
      <c r="CA66" s="277"/>
      <c r="CB66" s="277"/>
      <c r="CC66" s="277"/>
      <c r="CD66" s="277"/>
      <c r="CE66" s="277"/>
      <c r="CF66" s="277"/>
      <c r="CG66" s="277"/>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c r="DE66" s="277"/>
      <c r="DF66" s="277"/>
      <c r="DG66" s="277"/>
      <c r="DH66" s="277"/>
      <c r="DI66" s="277"/>
      <c r="DJ66" s="277"/>
      <c r="DK66" s="277"/>
      <c r="DL66" s="277"/>
    </row>
    <row r="67" spans="1:116" ht="13.2" x14ac:dyDescent="0.2">
      <c r="A67" s="277"/>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8"/>
      <c r="DK67" s="278"/>
      <c r="DL67" s="278"/>
    </row>
    <row r="68" spans="1:116" ht="13.2" x14ac:dyDescent="0.2">
      <c r="A68" s="277"/>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row>
    <row r="69" spans="1:116" ht="13.2" x14ac:dyDescent="0.2">
      <c r="A69" s="277"/>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row>
    <row r="70" spans="1:116" ht="13.2" x14ac:dyDescent="0.2">
      <c r="A70" s="277"/>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c r="CT70" s="277"/>
      <c r="CU70" s="277"/>
      <c r="CV70" s="277"/>
      <c r="CW70" s="277"/>
      <c r="CX70" s="277"/>
      <c r="CY70" s="277"/>
      <c r="CZ70" s="277"/>
      <c r="DA70" s="277"/>
      <c r="DB70" s="277"/>
      <c r="DC70" s="277"/>
      <c r="DD70" s="277"/>
      <c r="DE70" s="277"/>
      <c r="DF70" s="277"/>
      <c r="DG70" s="277"/>
      <c r="DH70" s="277"/>
      <c r="DI70" s="277"/>
      <c r="DJ70" s="277"/>
      <c r="DK70" s="277"/>
      <c r="DL70" s="277"/>
    </row>
    <row r="71" spans="1:116" ht="13.2" x14ac:dyDescent="0.2">
      <c r="A71" s="277"/>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7"/>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277"/>
      <c r="CO71" s="277"/>
      <c r="CP71" s="277"/>
      <c r="CQ71" s="277"/>
      <c r="CR71" s="277"/>
      <c r="CS71" s="277"/>
      <c r="CT71" s="277"/>
      <c r="CU71" s="277"/>
      <c r="CV71" s="277"/>
      <c r="CW71" s="277"/>
      <c r="CX71" s="277"/>
      <c r="CY71" s="277"/>
      <c r="CZ71" s="277"/>
      <c r="DA71" s="277"/>
      <c r="DB71" s="277"/>
      <c r="DC71" s="277"/>
      <c r="DD71" s="277"/>
      <c r="DE71" s="277"/>
      <c r="DF71" s="277"/>
      <c r="DG71" s="277"/>
      <c r="DH71" s="277"/>
      <c r="DI71" s="277"/>
      <c r="DJ71" s="277"/>
      <c r="DK71" s="277"/>
      <c r="DL71" s="277"/>
    </row>
    <row r="72" spans="1:116" ht="13.2" x14ac:dyDescent="0.2">
      <c r="A72" s="277"/>
      <c r="B72" s="277"/>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7"/>
      <c r="BR72" s="277"/>
      <c r="BS72" s="277"/>
      <c r="BT72" s="277"/>
      <c r="BU72" s="277"/>
      <c r="BV72" s="277"/>
      <c r="BW72" s="277"/>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7"/>
      <c r="DF72" s="277"/>
      <c r="DG72" s="277"/>
      <c r="DH72" s="277"/>
      <c r="DI72" s="277"/>
      <c r="DJ72" s="277"/>
      <c r="DK72" s="277"/>
      <c r="DL72" s="277"/>
    </row>
    <row r="73" spans="1:116" ht="13.2" x14ac:dyDescent="0.2">
      <c r="A73" s="277"/>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7"/>
      <c r="DF73" s="277"/>
      <c r="DG73" s="277"/>
      <c r="DH73" s="277"/>
      <c r="DI73" s="277"/>
      <c r="DJ73" s="277"/>
      <c r="DK73" s="277"/>
      <c r="DL73" s="277"/>
    </row>
    <row r="74" spans="1:116" ht="13.2" x14ac:dyDescent="0.2">
      <c r="A74" s="277"/>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7"/>
      <c r="DF74" s="277"/>
      <c r="DG74" s="277"/>
      <c r="DH74" s="277"/>
      <c r="DI74" s="277"/>
      <c r="DJ74" s="277"/>
      <c r="DK74" s="277"/>
      <c r="DL74" s="277"/>
    </row>
    <row r="75" spans="1:116" ht="13.2" x14ac:dyDescent="0.2">
      <c r="A75" s="277"/>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row>
    <row r="76" spans="1:116" ht="13.2" x14ac:dyDescent="0.2">
      <c r="A76" s="277"/>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7"/>
      <c r="DF76" s="277"/>
      <c r="DG76" s="277"/>
      <c r="DH76" s="277"/>
      <c r="DI76" s="277"/>
      <c r="DJ76" s="277"/>
      <c r="DK76" s="277"/>
      <c r="DL76" s="277"/>
    </row>
    <row r="77" spans="1:116" ht="13.2" x14ac:dyDescent="0.2">
      <c r="A77" s="277"/>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row>
    <row r="78" spans="1:116" ht="13.2" x14ac:dyDescent="0.2">
      <c r="A78" s="277"/>
      <c r="B78" s="277"/>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7"/>
      <c r="BN78" s="277"/>
      <c r="BO78" s="277"/>
      <c r="BP78" s="277"/>
      <c r="BQ78" s="277"/>
      <c r="BR78" s="277"/>
      <c r="BS78" s="277"/>
      <c r="BT78" s="277"/>
      <c r="BU78" s="277"/>
      <c r="BV78" s="277"/>
      <c r="BW78" s="277"/>
      <c r="BX78" s="277"/>
      <c r="BY78" s="277"/>
      <c r="BZ78" s="277"/>
      <c r="CA78" s="277"/>
      <c r="CB78" s="277"/>
      <c r="CC78" s="277"/>
      <c r="CD78" s="277"/>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7"/>
      <c r="DF78" s="277"/>
      <c r="DG78" s="277"/>
      <c r="DH78" s="277"/>
      <c r="DI78" s="277"/>
      <c r="DJ78" s="277"/>
      <c r="DK78" s="277"/>
      <c r="DL78" s="277"/>
    </row>
    <row r="79" spans="1:116" ht="13.2" x14ac:dyDescent="0.2">
      <c r="A79" s="277"/>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c r="BE79" s="277"/>
      <c r="BF79" s="277"/>
      <c r="BG79" s="277"/>
      <c r="BH79" s="277"/>
      <c r="BI79" s="277"/>
      <c r="BJ79" s="277"/>
      <c r="BK79" s="277"/>
      <c r="BL79" s="277"/>
      <c r="BM79" s="277"/>
      <c r="BN79" s="277"/>
      <c r="BO79" s="277"/>
      <c r="BP79" s="277"/>
      <c r="BQ79" s="277"/>
      <c r="BR79" s="277"/>
      <c r="BS79" s="277"/>
      <c r="BT79" s="277"/>
      <c r="BU79" s="277"/>
      <c r="BV79" s="277"/>
      <c r="BW79" s="277"/>
      <c r="BX79" s="277"/>
      <c r="BY79" s="277"/>
      <c r="BZ79" s="277"/>
      <c r="CA79" s="277"/>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row>
    <row r="80" spans="1:116" ht="13.2" x14ac:dyDescent="0.2">
      <c r="A80" s="277"/>
      <c r="B80" s="277"/>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c r="BG80" s="277"/>
      <c r="BH80" s="277"/>
      <c r="BI80" s="277"/>
      <c r="BJ80" s="277"/>
      <c r="BK80" s="277"/>
      <c r="BL80" s="277"/>
      <c r="BM80" s="277"/>
      <c r="BN80" s="277"/>
      <c r="BO80" s="277"/>
      <c r="BP80" s="277"/>
      <c r="BQ80" s="277"/>
      <c r="BR80" s="277"/>
      <c r="BS80" s="277"/>
      <c r="BT80" s="277"/>
      <c r="BU80" s="277"/>
      <c r="BV80" s="277"/>
      <c r="BW80" s="277"/>
      <c r="BX80" s="277"/>
      <c r="BY80" s="277"/>
      <c r="BZ80" s="277"/>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row>
    <row r="81" spans="1:116" ht="13.2" x14ac:dyDescent="0.2">
      <c r="A81" s="27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row>
    <row r="82" spans="1:116" ht="13.2" x14ac:dyDescent="0.2">
      <c r="A82" s="277"/>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c r="BG82" s="277"/>
      <c r="BH82" s="277"/>
      <c r="BI82" s="277"/>
      <c r="BJ82" s="277"/>
      <c r="BK82" s="277"/>
      <c r="BL82" s="277"/>
      <c r="BM82" s="277"/>
      <c r="BN82" s="277"/>
      <c r="BO82" s="277"/>
      <c r="BP82" s="277"/>
      <c r="BQ82" s="277"/>
      <c r="BR82" s="277"/>
      <c r="BS82" s="277"/>
      <c r="BT82" s="277"/>
      <c r="BU82" s="277"/>
      <c r="BV82" s="277"/>
      <c r="BW82" s="277"/>
      <c r="BX82" s="277"/>
      <c r="BY82" s="277"/>
      <c r="BZ82" s="277"/>
      <c r="CA82" s="277"/>
      <c r="CB82" s="277"/>
      <c r="CC82" s="277"/>
      <c r="CD82" s="277"/>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7"/>
      <c r="DF82" s="277"/>
      <c r="DG82" s="277"/>
      <c r="DH82" s="277"/>
      <c r="DI82" s="277"/>
      <c r="DJ82" s="277"/>
      <c r="DK82" s="277"/>
      <c r="DL82" s="277"/>
    </row>
    <row r="83" spans="1:116" ht="13.2" x14ac:dyDescent="0.2">
      <c r="A83" s="277"/>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row>
    <row r="84" spans="1:116" ht="13.2" x14ac:dyDescent="0.2">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7"/>
      <c r="BF84" s="277"/>
      <c r="BG84" s="277"/>
      <c r="BH84" s="277"/>
      <c r="BI84" s="277"/>
      <c r="BJ84" s="277"/>
      <c r="BK84" s="277"/>
      <c r="BL84" s="277"/>
      <c r="BM84" s="277"/>
      <c r="BN84" s="277"/>
      <c r="BO84" s="277"/>
      <c r="BP84" s="277"/>
      <c r="BQ84" s="277"/>
      <c r="BR84" s="277"/>
      <c r="BS84" s="277"/>
      <c r="BT84" s="277"/>
      <c r="BU84" s="277"/>
      <c r="BV84" s="277"/>
      <c r="BW84" s="277"/>
      <c r="BX84" s="277"/>
      <c r="BY84" s="277"/>
      <c r="BZ84" s="277"/>
      <c r="CA84" s="277"/>
      <c r="CB84" s="277"/>
      <c r="CC84" s="277"/>
      <c r="CD84" s="277"/>
      <c r="CE84" s="277"/>
      <c r="CF84" s="277"/>
      <c r="CG84" s="277"/>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7"/>
      <c r="DF84" s="277"/>
      <c r="DG84" s="277"/>
      <c r="DH84" s="277"/>
      <c r="DI84" s="277"/>
      <c r="DJ84" s="277"/>
      <c r="DK84" s="277"/>
      <c r="DL84" s="277"/>
    </row>
    <row r="85" spans="1:116" ht="13.2" x14ac:dyDescent="0.2">
      <c r="A85" s="277"/>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c r="BE85" s="277"/>
      <c r="BF85" s="277"/>
      <c r="BG85" s="277"/>
      <c r="BH85" s="277"/>
      <c r="BI85" s="277"/>
      <c r="BJ85" s="277"/>
      <c r="BK85" s="277"/>
      <c r="BL85" s="277"/>
      <c r="BM85" s="277"/>
      <c r="BN85" s="277"/>
      <c r="BO85" s="277"/>
      <c r="BP85" s="277"/>
      <c r="BQ85" s="277"/>
      <c r="BR85" s="277"/>
      <c r="BS85" s="277"/>
      <c r="BT85" s="277"/>
      <c r="BU85" s="277"/>
      <c r="BV85" s="277"/>
      <c r="BW85" s="277"/>
      <c r="BX85" s="277"/>
      <c r="BY85" s="277"/>
      <c r="BZ85" s="277"/>
      <c r="CA85" s="277"/>
      <c r="CB85" s="277"/>
      <c r="CC85" s="277"/>
      <c r="CD85" s="277"/>
      <c r="CE85" s="277"/>
      <c r="CF85" s="277"/>
      <c r="CG85" s="277"/>
      <c r="CH85" s="277"/>
      <c r="CI85" s="277"/>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7"/>
      <c r="DF85" s="277"/>
      <c r="DG85" s="277"/>
      <c r="DH85" s="277"/>
      <c r="DI85" s="277"/>
      <c r="DJ85" s="277"/>
      <c r="DK85" s="277"/>
      <c r="DL85" s="277"/>
    </row>
    <row r="86" spans="1:116" ht="13.2" x14ac:dyDescent="0.2">
      <c r="A86" s="277"/>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c r="BG86" s="277"/>
      <c r="BH86" s="277"/>
      <c r="BI86" s="277"/>
      <c r="BJ86" s="277"/>
      <c r="BK86" s="277"/>
      <c r="BL86" s="277"/>
      <c r="BM86" s="277"/>
      <c r="BN86" s="277"/>
      <c r="BO86" s="277"/>
      <c r="BP86" s="277"/>
      <c r="BQ86" s="277"/>
      <c r="BR86" s="277"/>
      <c r="BS86" s="277"/>
      <c r="BT86" s="277"/>
      <c r="BU86" s="277"/>
      <c r="BV86" s="277"/>
      <c r="BW86" s="277"/>
      <c r="BX86" s="277"/>
      <c r="BY86" s="277"/>
      <c r="BZ86" s="277"/>
      <c r="CA86" s="277"/>
      <c r="CB86" s="277"/>
      <c r="CC86" s="277"/>
      <c r="CD86" s="277"/>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row>
    <row r="87" spans="1:116" ht="13.2" x14ac:dyDescent="0.2">
      <c r="A87" s="277"/>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77"/>
      <c r="BW87" s="277"/>
      <c r="BX87" s="277"/>
      <c r="BY87" s="277"/>
      <c r="BZ87" s="277"/>
      <c r="CA87" s="277"/>
      <c r="CB87" s="277"/>
      <c r="CC87" s="277"/>
      <c r="CD87" s="277"/>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row>
    <row r="88" spans="1:116" ht="13.2" x14ac:dyDescent="0.2">
      <c r="A88" s="277"/>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c r="BG88" s="277"/>
      <c r="BH88" s="277"/>
      <c r="BI88" s="277"/>
      <c r="BJ88" s="277"/>
      <c r="BK88" s="277"/>
      <c r="BL88" s="277"/>
      <c r="BM88" s="277"/>
      <c r="BN88" s="277"/>
      <c r="BO88" s="277"/>
      <c r="BP88" s="277"/>
      <c r="BQ88" s="277"/>
      <c r="BR88" s="277"/>
      <c r="BS88" s="277"/>
      <c r="BT88" s="277"/>
      <c r="BU88" s="277"/>
      <c r="BV88" s="277"/>
      <c r="BW88" s="277"/>
      <c r="BX88" s="277"/>
      <c r="BY88" s="277"/>
      <c r="BZ88" s="277"/>
      <c r="CA88" s="277"/>
      <c r="CB88" s="277"/>
      <c r="CC88" s="277"/>
      <c r="CD88" s="277"/>
      <c r="CE88" s="277"/>
      <c r="CF88" s="277"/>
      <c r="CG88" s="277"/>
      <c r="CH88" s="277"/>
      <c r="CI88" s="277"/>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7"/>
      <c r="DF88" s="277"/>
      <c r="DG88" s="277"/>
      <c r="DH88" s="277"/>
      <c r="DI88" s="277"/>
      <c r="DJ88" s="277"/>
      <c r="DK88" s="277"/>
      <c r="DL88" s="277"/>
    </row>
    <row r="89" spans="1:116" ht="13.2" x14ac:dyDescent="0.2">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c r="DE89" s="277"/>
      <c r="DF89" s="277"/>
      <c r="DG89" s="277"/>
      <c r="DH89" s="277"/>
      <c r="DI89" s="277"/>
      <c r="DJ89" s="277"/>
      <c r="DK89" s="277"/>
      <c r="DL89" s="277" t="s">
        <v>473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QLrek+B6bzCTS6y0gE20ZMcpjteS6fMe3V7wEIhKrF9buyAPRnNZst4GAZllbu7NaG+Ga0W58kKaS1KeOZwxQ==" saltValue="XYLCQW2Y7TUCH5LxjQcvZA==" spinCount="100000" sheet="1" objects="1" scenarios="1"/>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x14ac:dyDescent="0.2"/>
  <cols>
    <col min="1" max="36" width="2.44140625" style="279" customWidth="1"/>
    <col min="37" max="44" width="17" style="279" customWidth="1"/>
    <col min="45" max="45" width="6.109375" style="286" customWidth="1"/>
    <col min="46" max="46" width="3" style="284" customWidth="1"/>
    <col min="47" max="47" width="19.109375" style="279" hidden="1" customWidth="1"/>
    <col min="48" max="52" width="12.6640625" style="279" hidden="1" customWidth="1"/>
    <col min="53" max="16384" width="8.6640625" style="279" hidden="1"/>
  </cols>
  <sheetData>
    <row r="1" spans="1:46" ht="13.2" x14ac:dyDescent="0.2">
      <c r="AS1" s="280"/>
      <c r="AT1" s="280"/>
    </row>
    <row r="2" spans="1:46" ht="13.2" x14ac:dyDescent="0.2">
      <c r="AS2" s="280"/>
      <c r="AT2" s="280"/>
    </row>
    <row r="3" spans="1:46" ht="13.2" x14ac:dyDescent="0.2">
      <c r="AS3" s="280"/>
      <c r="AT3" s="280"/>
    </row>
    <row r="4" spans="1:46" ht="13.2" x14ac:dyDescent="0.2">
      <c r="AS4" s="280"/>
      <c r="AT4" s="280"/>
    </row>
    <row r="5" spans="1:46" ht="16.2" x14ac:dyDescent="0.2">
      <c r="A5" s="281" t="s">
        <v>474</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3"/>
    </row>
    <row r="6" spans="1:46" ht="13.2" x14ac:dyDescent="0.2">
      <c r="A6" s="284"/>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5" t="s">
        <v>475</v>
      </c>
      <c r="AL6" s="285"/>
      <c r="AM6" s="285"/>
      <c r="AN6" s="285"/>
      <c r="AO6" s="280"/>
      <c r="AP6" s="280"/>
      <c r="AQ6" s="280"/>
      <c r="AR6" s="280"/>
    </row>
    <row r="7" spans="1:46" ht="13.2" x14ac:dyDescent="0.2">
      <c r="A7" s="284"/>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7"/>
      <c r="AL7" s="288"/>
      <c r="AM7" s="288"/>
      <c r="AN7" s="289"/>
      <c r="AO7" s="1107" t="s">
        <v>476</v>
      </c>
      <c r="AP7" s="290"/>
      <c r="AQ7" s="291" t="s">
        <v>477</v>
      </c>
      <c r="AR7" s="292"/>
    </row>
    <row r="8" spans="1:46" ht="13.2" x14ac:dyDescent="0.2">
      <c r="A8" s="284"/>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93"/>
      <c r="AL8" s="294"/>
      <c r="AM8" s="294"/>
      <c r="AN8" s="295"/>
      <c r="AO8" s="1108"/>
      <c r="AP8" s="296" t="s">
        <v>478</v>
      </c>
      <c r="AQ8" s="297" t="s">
        <v>479</v>
      </c>
      <c r="AR8" s="298" t="s">
        <v>480</v>
      </c>
    </row>
    <row r="9" spans="1:46" ht="13.2" x14ac:dyDescent="0.2">
      <c r="A9" s="284"/>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1101" t="s">
        <v>481</v>
      </c>
      <c r="AL9" s="1102"/>
      <c r="AM9" s="1102"/>
      <c r="AN9" s="1103"/>
      <c r="AO9" s="299">
        <v>567941092</v>
      </c>
      <c r="AP9" s="299">
        <v>77134</v>
      </c>
      <c r="AQ9" s="300">
        <v>85513</v>
      </c>
      <c r="AR9" s="301">
        <v>-9.8000000000000007</v>
      </c>
    </row>
    <row r="10" spans="1:46" ht="13.2" x14ac:dyDescent="0.2">
      <c r="A10" s="284"/>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1101" t="s">
        <v>482</v>
      </c>
      <c r="AL10" s="1102"/>
      <c r="AM10" s="1102"/>
      <c r="AN10" s="1103"/>
      <c r="AO10" s="299">
        <v>726996</v>
      </c>
      <c r="AP10" s="299">
        <v>99</v>
      </c>
      <c r="AQ10" s="300">
        <v>186</v>
      </c>
      <c r="AR10" s="301">
        <v>-46.8</v>
      </c>
    </row>
    <row r="11" spans="1:46" ht="13.5" customHeight="1" x14ac:dyDescent="0.2">
      <c r="A11" s="284"/>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1101" t="s">
        <v>483</v>
      </c>
      <c r="AL11" s="1102"/>
      <c r="AM11" s="1102"/>
      <c r="AN11" s="1103"/>
      <c r="AO11" s="299">
        <v>8456519</v>
      </c>
      <c r="AP11" s="299">
        <v>1149</v>
      </c>
      <c r="AQ11" s="300">
        <v>524</v>
      </c>
      <c r="AR11" s="301">
        <v>119.3</v>
      </c>
    </row>
    <row r="12" spans="1:46" ht="13.5" customHeight="1" x14ac:dyDescent="0.2">
      <c r="A12" s="284"/>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1101" t="s">
        <v>484</v>
      </c>
      <c r="AL12" s="1102"/>
      <c r="AM12" s="1102"/>
      <c r="AN12" s="1103"/>
      <c r="AO12" s="299" t="s">
        <v>485</v>
      </c>
      <c r="AP12" s="299" t="s">
        <v>485</v>
      </c>
      <c r="AQ12" s="300" t="s">
        <v>485</v>
      </c>
      <c r="AR12" s="301" t="s">
        <v>485</v>
      </c>
    </row>
    <row r="13" spans="1:46" ht="13.5" customHeight="1" x14ac:dyDescent="0.2">
      <c r="A13" s="284"/>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1101" t="s">
        <v>486</v>
      </c>
      <c r="AL13" s="1102"/>
      <c r="AM13" s="1102"/>
      <c r="AN13" s="1103"/>
      <c r="AO13" s="299" t="s">
        <v>485</v>
      </c>
      <c r="AP13" s="299" t="s">
        <v>485</v>
      </c>
      <c r="AQ13" s="300">
        <v>34</v>
      </c>
      <c r="AR13" s="301" t="s">
        <v>485</v>
      </c>
    </row>
    <row r="14" spans="1:46" ht="13.5" customHeight="1" x14ac:dyDescent="0.2">
      <c r="A14" s="284"/>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1101" t="s">
        <v>487</v>
      </c>
      <c r="AL14" s="1102"/>
      <c r="AM14" s="1102"/>
      <c r="AN14" s="1103"/>
      <c r="AO14" s="299">
        <v>3230469</v>
      </c>
      <c r="AP14" s="299">
        <v>439</v>
      </c>
      <c r="AQ14" s="300">
        <v>949</v>
      </c>
      <c r="AR14" s="301">
        <v>-53.7</v>
      </c>
    </row>
    <row r="15" spans="1:46" ht="13.2" x14ac:dyDescent="0.2">
      <c r="A15" s="284"/>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1101" t="s">
        <v>488</v>
      </c>
      <c r="AL15" s="1102"/>
      <c r="AM15" s="1102"/>
      <c r="AN15" s="1103"/>
      <c r="AO15" s="299">
        <v>-51828800</v>
      </c>
      <c r="AP15" s="299">
        <v>-7039</v>
      </c>
      <c r="AQ15" s="300">
        <v>-7291</v>
      </c>
      <c r="AR15" s="301">
        <v>-3.5</v>
      </c>
    </row>
    <row r="16" spans="1:46" ht="13.2" x14ac:dyDescent="0.2">
      <c r="A16" s="284"/>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1093" t="s">
        <v>150</v>
      </c>
      <c r="AL16" s="1094"/>
      <c r="AM16" s="1094"/>
      <c r="AN16" s="1095"/>
      <c r="AO16" s="299">
        <v>528526276</v>
      </c>
      <c r="AP16" s="299">
        <v>71781</v>
      </c>
      <c r="AQ16" s="300">
        <v>79916</v>
      </c>
      <c r="AR16" s="301">
        <v>-10.199999999999999</v>
      </c>
    </row>
    <row r="17" spans="1:46" ht="13.2" x14ac:dyDescent="0.2">
      <c r="A17" s="284"/>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302"/>
      <c r="AL17" s="302"/>
      <c r="AM17" s="302"/>
      <c r="AN17" s="302"/>
      <c r="AO17" s="303"/>
      <c r="AP17" s="303"/>
      <c r="AQ17" s="303"/>
      <c r="AR17" s="304"/>
    </row>
    <row r="18" spans="1:46" ht="13.2" x14ac:dyDescent="0.2">
      <c r="A18" s="284"/>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305"/>
      <c r="AR18" s="305"/>
    </row>
    <row r="19" spans="1:46" ht="13.2" x14ac:dyDescent="0.2">
      <c r="A19" s="284"/>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t="s">
        <v>489</v>
      </c>
      <c r="AL19" s="280"/>
      <c r="AM19" s="280"/>
      <c r="AN19" s="280"/>
      <c r="AO19" s="280"/>
      <c r="AP19" s="280"/>
      <c r="AQ19" s="280"/>
      <c r="AR19" s="280"/>
    </row>
    <row r="20" spans="1:46" ht="13.2" x14ac:dyDescent="0.2">
      <c r="A20" s="284"/>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306"/>
      <c r="AL20" s="307"/>
      <c r="AM20" s="307"/>
      <c r="AN20" s="308"/>
      <c r="AO20" s="309" t="s">
        <v>490</v>
      </c>
      <c r="AP20" s="310" t="s">
        <v>491</v>
      </c>
      <c r="AQ20" s="311" t="s">
        <v>492</v>
      </c>
      <c r="AR20" s="312"/>
    </row>
    <row r="21" spans="1:46" s="318" customFormat="1" ht="13.2" x14ac:dyDescent="0.2">
      <c r="A21" s="313"/>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1104" t="s">
        <v>493</v>
      </c>
      <c r="AL21" s="1105"/>
      <c r="AM21" s="1105"/>
      <c r="AN21" s="1106"/>
      <c r="AO21" s="314">
        <v>764.14</v>
      </c>
      <c r="AP21" s="315">
        <v>875.35</v>
      </c>
      <c r="AQ21" s="316">
        <v>-111.21</v>
      </c>
      <c r="AR21" s="285"/>
      <c r="AS21" s="317"/>
      <c r="AT21" s="313"/>
    </row>
    <row r="22" spans="1:46" s="318" customFormat="1" ht="13.2" x14ac:dyDescent="0.2">
      <c r="A22" s="313"/>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1104" t="s">
        <v>494</v>
      </c>
      <c r="AL22" s="1105"/>
      <c r="AM22" s="1105"/>
      <c r="AN22" s="1106"/>
      <c r="AO22" s="319">
        <v>100.6</v>
      </c>
      <c r="AP22" s="320">
        <v>100.9</v>
      </c>
      <c r="AQ22" s="321">
        <v>-0.3</v>
      </c>
      <c r="AR22" s="305"/>
      <c r="AS22" s="317"/>
      <c r="AT22" s="313"/>
    </row>
    <row r="23" spans="1:46" s="318" customFormat="1" ht="13.2" x14ac:dyDescent="0.2">
      <c r="A23" s="313"/>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305"/>
      <c r="AQ23" s="305"/>
      <c r="AR23" s="305"/>
      <c r="AS23" s="317"/>
      <c r="AT23" s="313"/>
    </row>
    <row r="24" spans="1:46" s="318" customFormat="1" ht="13.2" x14ac:dyDescent="0.2">
      <c r="A24" s="313"/>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305"/>
      <c r="AQ24" s="305"/>
      <c r="AR24" s="305"/>
      <c r="AS24" s="317"/>
      <c r="AT24" s="313"/>
    </row>
    <row r="25" spans="1:46" s="318" customFormat="1" ht="13.2" x14ac:dyDescent="0.2">
      <c r="A25" s="322"/>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4"/>
      <c r="AQ25" s="324"/>
      <c r="AR25" s="324"/>
      <c r="AS25" s="325"/>
      <c r="AT25" s="313"/>
    </row>
    <row r="26" spans="1:46" s="318" customFormat="1" ht="13.2" x14ac:dyDescent="0.2">
      <c r="A26" s="285" t="s">
        <v>495</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305"/>
      <c r="AQ26" s="305"/>
      <c r="AR26" s="305"/>
      <c r="AS26" s="285"/>
      <c r="AT26" s="285"/>
    </row>
    <row r="27" spans="1:46" ht="13.2" x14ac:dyDescent="0.2">
      <c r="A27" s="326" t="s">
        <v>496</v>
      </c>
      <c r="AO27" s="280"/>
      <c r="AP27" s="280"/>
      <c r="AQ27" s="280"/>
      <c r="AR27" s="280"/>
      <c r="AS27" s="280"/>
      <c r="AT27" s="280"/>
    </row>
    <row r="28" spans="1:46" ht="16.2" x14ac:dyDescent="0.2">
      <c r="A28" s="281" t="s">
        <v>497</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327"/>
    </row>
    <row r="29" spans="1:46" ht="13.2" x14ac:dyDescent="0.2">
      <c r="A29" s="284"/>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5" t="s">
        <v>498</v>
      </c>
      <c r="AL29" s="285"/>
      <c r="AM29" s="285"/>
      <c r="AN29" s="285"/>
      <c r="AO29" s="280"/>
      <c r="AP29" s="280"/>
      <c r="AQ29" s="280"/>
      <c r="AR29" s="280"/>
      <c r="AS29" s="328"/>
    </row>
    <row r="30" spans="1:46" ht="13.2" x14ac:dyDescent="0.2">
      <c r="A30" s="284"/>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7"/>
      <c r="AL30" s="288"/>
      <c r="AM30" s="288"/>
      <c r="AN30" s="289"/>
      <c r="AO30" s="1107" t="s">
        <v>476</v>
      </c>
      <c r="AP30" s="290"/>
      <c r="AQ30" s="291" t="s">
        <v>477</v>
      </c>
      <c r="AR30" s="292"/>
    </row>
    <row r="31" spans="1:46" ht="13.2" x14ac:dyDescent="0.2">
      <c r="A31" s="284"/>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93"/>
      <c r="AL31" s="294"/>
      <c r="AM31" s="294"/>
      <c r="AN31" s="295"/>
      <c r="AO31" s="1108"/>
      <c r="AP31" s="296" t="s">
        <v>478</v>
      </c>
      <c r="AQ31" s="297" t="s">
        <v>479</v>
      </c>
      <c r="AR31" s="298" t="s">
        <v>480</v>
      </c>
    </row>
    <row r="32" spans="1:46" ht="27" customHeight="1" x14ac:dyDescent="0.2">
      <c r="A32" s="284"/>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1090" t="s">
        <v>499</v>
      </c>
      <c r="AL32" s="1091"/>
      <c r="AM32" s="1091"/>
      <c r="AN32" s="1092"/>
      <c r="AO32" s="299">
        <v>115153440</v>
      </c>
      <c r="AP32" s="299">
        <v>15639</v>
      </c>
      <c r="AQ32" s="300">
        <v>28123</v>
      </c>
      <c r="AR32" s="301">
        <v>-44.4</v>
      </c>
    </row>
    <row r="33" spans="1:46" ht="13.5" customHeight="1" x14ac:dyDescent="0.2">
      <c r="A33" s="284"/>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1090" t="s">
        <v>500</v>
      </c>
      <c r="AL33" s="1091"/>
      <c r="AM33" s="1091"/>
      <c r="AN33" s="1092"/>
      <c r="AO33" s="299" t="s">
        <v>485</v>
      </c>
      <c r="AP33" s="299" t="s">
        <v>485</v>
      </c>
      <c r="AQ33" s="300">
        <v>2469</v>
      </c>
      <c r="AR33" s="301" t="s">
        <v>485</v>
      </c>
    </row>
    <row r="34" spans="1:46" ht="27" customHeight="1" x14ac:dyDescent="0.2">
      <c r="A34" s="284"/>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1090" t="s">
        <v>501</v>
      </c>
      <c r="AL34" s="1091"/>
      <c r="AM34" s="1091"/>
      <c r="AN34" s="1092"/>
      <c r="AO34" s="299">
        <v>164965377</v>
      </c>
      <c r="AP34" s="299">
        <v>22405</v>
      </c>
      <c r="AQ34" s="300">
        <v>18092</v>
      </c>
      <c r="AR34" s="301">
        <v>23.8</v>
      </c>
    </row>
    <row r="35" spans="1:46" ht="27" customHeight="1" x14ac:dyDescent="0.2">
      <c r="A35" s="284"/>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1090" t="s">
        <v>502</v>
      </c>
      <c r="AL35" s="1091"/>
      <c r="AM35" s="1091"/>
      <c r="AN35" s="1092"/>
      <c r="AO35" s="299">
        <v>5333025</v>
      </c>
      <c r="AP35" s="299">
        <v>724</v>
      </c>
      <c r="AQ35" s="300">
        <v>953</v>
      </c>
      <c r="AR35" s="301">
        <v>-24</v>
      </c>
    </row>
    <row r="36" spans="1:46" ht="27" customHeight="1" x14ac:dyDescent="0.2">
      <c r="A36" s="284"/>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1090" t="s">
        <v>503</v>
      </c>
      <c r="AL36" s="1091"/>
      <c r="AM36" s="1091"/>
      <c r="AN36" s="1092"/>
      <c r="AO36" s="299" t="s">
        <v>485</v>
      </c>
      <c r="AP36" s="299" t="s">
        <v>485</v>
      </c>
      <c r="AQ36" s="300">
        <v>63</v>
      </c>
      <c r="AR36" s="301" t="s">
        <v>485</v>
      </c>
    </row>
    <row r="37" spans="1:46" ht="13.5" customHeight="1" x14ac:dyDescent="0.2">
      <c r="A37" s="284"/>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1090" t="s">
        <v>504</v>
      </c>
      <c r="AL37" s="1091"/>
      <c r="AM37" s="1091"/>
      <c r="AN37" s="1092"/>
      <c r="AO37" s="299">
        <v>1842106</v>
      </c>
      <c r="AP37" s="299">
        <v>250</v>
      </c>
      <c r="AQ37" s="300">
        <v>584</v>
      </c>
      <c r="AR37" s="301">
        <v>-57.2</v>
      </c>
    </row>
    <row r="38" spans="1:46" ht="27" customHeight="1" x14ac:dyDescent="0.2">
      <c r="A38" s="284"/>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1087" t="s">
        <v>505</v>
      </c>
      <c r="AL38" s="1088"/>
      <c r="AM38" s="1088"/>
      <c r="AN38" s="1089"/>
      <c r="AO38" s="329" t="s">
        <v>485</v>
      </c>
      <c r="AP38" s="329" t="s">
        <v>485</v>
      </c>
      <c r="AQ38" s="330">
        <v>0</v>
      </c>
      <c r="AR38" s="321" t="s">
        <v>485</v>
      </c>
      <c r="AS38" s="328"/>
    </row>
    <row r="39" spans="1:46" ht="13.2" x14ac:dyDescent="0.2">
      <c r="A39" s="284"/>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1087" t="s">
        <v>506</v>
      </c>
      <c r="AL39" s="1088"/>
      <c r="AM39" s="1088"/>
      <c r="AN39" s="1089"/>
      <c r="AO39" s="299">
        <v>-9995892</v>
      </c>
      <c r="AP39" s="299">
        <v>-1358</v>
      </c>
      <c r="AQ39" s="300">
        <v>-2302</v>
      </c>
      <c r="AR39" s="301">
        <v>-41</v>
      </c>
      <c r="AS39" s="328"/>
    </row>
    <row r="40" spans="1:46" ht="27" customHeight="1" x14ac:dyDescent="0.2">
      <c r="A40" s="284"/>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1090" t="s">
        <v>507</v>
      </c>
      <c r="AL40" s="1091"/>
      <c r="AM40" s="1091"/>
      <c r="AN40" s="1092"/>
      <c r="AO40" s="299">
        <v>-160464787</v>
      </c>
      <c r="AP40" s="299">
        <v>-21793</v>
      </c>
      <c r="AQ40" s="300">
        <v>-28195</v>
      </c>
      <c r="AR40" s="301">
        <v>-22.7</v>
      </c>
      <c r="AS40" s="328"/>
    </row>
    <row r="41" spans="1:46" ht="13.2" x14ac:dyDescent="0.2">
      <c r="A41" s="284"/>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1093" t="s">
        <v>508</v>
      </c>
      <c r="AL41" s="1094"/>
      <c r="AM41" s="1094"/>
      <c r="AN41" s="1095"/>
      <c r="AO41" s="299">
        <v>116833269</v>
      </c>
      <c r="AP41" s="299">
        <v>15868</v>
      </c>
      <c r="AQ41" s="300">
        <v>19786</v>
      </c>
      <c r="AR41" s="301">
        <v>-19.8</v>
      </c>
      <c r="AS41" s="328"/>
    </row>
    <row r="42" spans="1:46" ht="13.2" x14ac:dyDescent="0.2">
      <c r="A42" s="284"/>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305"/>
      <c r="AR42" s="305"/>
      <c r="AS42" s="328"/>
    </row>
    <row r="43" spans="1:46" ht="13.2" x14ac:dyDescent="0.2">
      <c r="A43" s="284"/>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331"/>
      <c r="AQ43" s="305"/>
      <c r="AR43" s="280"/>
      <c r="AS43" s="328"/>
    </row>
    <row r="44" spans="1:46" ht="13.2" x14ac:dyDescent="0.2">
      <c r="A44" s="284"/>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305"/>
      <c r="AR44" s="280"/>
    </row>
    <row r="45" spans="1:46" ht="13.2" x14ac:dyDescent="0.2">
      <c r="A45" s="282"/>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332"/>
      <c r="AR45" s="282"/>
      <c r="AS45" s="282"/>
      <c r="AT45" s="280"/>
    </row>
    <row r="46" spans="1:46" ht="13.2" x14ac:dyDescent="0.2">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280"/>
    </row>
    <row r="47" spans="1:46" ht="17.25" customHeight="1" x14ac:dyDescent="0.2">
      <c r="A47" s="334" t="s">
        <v>509</v>
      </c>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row>
    <row r="48" spans="1:46" ht="13.2" x14ac:dyDescent="0.2">
      <c r="A48" s="284"/>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335" t="s">
        <v>510</v>
      </c>
      <c r="AL48" s="335"/>
      <c r="AM48" s="335"/>
      <c r="AN48" s="335"/>
      <c r="AO48" s="335"/>
      <c r="AP48" s="335"/>
      <c r="AQ48" s="336"/>
      <c r="AR48" s="335"/>
    </row>
    <row r="49" spans="1:44" ht="13.5" customHeight="1" x14ac:dyDescent="0.2">
      <c r="A49" s="284"/>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337"/>
      <c r="AL49" s="338"/>
      <c r="AM49" s="1096" t="s">
        <v>476</v>
      </c>
      <c r="AN49" s="1098" t="s">
        <v>511</v>
      </c>
      <c r="AO49" s="1099"/>
      <c r="AP49" s="1099"/>
      <c r="AQ49" s="1099"/>
      <c r="AR49" s="1100"/>
    </row>
    <row r="50" spans="1:44" ht="13.2" x14ac:dyDescent="0.2">
      <c r="A50" s="284"/>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339"/>
      <c r="AL50" s="340"/>
      <c r="AM50" s="1097"/>
      <c r="AN50" s="341" t="s">
        <v>512</v>
      </c>
      <c r="AO50" s="342" t="s">
        <v>513</v>
      </c>
      <c r="AP50" s="343" t="s">
        <v>514</v>
      </c>
      <c r="AQ50" s="344" t="s">
        <v>515</v>
      </c>
      <c r="AR50" s="345" t="s">
        <v>516</v>
      </c>
    </row>
    <row r="51" spans="1:44" ht="13.2" x14ac:dyDescent="0.2">
      <c r="A51" s="284"/>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337" t="s">
        <v>517</v>
      </c>
      <c r="AL51" s="338"/>
      <c r="AM51" s="346">
        <v>159037356</v>
      </c>
      <c r="AN51" s="347">
        <v>21819</v>
      </c>
      <c r="AO51" s="348">
        <v>3.5</v>
      </c>
      <c r="AP51" s="349">
        <v>34374</v>
      </c>
      <c r="AQ51" s="350">
        <v>9.1</v>
      </c>
      <c r="AR51" s="351">
        <v>-5.6</v>
      </c>
    </row>
    <row r="52" spans="1:44" ht="13.2" x14ac:dyDescent="0.2">
      <c r="A52" s="284"/>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352"/>
      <c r="AL52" s="353" t="s">
        <v>518</v>
      </c>
      <c r="AM52" s="354">
        <v>67735481</v>
      </c>
      <c r="AN52" s="355">
        <v>9293</v>
      </c>
      <c r="AO52" s="356">
        <v>-0.4</v>
      </c>
      <c r="AP52" s="357">
        <v>10917</v>
      </c>
      <c r="AQ52" s="358">
        <v>-0.9</v>
      </c>
      <c r="AR52" s="359">
        <v>0.5</v>
      </c>
    </row>
    <row r="53" spans="1:44" ht="13.2" x14ac:dyDescent="0.2">
      <c r="A53" s="284"/>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337" t="s">
        <v>519</v>
      </c>
      <c r="AL53" s="338"/>
      <c r="AM53" s="346">
        <v>161273719</v>
      </c>
      <c r="AN53" s="347">
        <v>22077</v>
      </c>
      <c r="AO53" s="348">
        <v>1.2</v>
      </c>
      <c r="AP53" s="349">
        <v>35216</v>
      </c>
      <c r="AQ53" s="350">
        <v>2.4</v>
      </c>
      <c r="AR53" s="351">
        <v>-1.2</v>
      </c>
    </row>
    <row r="54" spans="1:44" ht="13.2" x14ac:dyDescent="0.2">
      <c r="A54" s="284"/>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352"/>
      <c r="AL54" s="353" t="s">
        <v>518</v>
      </c>
      <c r="AM54" s="354">
        <v>78243042</v>
      </c>
      <c r="AN54" s="355">
        <v>10711</v>
      </c>
      <c r="AO54" s="356">
        <v>15.3</v>
      </c>
      <c r="AP54" s="357">
        <v>12644</v>
      </c>
      <c r="AQ54" s="358">
        <v>15.8</v>
      </c>
      <c r="AR54" s="359">
        <v>-0.5</v>
      </c>
    </row>
    <row r="55" spans="1:44" ht="13.2" x14ac:dyDescent="0.2">
      <c r="A55" s="284"/>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337" t="s">
        <v>520</v>
      </c>
      <c r="AL55" s="338"/>
      <c r="AM55" s="346">
        <v>127574390</v>
      </c>
      <c r="AN55" s="347">
        <v>17420</v>
      </c>
      <c r="AO55" s="348">
        <v>-21.1</v>
      </c>
      <c r="AP55" s="349">
        <v>36736</v>
      </c>
      <c r="AQ55" s="350">
        <v>4.3</v>
      </c>
      <c r="AR55" s="351">
        <v>-25.4</v>
      </c>
    </row>
    <row r="56" spans="1:44" ht="13.2" x14ac:dyDescent="0.2">
      <c r="A56" s="284"/>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352"/>
      <c r="AL56" s="353" t="s">
        <v>518</v>
      </c>
      <c r="AM56" s="354">
        <v>64815952</v>
      </c>
      <c r="AN56" s="355">
        <v>8851</v>
      </c>
      <c r="AO56" s="356">
        <v>-17.399999999999999</v>
      </c>
      <c r="AP56" s="357">
        <v>13410</v>
      </c>
      <c r="AQ56" s="358">
        <v>6.1</v>
      </c>
      <c r="AR56" s="359">
        <v>-23.5</v>
      </c>
    </row>
    <row r="57" spans="1:44" ht="13.2" x14ac:dyDescent="0.2">
      <c r="A57" s="284"/>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337" t="s">
        <v>521</v>
      </c>
      <c r="AL57" s="338"/>
      <c r="AM57" s="346">
        <v>135426544</v>
      </c>
      <c r="AN57" s="347">
        <v>18441</v>
      </c>
      <c r="AO57" s="348">
        <v>5.9</v>
      </c>
      <c r="AP57" s="349">
        <v>38259</v>
      </c>
      <c r="AQ57" s="350">
        <v>4.0999999999999996</v>
      </c>
      <c r="AR57" s="351">
        <v>1.8</v>
      </c>
    </row>
    <row r="58" spans="1:44" ht="13.2" x14ac:dyDescent="0.2">
      <c r="A58" s="284"/>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352"/>
      <c r="AL58" s="353" t="s">
        <v>518</v>
      </c>
      <c r="AM58" s="354">
        <v>75864184</v>
      </c>
      <c r="AN58" s="355">
        <v>10330</v>
      </c>
      <c r="AO58" s="356">
        <v>16.7</v>
      </c>
      <c r="AP58" s="357">
        <v>13379</v>
      </c>
      <c r="AQ58" s="358">
        <v>-0.2</v>
      </c>
      <c r="AR58" s="359">
        <v>16.899999999999999</v>
      </c>
    </row>
    <row r="59" spans="1:44" ht="13.2" x14ac:dyDescent="0.2">
      <c r="A59" s="284"/>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337" t="s">
        <v>522</v>
      </c>
      <c r="AL59" s="338"/>
      <c r="AM59" s="346">
        <v>143833019</v>
      </c>
      <c r="AN59" s="347">
        <v>19535</v>
      </c>
      <c r="AO59" s="348">
        <v>5.9</v>
      </c>
      <c r="AP59" s="349">
        <v>39075</v>
      </c>
      <c r="AQ59" s="350">
        <v>2.1</v>
      </c>
      <c r="AR59" s="351">
        <v>3.8</v>
      </c>
    </row>
    <row r="60" spans="1:44" ht="13.2" x14ac:dyDescent="0.2">
      <c r="A60" s="284"/>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352"/>
      <c r="AL60" s="353" t="s">
        <v>518</v>
      </c>
      <c r="AM60" s="354">
        <v>80855313</v>
      </c>
      <c r="AN60" s="355">
        <v>10981</v>
      </c>
      <c r="AO60" s="356">
        <v>6.3</v>
      </c>
      <c r="AP60" s="357">
        <v>13441</v>
      </c>
      <c r="AQ60" s="358">
        <v>0.5</v>
      </c>
      <c r="AR60" s="359">
        <v>5.8</v>
      </c>
    </row>
    <row r="61" spans="1:44" ht="13.2" x14ac:dyDescent="0.2">
      <c r="A61" s="284"/>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337" t="s">
        <v>523</v>
      </c>
      <c r="AL61" s="360"/>
      <c r="AM61" s="361">
        <v>145429006</v>
      </c>
      <c r="AN61" s="362">
        <v>19858</v>
      </c>
      <c r="AO61" s="363">
        <v>-0.9</v>
      </c>
      <c r="AP61" s="364">
        <v>36732</v>
      </c>
      <c r="AQ61" s="365">
        <v>4.4000000000000004</v>
      </c>
      <c r="AR61" s="351">
        <v>-5.3</v>
      </c>
    </row>
    <row r="62" spans="1:44" ht="13.2" x14ac:dyDescent="0.2">
      <c r="A62" s="284"/>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352"/>
      <c r="AL62" s="353" t="s">
        <v>518</v>
      </c>
      <c r="AM62" s="354">
        <v>73502794</v>
      </c>
      <c r="AN62" s="355">
        <v>10033</v>
      </c>
      <c r="AO62" s="356">
        <v>4.0999999999999996</v>
      </c>
      <c r="AP62" s="357">
        <v>12758</v>
      </c>
      <c r="AQ62" s="358">
        <v>4.3</v>
      </c>
      <c r="AR62" s="359">
        <v>-0.2</v>
      </c>
    </row>
    <row r="63" spans="1:44" ht="13.2" x14ac:dyDescent="0.2">
      <c r="A63" s="284"/>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row>
    <row r="64" spans="1:44" ht="13.2" x14ac:dyDescent="0.2">
      <c r="A64" s="284"/>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row>
    <row r="65" spans="1:46" ht="13.2" x14ac:dyDescent="0.2">
      <c r="A65" s="284"/>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row>
    <row r="66" spans="1:46" ht="13.2" x14ac:dyDescent="0.2">
      <c r="A66" s="366"/>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67"/>
    </row>
    <row r="67" spans="1:46" ht="13.5" hidden="1" customHeight="1" x14ac:dyDescent="0.2">
      <c r="AK67" s="280"/>
      <c r="AL67" s="280"/>
      <c r="AM67" s="280"/>
      <c r="AN67" s="280"/>
      <c r="AO67" s="280"/>
      <c r="AP67" s="280"/>
      <c r="AQ67" s="280"/>
      <c r="AR67" s="280"/>
      <c r="AS67" s="280"/>
      <c r="AT67" s="280"/>
    </row>
    <row r="68" spans="1:46" ht="13.5" hidden="1" customHeight="1" x14ac:dyDescent="0.2">
      <c r="AK68" s="280"/>
      <c r="AL68" s="280"/>
      <c r="AM68" s="280"/>
      <c r="AN68" s="280"/>
      <c r="AO68" s="280"/>
      <c r="AP68" s="280"/>
      <c r="AQ68" s="280"/>
      <c r="AR68" s="280"/>
    </row>
    <row r="69" spans="1:46" ht="13.5" hidden="1" customHeight="1" x14ac:dyDescent="0.2">
      <c r="AK69" s="280"/>
      <c r="AL69" s="280"/>
      <c r="AM69" s="280"/>
      <c r="AN69" s="280"/>
      <c r="AO69" s="280"/>
      <c r="AP69" s="280"/>
      <c r="AQ69" s="280"/>
      <c r="AR69" s="280"/>
    </row>
    <row r="70" spans="1:46" ht="13.2" hidden="1" x14ac:dyDescent="0.2">
      <c r="AK70" s="280"/>
      <c r="AL70" s="280"/>
      <c r="AM70" s="280"/>
      <c r="AN70" s="280"/>
      <c r="AO70" s="280"/>
      <c r="AP70" s="280"/>
      <c r="AQ70" s="280"/>
      <c r="AR70" s="280"/>
    </row>
    <row r="71" spans="1:46" ht="13.2" hidden="1" x14ac:dyDescent="0.2">
      <c r="AK71" s="280"/>
      <c r="AL71" s="280"/>
      <c r="AM71" s="280"/>
      <c r="AN71" s="280"/>
      <c r="AO71" s="280"/>
      <c r="AP71" s="280"/>
      <c r="AQ71" s="280"/>
      <c r="AR71" s="280"/>
    </row>
    <row r="72" spans="1:46" ht="13.2" hidden="1" x14ac:dyDescent="0.2">
      <c r="AK72" s="280"/>
      <c r="AL72" s="280"/>
      <c r="AM72" s="280"/>
      <c r="AN72" s="280"/>
      <c r="AO72" s="280"/>
      <c r="AP72" s="280"/>
      <c r="AQ72" s="280"/>
      <c r="AR72" s="280"/>
    </row>
    <row r="73" spans="1:46" ht="13.2" hidden="1" x14ac:dyDescent="0.2">
      <c r="AK73" s="280"/>
      <c r="AL73" s="280"/>
      <c r="AM73" s="280"/>
      <c r="AN73" s="280"/>
      <c r="AO73" s="280"/>
      <c r="AP73" s="280"/>
      <c r="AQ73" s="280"/>
      <c r="AR73" s="280"/>
    </row>
    <row r="74" spans="1:46" ht="13.2" hidden="1" x14ac:dyDescent="0.2"/>
  </sheetData>
  <sheetProtection algorithmName="SHA-512" hashValue="oW0WWjPsctvYVd/Ia3hHyFbjKuKaHHeFxw8HMxwa7+OSirCvyk7eIhc7xbZTx1TfUb5mvz5Eggz0gn0LE07Pog==" saltValue="L2B+XQhyHtzUZe7Uyy2N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99" right="0.196850393700787" top="0.39370078740157499" bottom="0.31496062992126" header="0.511811023622047"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276" customWidth="1"/>
    <col min="126" max="16384" width="9" style="275" hidden="1"/>
  </cols>
  <sheetData>
    <row r="1" spans="1:125" ht="13.5"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row>
    <row r="2" spans="1:125" ht="13.2" x14ac:dyDescent="0.2">
      <c r="B2" s="275"/>
      <c r="DC2" s="275"/>
    </row>
    <row r="3" spans="1:125" ht="13.2" x14ac:dyDescent="0.2">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c r="CY3" s="275"/>
      <c r="CZ3" s="275"/>
      <c r="DA3" s="275"/>
      <c r="DB3" s="275"/>
      <c r="DD3" s="275"/>
      <c r="DE3" s="275"/>
      <c r="DF3" s="275"/>
      <c r="DG3" s="275"/>
      <c r="DH3" s="275"/>
      <c r="DI3" s="275"/>
      <c r="DJ3" s="275"/>
      <c r="DK3" s="275"/>
      <c r="DL3" s="275"/>
      <c r="DM3" s="275"/>
      <c r="DN3" s="275"/>
      <c r="DO3" s="275"/>
      <c r="DP3" s="275"/>
      <c r="DQ3" s="275"/>
      <c r="DR3" s="275"/>
      <c r="DS3" s="275"/>
      <c r="DT3" s="275"/>
      <c r="DU3" s="275"/>
    </row>
    <row r="4" spans="1:125" ht="13.2" x14ac:dyDescent="0.2"/>
    <row r="5" spans="1:125" ht="13.2" x14ac:dyDescent="0.2"/>
    <row r="6" spans="1:125" ht="13.2" x14ac:dyDescent="0.2"/>
    <row r="7" spans="1:125" ht="13.2" x14ac:dyDescent="0.2"/>
    <row r="8" spans="1:125" ht="13.2" x14ac:dyDescent="0.2"/>
    <row r="9" spans="1:125" ht="13.2" x14ac:dyDescent="0.2">
      <c r="DU9" s="275"/>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75"/>
    </row>
    <row r="18" spans="2:125" ht="13.2" x14ac:dyDescent="0.2"/>
    <row r="19" spans="2:125" ht="13.2" x14ac:dyDescent="0.2"/>
    <row r="20" spans="2:125" ht="13.2" x14ac:dyDescent="0.2">
      <c r="DU20" s="275"/>
    </row>
    <row r="21" spans="2:125" ht="13.2" x14ac:dyDescent="0.2">
      <c r="DU21" s="275"/>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75"/>
    </row>
    <row r="29" spans="2:125" ht="13.2" x14ac:dyDescent="0.2"/>
    <row r="30" spans="2:125" ht="13.2" x14ac:dyDescent="0.2">
      <c r="B30" s="275"/>
    </row>
    <row r="31" spans="2:125" ht="13.2" x14ac:dyDescent="0.2"/>
    <row r="32" spans="2:125" ht="13.2" x14ac:dyDescent="0.2"/>
    <row r="33" spans="3:125" ht="13.2" x14ac:dyDescent="0.2">
      <c r="G33" s="275"/>
      <c r="I33" s="275"/>
    </row>
    <row r="34" spans="3:125" ht="13.2" x14ac:dyDescent="0.2">
      <c r="C34" s="275"/>
      <c r="P34" s="275"/>
      <c r="R34" s="275"/>
      <c r="DD34" s="275"/>
    </row>
    <row r="35" spans="3:125" ht="13.2" x14ac:dyDescent="0.2">
      <c r="D35" s="275"/>
      <c r="E35" s="275"/>
      <c r="DC35" s="275"/>
      <c r="DF35" s="275"/>
      <c r="DP35" s="275"/>
      <c r="DQ35" s="275"/>
      <c r="DR35" s="275"/>
      <c r="DS35" s="275"/>
      <c r="DT35" s="275"/>
      <c r="DU35" s="275"/>
    </row>
    <row r="36" spans="3:125" ht="13.2" x14ac:dyDescent="0.2">
      <c r="F36" s="275"/>
      <c r="H36" s="275"/>
      <c r="J36" s="275"/>
      <c r="K36" s="275"/>
      <c r="L36" s="275"/>
      <c r="M36" s="275"/>
      <c r="N36" s="275"/>
      <c r="O36" s="275"/>
      <c r="Q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275"/>
      <c r="CR36" s="275"/>
      <c r="CS36" s="275"/>
      <c r="CT36" s="275"/>
      <c r="CU36" s="275"/>
      <c r="CV36" s="275"/>
      <c r="CW36" s="275"/>
      <c r="CX36" s="275"/>
      <c r="CY36" s="275"/>
      <c r="CZ36" s="275"/>
      <c r="DA36" s="275"/>
      <c r="DB36" s="275"/>
      <c r="DE36" s="275"/>
      <c r="DG36" s="275"/>
      <c r="DH36" s="275"/>
      <c r="DI36" s="275"/>
      <c r="DJ36" s="275"/>
      <c r="DK36" s="275"/>
      <c r="DL36" s="275"/>
      <c r="DM36" s="275"/>
      <c r="DN36" s="275"/>
      <c r="DO36" s="275"/>
      <c r="DP36" s="275"/>
      <c r="DQ36" s="275"/>
      <c r="DR36" s="275"/>
      <c r="DS36" s="275"/>
      <c r="DT36" s="275"/>
      <c r="DU36" s="275"/>
    </row>
    <row r="37" spans="3:125" ht="13.2" x14ac:dyDescent="0.2">
      <c r="DU37" s="275"/>
    </row>
    <row r="38" spans="3:125" ht="13.2" x14ac:dyDescent="0.2">
      <c r="DT38" s="275"/>
      <c r="DU38" s="275"/>
    </row>
    <row r="39" spans="3:125" ht="13.2" x14ac:dyDescent="0.2"/>
    <row r="40" spans="3:125" ht="13.2" x14ac:dyDescent="0.2">
      <c r="DD40" s="275"/>
    </row>
    <row r="41" spans="3:125" ht="13.2" x14ac:dyDescent="0.2">
      <c r="R41" s="275"/>
    </row>
    <row r="42" spans="3:125" ht="13.2" x14ac:dyDescent="0.2">
      <c r="DC42" s="275"/>
      <c r="DF42" s="275"/>
    </row>
    <row r="43" spans="3:125" ht="13.2" x14ac:dyDescent="0.2">
      <c r="Q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E43" s="275"/>
      <c r="DG43" s="275"/>
      <c r="DH43" s="275"/>
      <c r="DI43" s="275"/>
      <c r="DJ43" s="275"/>
      <c r="DK43" s="275"/>
      <c r="DL43" s="275"/>
      <c r="DM43" s="275"/>
      <c r="DN43" s="275"/>
      <c r="DO43" s="275"/>
      <c r="DP43" s="275"/>
      <c r="DQ43" s="275"/>
      <c r="DR43" s="275"/>
      <c r="DS43" s="275"/>
      <c r="DT43" s="275"/>
      <c r="DU43" s="275"/>
    </row>
    <row r="44" spans="3:125" ht="13.2" x14ac:dyDescent="0.2">
      <c r="DU44" s="275"/>
    </row>
    <row r="45" spans="3:125" ht="13.2" x14ac:dyDescent="0.2"/>
    <row r="46" spans="3:125" ht="13.2" x14ac:dyDescent="0.2"/>
    <row r="47" spans="3:125" ht="13.2" x14ac:dyDescent="0.2"/>
    <row r="48" spans="3:125" ht="13.2" x14ac:dyDescent="0.2">
      <c r="DT48" s="275"/>
      <c r="DU48" s="275"/>
    </row>
    <row r="49" spans="120:125" ht="13.2" x14ac:dyDescent="0.2"/>
    <row r="50" spans="120:125" ht="13.2" x14ac:dyDescent="0.2">
      <c r="DU50" s="275"/>
    </row>
    <row r="51" spans="120:125" ht="13.2" x14ac:dyDescent="0.2">
      <c r="DP51" s="275"/>
      <c r="DQ51" s="275"/>
      <c r="DR51" s="275"/>
      <c r="DS51" s="275"/>
      <c r="DT51" s="275"/>
      <c r="DU51" s="275"/>
    </row>
    <row r="52" spans="120:125" ht="13.2" x14ac:dyDescent="0.2"/>
    <row r="53" spans="120:125" ht="13.2" x14ac:dyDescent="0.2"/>
    <row r="54" spans="120:125" ht="13.2" x14ac:dyDescent="0.2">
      <c r="DU54" s="275"/>
    </row>
    <row r="55" spans="120:125" ht="13.2" x14ac:dyDescent="0.2"/>
    <row r="56" spans="120:125" ht="13.2" x14ac:dyDescent="0.2"/>
    <row r="57" spans="120:125" ht="13.2" x14ac:dyDescent="0.2"/>
    <row r="58" spans="120:125" ht="13.2" x14ac:dyDescent="0.2">
      <c r="DU58" s="275"/>
    </row>
    <row r="59" spans="120:125" ht="13.2" x14ac:dyDescent="0.2"/>
    <row r="60" spans="120:125" ht="13.2" x14ac:dyDescent="0.2"/>
    <row r="61" spans="120:125" ht="13.2" x14ac:dyDescent="0.2"/>
    <row r="62" spans="120:125" ht="13.2" x14ac:dyDescent="0.2"/>
    <row r="63" spans="120:125" ht="13.2" x14ac:dyDescent="0.2">
      <c r="DU63" s="275"/>
    </row>
    <row r="64" spans="120:125" ht="13.2" x14ac:dyDescent="0.2">
      <c r="DT64" s="275"/>
      <c r="DU64" s="275"/>
    </row>
    <row r="65" spans="123:125" ht="13.2" x14ac:dyDescent="0.2"/>
    <row r="66" spans="123:125" ht="13.2" x14ac:dyDescent="0.2"/>
    <row r="67" spans="123:125" ht="13.2" x14ac:dyDescent="0.2"/>
    <row r="68" spans="123:125" ht="13.2" x14ac:dyDescent="0.2"/>
    <row r="69" spans="123:125" ht="13.2" x14ac:dyDescent="0.2">
      <c r="DS69" s="275"/>
      <c r="DT69" s="275"/>
      <c r="DU69" s="27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75"/>
    </row>
    <row r="83" spans="112:125" ht="13.2" x14ac:dyDescent="0.2">
      <c r="DI83" s="275"/>
      <c r="DJ83" s="275"/>
      <c r="DK83" s="275"/>
      <c r="DL83" s="275"/>
      <c r="DM83" s="275"/>
      <c r="DN83" s="275"/>
      <c r="DO83" s="275"/>
      <c r="DP83" s="275"/>
      <c r="DQ83" s="275"/>
      <c r="DR83" s="275"/>
      <c r="DS83" s="275"/>
      <c r="DT83" s="275"/>
      <c r="DU83" s="275"/>
    </row>
    <row r="84" spans="112:125" ht="13.2" x14ac:dyDescent="0.2"/>
    <row r="85" spans="112:125" ht="13.2" x14ac:dyDescent="0.2"/>
    <row r="86" spans="112:125" ht="13.2" x14ac:dyDescent="0.2"/>
    <row r="87" spans="112:125" ht="13.2" x14ac:dyDescent="0.2"/>
    <row r="88" spans="112:125" ht="13.2" x14ac:dyDescent="0.2">
      <c r="DU88" s="275"/>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75"/>
      <c r="DT94" s="275"/>
      <c r="DU94" s="275"/>
    </row>
    <row r="95" spans="112:125" ht="13.5" customHeight="1" x14ac:dyDescent="0.2">
      <c r="DU95" s="275"/>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5"/>
    </row>
    <row r="102" spans="124:125" ht="13.5" customHeight="1" x14ac:dyDescent="0.2"/>
    <row r="103" spans="124:125" ht="13.5" customHeight="1" x14ac:dyDescent="0.2"/>
    <row r="104" spans="124:125" ht="13.5" customHeight="1" x14ac:dyDescent="0.2">
      <c r="DT104" s="275"/>
      <c r="DU104" s="27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5"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UQvYFNtOHH1H2tNv5Oc/4AKTTYKHu+Ug1gvSMQ5brxv8181h5SVRLgtAGjBcjcd13ttV8cU3x9wyQ+zQuK+SA==" saltValue="aA5cfkl6EY9e+9pGyppIjQ=="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SheetLayoutView="55" workbookViewId="0"/>
  </sheetViews>
  <sheetFormatPr defaultColWidth="0" defaultRowHeight="13.5" customHeight="1" zeroHeight="1" x14ac:dyDescent="0.2"/>
  <cols>
    <col min="1" max="125" width="2.44140625" style="276" customWidth="1"/>
    <col min="126" max="154" width="0" style="275" hidden="1" customWidth="1"/>
    <col min="155" max="16384" width="9" style="275" hidden="1"/>
  </cols>
  <sheetData>
    <row r="1" spans="1:125" ht="13.5"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row>
    <row r="2" spans="1:125" ht="13.2" x14ac:dyDescent="0.2">
      <c r="B2" s="275"/>
    </row>
    <row r="3" spans="1:125" ht="13.2" x14ac:dyDescent="0.2">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c r="CY3" s="275"/>
      <c r="CZ3" s="275"/>
      <c r="DA3" s="275"/>
      <c r="DB3" s="275"/>
      <c r="DC3" s="275"/>
      <c r="DD3" s="275"/>
      <c r="DE3" s="275"/>
      <c r="DF3" s="275"/>
      <c r="DG3" s="275"/>
      <c r="DH3" s="275"/>
      <c r="DI3" s="275"/>
      <c r="DJ3" s="275"/>
      <c r="DK3" s="275"/>
      <c r="DL3" s="275"/>
      <c r="DM3" s="275"/>
      <c r="DN3" s="275"/>
      <c r="DO3" s="275"/>
      <c r="DP3" s="275"/>
      <c r="DQ3" s="275"/>
      <c r="DR3" s="275"/>
      <c r="DS3" s="275"/>
      <c r="DT3" s="275"/>
      <c r="DU3" s="27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c r="DJ31" s="275"/>
      <c r="DK31" s="275"/>
      <c r="DL31" s="275"/>
      <c r="DM31" s="275"/>
      <c r="DN31" s="275"/>
      <c r="DO31" s="275"/>
      <c r="DP31" s="275"/>
      <c r="DQ31" s="275"/>
      <c r="DR31" s="275"/>
      <c r="DS31" s="275"/>
      <c r="DT31" s="275"/>
      <c r="DU31" s="275"/>
    </row>
    <row r="32" spans="9:125" ht="13.2" x14ac:dyDescent="0.2"/>
    <row r="33" spans="2:8" ht="13.2" x14ac:dyDescent="0.2">
      <c r="G33" s="275"/>
    </row>
    <row r="34" spans="2:8" ht="13.2" x14ac:dyDescent="0.2">
      <c r="C34" s="275"/>
    </row>
    <row r="35" spans="2:8" ht="13.2" x14ac:dyDescent="0.2">
      <c r="B35" s="275"/>
      <c r="D35" s="275"/>
      <c r="E35" s="275"/>
    </row>
    <row r="36" spans="2:8" ht="13.2" x14ac:dyDescent="0.2">
      <c r="F36" s="275"/>
      <c r="H36" s="275"/>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6"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uSBrLI90ZN4iDzgFH8AiBe+fO1rAj0E4kGcDDqyxgUhD5DN0PJqFRJOX839Vbz+0peJWwXMqbE/k3aH7B8qCA==" saltValue="0MwQL/VoyK13dJHD+G/Zfg=="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5" customWidth="1"/>
    <col min="2" max="16" width="14.6640625" style="15" customWidth="1"/>
    <col min="17" max="16384" width="0" style="1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6"/>
      <c r="C45" s="16"/>
      <c r="D45" s="16"/>
      <c r="E45" s="16"/>
      <c r="F45" s="16"/>
      <c r="G45" s="16"/>
      <c r="H45" s="16"/>
      <c r="I45" s="16"/>
      <c r="J45" s="17" t="s">
        <v>0</v>
      </c>
    </row>
    <row r="46" spans="2:10" ht="29.25" customHeight="1" thickBot="1" x14ac:dyDescent="0.25">
      <c r="B46" s="18" t="s">
        <v>1</v>
      </c>
      <c r="C46" s="19"/>
      <c r="D46" s="19"/>
      <c r="E46" s="20" t="s">
        <v>2</v>
      </c>
      <c r="F46" s="368" t="s">
        <v>526</v>
      </c>
      <c r="G46" s="369" t="s">
        <v>527</v>
      </c>
      <c r="H46" s="369" t="s">
        <v>528</v>
      </c>
      <c r="I46" s="369" t="s">
        <v>529</v>
      </c>
      <c r="J46" s="370" t="s">
        <v>530</v>
      </c>
    </row>
    <row r="47" spans="2:10" ht="57.75" customHeight="1" x14ac:dyDescent="0.2">
      <c r="B47" s="21"/>
      <c r="C47" s="1109" t="s">
        <v>3</v>
      </c>
      <c r="D47" s="1109"/>
      <c r="E47" s="1110"/>
      <c r="F47" s="371">
        <v>0.57999999999999996</v>
      </c>
      <c r="G47" s="372">
        <v>1.05</v>
      </c>
      <c r="H47" s="372">
        <v>1.02</v>
      </c>
      <c r="I47" s="372">
        <v>1.02</v>
      </c>
      <c r="J47" s="373">
        <v>1.04</v>
      </c>
    </row>
    <row r="48" spans="2:10" ht="57.75" customHeight="1" x14ac:dyDescent="0.2">
      <c r="B48" s="22"/>
      <c r="C48" s="1111" t="s">
        <v>4</v>
      </c>
      <c r="D48" s="1111"/>
      <c r="E48" s="1112"/>
      <c r="F48" s="374">
        <v>0.26</v>
      </c>
      <c r="G48" s="375">
        <v>0.56000000000000005</v>
      </c>
      <c r="H48" s="375">
        <v>0.47</v>
      </c>
      <c r="I48" s="375">
        <v>0.38</v>
      </c>
      <c r="J48" s="376">
        <v>0.41</v>
      </c>
    </row>
    <row r="49" spans="2:10" ht="57.75" customHeight="1" thickBot="1" x14ac:dyDescent="0.25">
      <c r="B49" s="23"/>
      <c r="C49" s="1113" t="s">
        <v>5</v>
      </c>
      <c r="D49" s="1113"/>
      <c r="E49" s="1114"/>
      <c r="F49" s="377">
        <v>1.89</v>
      </c>
      <c r="G49" s="378">
        <v>1.44</v>
      </c>
      <c r="H49" s="378">
        <v>0.61</v>
      </c>
      <c r="I49" s="378" t="s">
        <v>531</v>
      </c>
      <c r="J49" s="379">
        <v>1.05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jZjzgyoopVk/wVemM1nRfCSWWaqHv3dMgJCppAVwYVzAh2mxWT9uY5qWjJ66LFbIjSSCor11cxa6FbZ/KZWgg==" saltValue="QjbnMXZvs5fpTVvlkNysNA=="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2019-03-14T14:15:34Z</cp:lastPrinted>
  <dcterms:created xsi:type="dcterms:W3CDTF">2019-02-14T00:43:27Z</dcterms:created>
  <dcterms:modified xsi:type="dcterms:W3CDTF">2019-08-08T06:04:59Z</dcterms:modified>
  <cp:category/>
  <cp:contentStatus/>
</cp:coreProperties>
</file>