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<sst xmlns="http://schemas.openxmlformats.org/spreadsheetml/2006/main" count="1201" uniqueCount="607">
  <si>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</si>
  <si>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</si>
  <si>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</si>
  <si>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</si>
  <si>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</si>
  <si>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</si>
  <si>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</si>
  <si>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</si>
  <si>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</si>
  <si>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</si>
  <si>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</si>
  <si>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</si>
  <si>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</si>
  <si>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</si>
  <si>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</si>
  <si>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</si>
  <si>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</si>
  <si>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</si>
  <si>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</si>
  <si>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</si>
  <si>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</si>
  <si>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</si>
  <si>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</si>
  <si>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</si>
  <si>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</si>
  <si>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</si>
  <si>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</si>
  <si>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</si>
  <si>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</si>
  <si>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</si>
  <si>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</si>
  <si>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</si>
  <si>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</si>
  <si>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</si>
  <si>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</si>
  <si>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</si>
  <si>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</si>
  <si>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</si>
  <si>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</si>
  <si>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</si>
  <si>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</si>
  <si>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</si>
  <si>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</si>
  <si>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</si>
  <si>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</si>
  <si>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</si>
  <si>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</si>
  <si>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</si>
  <si>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</si>
  <si>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</si>
  <si>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</si>
  <si>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</si>
  <si>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</si>
  <si>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</si>
  <si>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</si>
  <si>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</si>
  <si>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</si>
  <si>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</si>
  <si>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</si>
  <si>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</si>
  <si>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</si>
  <si>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</si>
  <si>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</si>
  <si>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</si>
  <si>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</si>
  <si>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</si>
  <si>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</si>
  <si>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</si>
  <si>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</si>
  <si>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</si>
  <si>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</si>
  <si>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</si>
  <si>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</si>
  <si>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</si>
  <si>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新潟県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</si>
  <si>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</si>
  <si>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</si>
  <si>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</si>
  <si>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</si>
  <si>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</si>
  <si>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</si>
  <si>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</si>
  <si>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</si>
  <si>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</si>
  <si>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</si>
  <si>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</si>
  <si>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</si>
  <si>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</si>
  <si>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</si>
  <si>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</si>
  <si>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</si>
  <si>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</si>
  <si>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</si>
  <si>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</si>
  <si>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</si>
  <si>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</si>
  <si>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</si>
  <si>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</si>
  <si>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</si>
  <si>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</si>
  <si>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</si>
  <si>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</si>
  <si>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</si>
  <si>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</si>
  <si>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</si>
  <si>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</si>
  <si>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</si>
  <si>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</si>
  <si>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</si>
  <si>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</si>
  <si>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</si>
  <si>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</si>
  <si>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</si>
  <si>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</si>
  <si>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</si>
  <si>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</si>
  <si>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</si>
  <si>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</si>
  <si>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</si>
  <si>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</si>
  <si>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</si>
  <si>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</si>
  <si>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</si>
  <si>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</si>
  <si>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</si>
  <si>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</si>
  <si>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</si>
  <si>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</si>
  <si>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</si>
  <si>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</si>
  <si>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</si>
  <si>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</si>
  <si>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</si>
  <si>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</si>
  <si>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</si>
  <si>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</si>
  <si>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0"/>
  </si>
  <si>
    <t>工業用地造成事業会計</t>
    <phoneticPr fontId="5"/>
  </si>
  <si>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</si>
  <si>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</si>
  <si>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</si>
  <si>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</si>
  <si>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</si>
  <si>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</si>
  <si>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</si>
  <si>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</si>
  <si>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</si>
  <si>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</si>
  <si>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</si>
  <si>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</si>
  <si>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</si>
  <si>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</si>
  <si>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</si>
  <si>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</si>
  <si>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</si>
  <si>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</si>
  <si>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</si>
  <si>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</si>
  <si>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</si>
  <si>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</si>
  <si>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</si>
  <si>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</si>
  <si>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</si>
  <si>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</si>
  <si>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</si>
  <si>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</si>
  <si>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</si>
  <si>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</si>
  <si>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</si>
  <si>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</si>
  <si>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</si>
  <si>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</si>
  <si>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</si>
  <si>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</si>
  <si>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</si>
  <si>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</si>
  <si>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</si>
  <si>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</si>
  <si>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</si>
  <si>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新潟県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</si>
  <si>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</si>
  <si>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</si>
  <si>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</si>
  <si>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</si>
  <si>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</si>
  <si>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</si>
  <si>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</si>
  <si>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</si>
  <si>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</si>
  <si>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</si>
  <si>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</si>
  <si>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</si>
  <si>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</si>
  <si>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</si>
  <si>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</si>
  <si>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</si>
  <si>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</si>
  <si>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</si>
  <si>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</si>
  <si>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</si>
  <si>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</si>
  <si>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</si>
  <si>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</si>
  <si>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</si>
  <si>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</si>
  <si>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</si>
  <si>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</si>
  <si>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</si>
  <si>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</si>
  <si>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</si>
  <si>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</si>
  <si>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</si>
  <si>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</si>
  <si>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</si>
  <si>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</si>
  <si>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</si>
  <si>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</si>
  <si>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</si>
  <si>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</si>
  <si>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</si>
  <si>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</si>
  <si>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</si>
  <si>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</si>
  <si>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</si>
  <si>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</si>
  <si>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</si>
  <si>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</si>
  <si>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</si>
  <si>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</si>
  <si>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</si>
  <si>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</si>
  <si>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</si>
  <si>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</si>
  <si>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</si>
  <si>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</si>
  <si>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</si>
  <si>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</si>
  <si>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</si>
  <si>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</si>
  <si>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</si>
  <si>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</si>
  <si>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</si>
  <si>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</si>
  <si>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</si>
  <si>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</si>
  <si>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</si>
  <si>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</si>
  <si>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</si>
  <si>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</si>
  <si>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</si>
  <si>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</si>
  <si>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</si>
  <si>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</si>
  <si>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</si>
  <si>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</si>
  <si>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</si>
  <si>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</si>
  <si>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</si>
  <si>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</si>
  <si>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</si>
  <si>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</si>
  <si>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</si>
  <si>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</si>
  <si>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</si>
  <si>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</si>
  <si>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</si>
  <si>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</si>
  <si>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</si>
  <si>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</si>
  <si>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</si>
  <si>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</si>
  <si>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</si>
  <si>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</si>
  <si>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</si>
  <si>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</si>
  <si>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</si>
  <si>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</si>
  <si>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</si>
  <si>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</si>
  <si>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</si>
  <si>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</si>
  <si>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</si>
  <si>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</si>
  <si>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</si>
  <si>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</si>
  <si>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</si>
  <si>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</si>
  <si>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</si>
  <si>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</si>
  <si>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</si>
  <si>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</si>
  <si>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</si>
  <si>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</si>
  <si>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</si>
  <si>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</si>
  <si>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</si>
  <si>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</si>
  <si>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</si>
  <si>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</si>
  <si>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</si>
  <si>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</si>
  <si>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</si>
  <si>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</si>
  <si>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</si>
  <si>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</si>
  <si>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</si>
  <si>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</si>
  <si>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</si>
  <si>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</si>
  <si>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</si>
  <si>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</si>
  <si>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</si>
  <si>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</si>
  <si>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</si>
  <si>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</si>
  <si>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</si>
  <si>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</si>
  <si>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</si>
  <si>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</si>
  <si>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</si>
  <si>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</si>
  <si>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</si>
  <si>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</si>
  <si>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</si>
  <si>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</si>
  <si>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新潟県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</si>
  <si>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</si>
  <si>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</si>
  <si>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</si>
  <si>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</si>
  <si>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</si>
  <si>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</si>
  <si>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</si>
  <si>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</si>
  <si>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</si>
  <si>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</si>
  <si>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</si>
  <si>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</si>
  <si>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</si>
  <si>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</si>
  <si>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</si>
  <si>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</si>
  <si>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</si>
  <si>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</si>
  <si>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</si>
  <si>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</si>
  <si>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</si>
  <si>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地域づくり資金貸付事業特別会計</t>
    <phoneticPr fontId="5"/>
  </si>
  <si>
    <t>災害救助事業特別会計</t>
    <phoneticPr fontId="5"/>
  </si>
  <si>
    <t>母子寡婦福祉資金貸付事業特別会計</t>
    <phoneticPr fontId="5"/>
  </si>
  <si>
    <t>心身障害児・者総合施設事業特別会計</t>
    <phoneticPr fontId="5"/>
  </si>
  <si>
    <t>中小企業支援資金貸付事業特別会計</t>
    <phoneticPr fontId="5"/>
  </si>
  <si>
    <t>林業振興資金貸付事業特別会計</t>
    <phoneticPr fontId="5"/>
  </si>
  <si>
    <t>沿岸漁業改善資金貸付事業特別会計</t>
    <phoneticPr fontId="5"/>
  </si>
  <si>
    <t>県有林事業特別会計</t>
    <phoneticPr fontId="5"/>
  </si>
  <si>
    <t>都市開発資金事業特別会計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</si>
  <si>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</si>
  <si>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</si>
  <si>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</si>
  <si>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</si>
  <si>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</si>
  <si>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</si>
  <si>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</si>
  <si>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</si>
  <si>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</si>
  <si>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</si>
  <si>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</si>
  <si>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</si>
  <si>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</si>
  <si>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</si>
  <si>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</si>
  <si>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</si>
  <si>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法適用企業</t>
    <phoneticPr fontId="5"/>
  </si>
  <si>
    <t>病院事業会計</t>
    <phoneticPr fontId="5"/>
  </si>
  <si>
    <t>法適用企業</t>
    <phoneticPr fontId="5"/>
  </si>
  <si>
    <t>基幹病院事業会計</t>
    <phoneticPr fontId="5"/>
  </si>
  <si>
    <t>工業用地造成事業会計</t>
    <phoneticPr fontId="5"/>
  </si>
  <si>
    <t>新潟東港臨海用地造成事業会計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</si>
  <si>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</si>
  <si>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</si>
  <si>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</si>
  <si>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</si>
  <si>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</si>
  <si>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</si>
  <si>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</si>
  <si>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</si>
  <si>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</si>
  <si>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</si>
  <si>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</si>
  <si>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</si>
  <si>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</si>
  <si>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</si>
  <si>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</si>
  <si>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</si>
  <si>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</si>
  <si>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</si>
  <si>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</si>
  <si>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</si>
  <si>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</si>
  <si>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</si>
  <si>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</si>
  <si>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</si>
  <si>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</si>
  <si>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</si>
  <si>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</si>
  <si>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</si>
  <si>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</si>
  <si>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</si>
  <si>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</si>
  <si>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</si>
  <si>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</si>
  <si>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</si>
  <si>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</si>
  <si>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</si>
  <si>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</si>
  <si>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</si>
  <si>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</si>
  <si>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</si>
  <si>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</si>
  <si>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</si>
  <si>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</si>
  <si>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</si>
  <si>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</si>
  <si>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</si>
  <si>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</si>
  <si>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</si>
  <si>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</si>
  <si>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</si>
  <si>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</si>
  <si>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</si>
  <si>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</si>
  <si>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</si>
  <si>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</si>
  <si>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</si>
  <si>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</si>
  <si>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</si>
  <si>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</si>
  <si>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</si>
  <si>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</si>
  <si>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</si>
  <si>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</si>
  <si>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</si>
  <si>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</si>
  <si>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</si>
  <si>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</si>
  <si>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</si>
  <si>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</si>
  <si>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</si>
  <si>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</si>
  <si>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</si>
  <si>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</si>
  <si>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</si>
  <si>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</si>
  <si>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</si>
  <si>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</si>
  <si>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</si>
  <si>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</si>
  <si>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</si>
  <si>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</si>
  <si>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</si>
  <si>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</si>
  <si>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</si>
  <si>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</si>
  <si>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</si>
  <si>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</si>
  <si>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</si>
  <si>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</si>
  <si>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</si>
  <si>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</si>
  <si>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</si>
  <si>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</si>
  <si>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</si>
  <si>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</si>
  <si>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</si>
  <si>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</si>
  <si>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</si>
  <si>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</si>
  <si>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</si>
  <si>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</si>
  <si>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</si>
  <si>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</si>
  <si>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</si>
  <si>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</si>
  <si>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</si>
  <si>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</si>
  <si>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</si>
  <si>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</si>
  <si>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</si>
  <si>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</si>
  <si>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</si>
  <si>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</si>
  <si>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</si>
  <si>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</si>
  <si>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</si>
  <si>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</si>
  <si>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</si>
  <si>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</si>
  <si>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</si>
  <si>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</si>
  <si>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</si>
  <si>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</si>
  <si>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</si>
  <si>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</si>
  <si>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</si>
  <si>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</si>
  <si>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</si>
  <si>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</si>
  <si>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</si>
  <si>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</si>
  <si>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</si>
  <si>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</si>
  <si>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</si>
  <si>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</si>
  <si>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</si>
  <si>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</si>
  <si>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</si>
  <si>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</si>
  <si>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</si>
  <si>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</si>
  <si>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</si>
  <si>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</si>
  <si>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</si>
  <si>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</si>
  <si>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</si>
  <si>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</si>
  <si>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</si>
  <si>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0.16</t>
  </si>
  <si>
    <t>工業用地造成事業会計</t>
  </si>
  <si>
    <t>▲ 0.64</t>
  </si>
  <si>
    <t>▲ 0.48</t>
  </si>
  <si>
    <t>▲ 0.41</t>
  </si>
  <si>
    <t>▲ 0.40</t>
  </si>
  <si>
    <t>▲ 0.36</t>
  </si>
  <si>
    <t>電気事業会計</t>
  </si>
  <si>
    <t>一般会計</t>
  </si>
  <si>
    <t>工業用水道事業会計</t>
  </si>
  <si>
    <t>新潟東港臨海用地造成事業会計</t>
  </si>
  <si>
    <t>地域づくり資金貸付事業特別会計</t>
  </si>
  <si>
    <t>流域下水道事業特別会計</t>
  </si>
  <si>
    <t>中小企業支援資金貸付事業特別会計</t>
  </si>
  <si>
    <t>その他会計（赤字）</t>
  </si>
  <si>
    <t>その他会計（黒字）</t>
  </si>
  <si>
    <t>(公財)新潟県文化振興財団</t>
    <rPh sb="1" eb="2">
      <t>オオヤケ</t>
    </rPh>
    <phoneticPr fontId="5"/>
  </si>
  <si>
    <t>(公財)にいがた産業創造機構</t>
    <rPh sb="1" eb="2">
      <t>オオヤケ</t>
    </rPh>
    <phoneticPr fontId="5"/>
  </si>
  <si>
    <t>(一財)新潟県建設技術センター</t>
    <rPh sb="1" eb="2">
      <t>イチ</t>
    </rPh>
    <phoneticPr fontId="5"/>
  </si>
  <si>
    <t>(公財)新潟県埋蔵文化財調査事業団</t>
    <rPh sb="1" eb="2">
      <t>コウ</t>
    </rPh>
    <phoneticPr fontId="5"/>
  </si>
  <si>
    <t>(公財)新潟県暴力追放運動推進センター</t>
    <rPh sb="1" eb="2">
      <t>コウ</t>
    </rPh>
    <phoneticPr fontId="5"/>
  </si>
  <si>
    <t>(公社)新潟県農林公社</t>
    <rPh sb="1" eb="2">
      <t>コウ</t>
    </rPh>
    <phoneticPr fontId="5"/>
  </si>
  <si>
    <t>(公財)新潟県女性財団</t>
    <rPh sb="1" eb="2">
      <t>オオヤケ</t>
    </rPh>
    <phoneticPr fontId="5"/>
  </si>
  <si>
    <t>(公財)新潟県国際交流協会</t>
    <rPh sb="1" eb="2">
      <t>オオヤケ</t>
    </rPh>
    <phoneticPr fontId="5"/>
  </si>
  <si>
    <t>(公財)環日本海経済研究所</t>
    <rPh sb="1" eb="2">
      <t>コウ</t>
    </rPh>
    <phoneticPr fontId="5"/>
  </si>
  <si>
    <t>(公財)柏崎原子力広報センター</t>
    <rPh sb="1" eb="2">
      <t>コウ</t>
    </rPh>
    <phoneticPr fontId="5"/>
  </si>
  <si>
    <t>(公財)新潟県都市緑花センター</t>
    <rPh sb="1" eb="2">
      <t>オオヤケ</t>
    </rPh>
    <phoneticPr fontId="5"/>
  </si>
  <si>
    <t>(公社)新潟県農作物価格安定協会</t>
    <rPh sb="1" eb="2">
      <t>コウ</t>
    </rPh>
    <phoneticPr fontId="5"/>
  </si>
  <si>
    <t>(公財)新潟県下水道公社</t>
    <rPh sb="1" eb="2">
      <t>コウ</t>
    </rPh>
    <phoneticPr fontId="5"/>
  </si>
  <si>
    <t>(公財)新潟県生活衛生営業指導センター</t>
    <rPh sb="1" eb="2">
      <t>オオヤケ</t>
    </rPh>
    <phoneticPr fontId="5"/>
  </si>
  <si>
    <t>(公財)新潟県雇用環境整備財団</t>
    <rPh sb="1" eb="2">
      <t>コウ</t>
    </rPh>
    <phoneticPr fontId="5"/>
  </si>
  <si>
    <t>(公社)新潟県私学振興会</t>
    <rPh sb="1" eb="2">
      <t>オオヤケ</t>
    </rPh>
    <rPh sb="2" eb="3">
      <t>シャ</t>
    </rPh>
    <phoneticPr fontId="5"/>
  </si>
  <si>
    <t>(公財)新潟県環境保全事業団</t>
    <rPh sb="1" eb="2">
      <t>オオヤケ</t>
    </rPh>
    <phoneticPr fontId="5"/>
  </si>
  <si>
    <t>(公社)新潟県畜産協会</t>
    <rPh sb="1" eb="2">
      <t>コウ</t>
    </rPh>
    <phoneticPr fontId="5"/>
  </si>
  <si>
    <t>(公財)新潟県交通遺児基金</t>
    <rPh sb="1" eb="2">
      <t>コウ</t>
    </rPh>
    <phoneticPr fontId="5"/>
  </si>
  <si>
    <t>(公財)新潟県臓器移植推進財団</t>
    <rPh sb="1" eb="2">
      <t>コウ</t>
    </rPh>
    <phoneticPr fontId="5"/>
  </si>
  <si>
    <t>(公財)新潟県歯科保健協会</t>
    <rPh sb="1" eb="2">
      <t>コウ</t>
    </rPh>
    <phoneticPr fontId="5"/>
  </si>
  <si>
    <t>(公財)新潟県健康づくり財団</t>
    <rPh sb="1" eb="2">
      <t>コウ</t>
    </rPh>
    <phoneticPr fontId="5"/>
  </si>
  <si>
    <t>北越急行(株)</t>
  </si>
  <si>
    <t>佐渡汽船(株)</t>
  </si>
  <si>
    <t>新潟木材倉庫(株)</t>
  </si>
  <si>
    <t>新潟万代島総合企画(株)</t>
  </si>
  <si>
    <t>(株)新潟国際貿易ターミナル</t>
  </si>
  <si>
    <t>新潟空港ビルディング(株)</t>
  </si>
  <si>
    <t>(株)新潟ふるさと村</t>
  </si>
  <si>
    <t>新潟県住宅供給公社</t>
  </si>
  <si>
    <t>(公財)新潟医学振興会</t>
    <rPh sb="1" eb="2">
      <t>コウ</t>
    </rPh>
    <phoneticPr fontId="5"/>
  </si>
  <si>
    <t>(公財)新潟県中越大震災復興基金</t>
    <rPh sb="1" eb="2">
      <t>オオヤケ</t>
    </rPh>
    <phoneticPr fontId="5"/>
  </si>
  <si>
    <t>(公財)新潟県中越沖地震復興基金</t>
    <rPh sb="1" eb="2">
      <t>コウ</t>
    </rPh>
    <phoneticPr fontId="5"/>
  </si>
  <si>
    <t>公立大学法人新潟県立大学</t>
  </si>
  <si>
    <t>えちごトキめき鉄道(株)</t>
    <rPh sb="7" eb="9">
      <t>テツドウ</t>
    </rPh>
    <phoneticPr fontId="5"/>
  </si>
  <si>
    <t>(公社)新潟県水産振興協会</t>
    <rPh sb="1" eb="2">
      <t>コウ</t>
    </rPh>
    <phoneticPr fontId="5"/>
  </si>
  <si>
    <t>(一財)十日町地域地場産業振興センター</t>
    <rPh sb="1" eb="2">
      <t>イチ</t>
    </rPh>
    <phoneticPr fontId="5"/>
  </si>
  <si>
    <t>(公財)燕三条地場産業振興センター</t>
    <rPh sb="1" eb="2">
      <t>コウ</t>
    </rPh>
    <phoneticPr fontId="5"/>
  </si>
  <si>
    <t>粟島汽船(株)</t>
  </si>
  <si>
    <t>（一財）新潟県地域医療推進機構</t>
    <rPh sb="1" eb="2">
      <t>イチ</t>
    </rPh>
    <rPh sb="2" eb="3">
      <t>ザイ</t>
    </rPh>
    <rPh sb="4" eb="7">
      <t>ニイガタケン</t>
    </rPh>
    <rPh sb="7" eb="9">
      <t>チイキ</t>
    </rPh>
    <rPh sb="9" eb="11">
      <t>イリョウ</t>
    </rPh>
    <rPh sb="11" eb="13">
      <t>スイシン</t>
    </rPh>
    <rPh sb="13" eb="15">
      <t>キコウ</t>
    </rPh>
    <phoneticPr fontId="5"/>
  </si>
  <si>
    <t>公立大学法人　新潟県立看護大学</t>
    <rPh sb="0" eb="2">
      <t>コウリツ</t>
    </rPh>
    <rPh sb="2" eb="4">
      <t>ダイガク</t>
    </rPh>
    <rPh sb="4" eb="6">
      <t>ホウジン</t>
    </rPh>
    <rPh sb="7" eb="9">
      <t>ニイガタ</t>
    </rPh>
    <rPh sb="9" eb="11">
      <t>ケンリツ</t>
    </rPh>
    <rPh sb="11" eb="13">
      <t>カンゴ</t>
    </rPh>
    <rPh sb="13" eb="15">
      <t>ダイガク</t>
    </rPh>
    <phoneticPr fontId="5"/>
  </si>
  <si>
    <t>新潟国際海運(株)</t>
    <rPh sb="0" eb="2">
      <t>ニイガタ</t>
    </rPh>
    <rPh sb="2" eb="4">
      <t>コクサイ</t>
    </rPh>
    <rPh sb="4" eb="6">
      <t>カイウン</t>
    </rPh>
    <rPh sb="6" eb="9">
      <t>カブ</t>
    </rPh>
    <phoneticPr fontId="2"/>
  </si>
  <si>
    <t>○</t>
    <phoneticPr fontId="2"/>
  </si>
  <si>
    <t>-</t>
    <phoneticPr fontId="2"/>
  </si>
  <si>
    <t>-</t>
    <phoneticPr fontId="2"/>
  </si>
  <si>
    <t>(公財)新潟県スポーツ協会</t>
    <rPh sb="1" eb="2">
      <t>コウ</t>
    </rPh>
    <rPh sb="11" eb="13">
      <t>キョウカイ</t>
    </rPh>
    <phoneticPr fontId="5"/>
  </si>
  <si>
    <t>-</t>
    <phoneticPr fontId="2"/>
  </si>
  <si>
    <t>地域振興基金</t>
    <rPh sb="0" eb="2">
      <t>チイキ</t>
    </rPh>
    <rPh sb="2" eb="4">
      <t>シンコウ</t>
    </rPh>
    <rPh sb="4" eb="6">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</si>
  <si>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</si>
  <si>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介護保険財政安定化基金</t>
    <rPh sb="0" eb="2">
      <t>カイゴ</t>
    </rPh>
    <rPh sb="2" eb="4">
      <t>ホケン</t>
    </rPh>
    <rPh sb="4" eb="6">
      <t>ザイセイ</t>
    </rPh>
    <rPh sb="6" eb="9">
      <t>アンテイカ</t>
    </rPh>
    <rPh sb="9" eb="11">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</si>
  <si>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</si>
  <si>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地域福祉基金</t>
    <rPh sb="0" eb="2">
      <t>チイキ</t>
    </rPh>
    <rPh sb="2" eb="4">
      <t>フクシ</t>
    </rPh>
    <rPh sb="4" eb="6">
      <t>キキン</t>
    </rPh>
    <phoneticPr fontId="11"/>
  </si>
  <si>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</si>
  <si>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</si>
  <si>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</si>
  <si>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</si>
  <si>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</si>
  <si>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</si>
  <si>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　実質公債費比率は、経済対策・災害復旧に係る県債の元利償還の本格化に伴い平成25年度にピークに達しました。平成26年度以降指標は改善を続けてきましたが、平成29年度は県費負担教職員の給与負担の政令市移譲等に伴い標準財政規模が減少したことなどから、単年度、３か年平均ともに増加し、14.9％となっております。
　また、将来負担比率は、平成26年度は新病院建設等に伴い公営企業等繰入見込額が増加したこと等により増加、平成27年度は分母項目である標準財政規模が増加したこと等から減少、平成28年度は県立武道館のPFI事業開始に伴う債務負担行為に基づく支出予定額の増加や分母項目である標準財政規模の減少等により増加しています。平成29年度は県費負担教職員の給与負担の政令市移譲等に伴い標準財政規模が減少したことなどから増加し、315.0％となっております。
　今後とも県債の計画的発行及び償還を図り、財政の健全性の確保に努めてまいります。</t>
    <rPh sb="83" eb="85">
      <t>ケンピ</t>
    </rPh>
    <rPh sb="85" eb="87">
      <t>フタン</t>
    </rPh>
    <rPh sb="87" eb="90">
      <t>キョウショクイン</t>
    </rPh>
    <rPh sb="91" eb="93">
      <t>キュウヨ</t>
    </rPh>
    <rPh sb="93" eb="95">
      <t>フタン</t>
    </rPh>
    <rPh sb="96" eb="99">
      <t>セイレイシ</t>
    </rPh>
    <rPh sb="99" eb="101">
      <t>イジョウ</t>
    </rPh>
    <rPh sb="101" eb="102">
      <t>トウ</t>
    </rPh>
    <rPh sb="103" eb="104">
      <t>トモナ</t>
    </rPh>
    <rPh sb="105" eb="107">
      <t>ヒョウジュン</t>
    </rPh>
    <rPh sb="107" eb="109">
      <t>ザイセイ</t>
    </rPh>
    <rPh sb="109" eb="111">
      <t>キボ</t>
    </rPh>
    <rPh sb="112" eb="114">
      <t>ゲンショウ</t>
    </rPh>
    <rPh sb="129" eb="130">
      <t>ネン</t>
    </rPh>
    <rPh sb="130" eb="132">
      <t>ヘイキン</t>
    </rPh>
    <rPh sb="297" eb="298">
      <t>トウ</t>
    </rPh>
    <rPh sb="309" eb="311">
      <t>ヘイセイ</t>
    </rPh>
    <rPh sb="313" eb="315">
      <t>ネンド</t>
    </rPh>
    <rPh sb="316" eb="318">
      <t>ケンピ</t>
    </rPh>
    <rPh sb="318" eb="320">
      <t>フタン</t>
    </rPh>
    <rPh sb="320" eb="323">
      <t>キョウショクイン</t>
    </rPh>
    <rPh sb="324" eb="326">
      <t>キュウヨ</t>
    </rPh>
    <rPh sb="326" eb="328">
      <t>フタン</t>
    </rPh>
    <rPh sb="329" eb="332">
      <t>セイレイシ</t>
    </rPh>
    <rPh sb="332" eb="334">
      <t>イジョウ</t>
    </rPh>
    <rPh sb="334" eb="335">
      <t>トウ</t>
    </rPh>
    <rPh sb="336" eb="337">
      <t>トモナ</t>
    </rPh>
    <rPh sb="338" eb="340">
      <t>ヒョウジュン</t>
    </rPh>
    <rPh sb="340" eb="342">
      <t>ザイセイ</t>
    </rPh>
    <rPh sb="342" eb="344">
      <t>キボ</t>
    </rPh>
    <rPh sb="345" eb="347">
      <t>ゲンショウ</t>
    </rPh>
    <rPh sb="355" eb="357">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</si>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</sst>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07" xfId="14" applyNumberFormat="1" applyFont="1" applyFill="1" applyBorder="1" applyAlignment="1" applyProtection="1">
      <alignment horizontal="left" vertical="center" shrinkToFit="1"/>
      <protection locked="0"/>
    </xf>
    <xf numFmtId="0" fontId="27" fillId="0" borderId="108" xfId="14" applyNumberFormat="1" applyFont="1" applyFill="1" applyBorder="1" applyAlignment="1" applyProtection="1">
      <alignment horizontal="left" vertical="center" shrinkToFit="1"/>
      <protection locked="0"/>
    </xf>
    <xf numFmtId="0" fontId="27" fillId="0" borderId="114" xfId="14" applyNumberFormat="1" applyFont="1" applyFill="1" applyBorder="1" applyAlignment="1" applyProtection="1">
      <alignment horizontal="lef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0" fontId="27" fillId="0" borderId="107" xfId="14" applyFont="1" applyFill="1" applyBorder="1" applyAlignment="1" applyProtection="1">
      <alignment horizontal="left" vertical="center" shrinkToFit="1"/>
      <protection locked="0"/>
    </xf>
    <xf numFmtId="0" fontId="27" fillId="0" borderId="108" xfId="14" applyFont="1" applyFill="1" applyBorder="1" applyAlignment="1" applyProtection="1">
      <alignment horizontal="left" vertical="center" shrinkToFit="1"/>
      <protection locked="0"/>
    </xf>
    <xf numFmtId="0" fontId="27" fillId="0" borderId="109" xfId="14" applyFont="1" applyFill="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29" fillId="0" borderId="40" xfId="15" applyFont="1" applyBorder="1" applyAlignment="1" applyProtection="1">
      <alignment horizontal="left" vertical="top" wrapText="1"/>
      <protection locked="0"/>
    </xf>
    <xf numFmtId="0" fontId="29" fillId="0" borderId="52" xfId="15" applyFont="1" applyBorder="1" applyAlignment="1" applyProtection="1">
      <alignment horizontal="left" vertical="top" wrapText="1"/>
      <protection locked="0"/>
    </xf>
    <xf numFmtId="0" fontId="29" fillId="0" borderId="37" xfId="15" applyFont="1" applyBorder="1" applyAlignment="1" applyProtection="1">
      <alignment horizontal="left" vertical="top" wrapText="1"/>
      <protection locked="0"/>
    </xf>
    <xf numFmtId="0" fontId="29" fillId="0" borderId="38" xfId="15" applyFont="1" applyBorder="1" applyAlignment="1" applyProtection="1">
      <alignment horizontal="left" vertical="top" wrapText="1"/>
      <protection locked="0"/>
    </xf>
    <xf numFmtId="0" fontId="29" fillId="0" borderId="0" xfId="15" applyFont="1" applyAlignment="1" applyProtection="1">
      <alignment horizontal="left" vertical="top" wrapText="1"/>
      <protection locked="0"/>
    </xf>
    <xf numFmtId="0" fontId="29" fillId="0" borderId="63" xfId="15" applyFont="1" applyBorder="1" applyAlignment="1" applyProtection="1">
      <alignment horizontal="left" vertical="top" wrapText="1"/>
      <protection locked="0"/>
    </xf>
    <xf numFmtId="0" fontId="29" fillId="0" borderId="46" xfId="15" applyFont="1" applyBorder="1" applyAlignment="1" applyProtection="1">
      <alignment horizontal="left" vertical="top" wrapText="1"/>
      <protection locked="0"/>
    </xf>
    <xf numFmtId="0" fontId="29" fillId="0" borderId="12" xfId="15" applyFont="1" applyBorder="1" applyAlignment="1" applyProtection="1">
      <alignment horizontal="left" vertical="top" wrapText="1"/>
      <protection locked="0"/>
    </xf>
    <xf numFmtId="0" fontId="29"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79311</c:v>
                </c:pt>
                <c:pt idx="2">
                  <c:v>67951</c:v>
                </c:pt>
                <c:pt idx="3">
                  <c:v>72635</c:v>
                </c:pt>
                <c:pt idx="4">
                  <c:v>77936</c:v>
                </c:pt>
              </c:numCache>
            </c:numRef>
          </c:val>
          <c:smooth val="0"/>
          <c:extLst>
            <c:ext xmlns:c16="http://schemas.microsoft.com/office/drawing/2014/chart" uri="{C3380CC4-5D6E-409C-BE32-E72D297353CC}">
              <c16:uniqueId val="{00000000-7D52-47DC-923B-C7686F8E8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90217</c:v>
                </c:pt>
                <c:pt idx="1">
                  <c:v>94743</c:v>
                </c:pt>
                <c:pt idx="2">
                  <c:v>76805</c:v>
                </c:pt>
                <c:pt idx="3">
                  <c:v>79842</c:v>
                </c:pt>
                <c:pt idx="4">
                  <c:v>81017</c:v>
                </c:pt>
              </c:numCache>
            </c:numRef>
          </c:val>
          <c:smooth val="0"/>
          <c:extLst>
            <c:ext xmlns:c16="http://schemas.microsoft.com/office/drawing/2014/chart" uri="{C3380CC4-5D6E-409C-BE32-E72D297353CC}">
              <c16:uniqueId val="{00000001-7D52-47DC-923B-C7686F8E82C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1.05</c:v>
                </c:pt>
                <c:pt idx="2">
                  <c:v>1.1200000000000001</c:v>
                </c:pt>
                <c:pt idx="3">
                  <c:v>0.97</c:v>
                </c:pt>
                <c:pt idx="4">
                  <c:v>1.01</c:v>
                </c:pt>
              </c:numCache>
            </c:numRef>
          </c:val>
          <c:extLst>
            <c:ext xmlns:c16="http://schemas.microsoft.com/office/drawing/2014/chart" uri="{C3380CC4-5D6E-409C-BE32-E72D297353CC}">
              <c16:uniqueId val="{00000000-9C34-4160-B34E-0302ABE7D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0.9</c:v>
                </c:pt>
                <c:pt idx="1">
                  <c:v>0.97</c:v>
                </c:pt>
                <c:pt idx="2">
                  <c:v>1.03</c:v>
                </c:pt>
                <c:pt idx="3">
                  <c:v>1.07</c:v>
                </c:pt>
                <c:pt idx="4">
                  <c:v>1.23</c:v>
                </c:pt>
              </c:numCache>
            </c:numRef>
          </c:val>
          <c:extLst>
            <c:ext xmlns:c16="http://schemas.microsoft.com/office/drawing/2014/chart" uri="{C3380CC4-5D6E-409C-BE32-E72D297353CC}">
              <c16:uniqueId val="{00000001-9C34-4160-B34E-0302ABE7D0C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0.06</c:v>
                </c:pt>
                <c:pt idx="1">
                  <c:v>7.0000000000000007E-2</c:v>
                </c:pt>
                <c:pt idx="2">
                  <c:v>0.16</c:v>
                </c:pt>
                <c:pt idx="3">
                  <c:v>-0.16</c:v>
                </c:pt>
                <c:pt idx="4">
                  <c:v>0.06</c:v>
                </c:pt>
              </c:numCache>
            </c:numRef>
          </c:val>
          <c:smooth val="0"/>
          <c:extLst>
            <c:ext xmlns:c16="http://schemas.microsoft.com/office/drawing/2014/chart" uri="{C3380CC4-5D6E-409C-BE32-E72D297353CC}">
              <c16:uniqueId val="{00000002-9C34-4160-B34E-0302ABE7D0C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0.51</c:v>
                </c:pt>
                <c:pt idx="2">
                  <c:v>#N/A</c:v>
                </c:pt>
                <c:pt idx="3">
                  <c:v>0.43</c:v>
                </c:pt>
                <c:pt idx="4">
                  <c:v>#N/A</c:v>
                </c:pt>
                <c:pt idx="5">
                  <c:v>0.44</c:v>
                </c:pt>
                <c:pt idx="6">
                  <c:v>#N/A</c:v>
                </c:pt>
                <c:pt idx="7">
                  <c:v>0.77</c:v>
                </c:pt>
                <c:pt idx="8">
                  <c:v>#N/A</c:v>
                </c:pt>
                <c:pt idx="9">
                  <c:v>0.13</c:v>
                </c:pt>
              </c:numCache>
            </c:numRef>
          </c:val>
          <c:extLst>
            <c:ext xmlns:c16="http://schemas.microsoft.com/office/drawing/2014/chart" uri="{C3380CC4-5D6E-409C-BE32-E72D297353CC}">
              <c16:uniqueId val="{00000000-6979-47FA-A805-1198483B05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79-47FA-A805-1198483B05A6}"/>
            </c:ext>
          </c:extLst>
        </c:ser>
        <c:ser>
          <c:idx val="2"/>
          <c:order val="2"/>
          <c:tx>
            <c:strRef>
              <c:f>データシート!$A$29</c:f>
              <c:strCache>
                <c:ptCount val="1"/>
                <c:pt idx="0">
                  <c:v>中小企業支援資金貸付事業特別会計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0.26</c:v>
                </c:pt>
                <c:pt idx="2">
                  <c:v>#N/A</c:v>
                </c:pt>
                <c:pt idx="3">
                  <c:v>0.26</c:v>
                </c:pt>
                <c:pt idx="4">
                  <c:v>#N/A</c:v>
                </c:pt>
                <c:pt idx="5">
                  <c:v>0.2</c:v>
                </c:pt>
                <c:pt idx="6">
                  <c:v>#N/A</c:v>
                </c:pt>
                <c:pt idx="7">
                  <c:v>0.05</c:v>
                </c:pt>
                <c:pt idx="8">
                  <c:v>#N/A</c:v>
                </c:pt>
                <c:pt idx="9">
                  <c:v>0.05</c:v>
                </c:pt>
              </c:numCache>
            </c:numRef>
          </c:val>
          <c:extLst>
            <c:ext xmlns:c16="http://schemas.microsoft.com/office/drawing/2014/chart" uri="{C3380CC4-5D6E-409C-BE32-E72D297353CC}">
              <c16:uniqueId val="{00000002-6979-47FA-A805-1198483B05A6}"/>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0.04</c:v>
                </c:pt>
                <c:pt idx="8">
                  <c:v>#N/A</c:v>
                </c:pt>
                <c:pt idx="9">
                  <c:v>0.05</c:v>
                </c:pt>
              </c:numCache>
            </c:numRef>
          </c:val>
          <c:extLst>
            <c:ext xmlns:c16="http://schemas.microsoft.com/office/drawing/2014/chart" uri="{C3380CC4-5D6E-409C-BE32-E72D297353CC}">
              <c16:uniqueId val="{00000003-6979-47FA-A805-1198483B05A6}"/>
            </c:ext>
          </c:extLst>
        </c:ser>
        <c:ser>
          <c:idx val="4"/>
          <c:order val="4"/>
          <c:tx>
            <c:strRef>
              <c:f>データシート!$A$31</c:f>
              <c:strCache>
                <c:ptCount val="1"/>
                <c:pt idx="0">
                  <c:v>地域づくり資金貸付事業特別会計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c:v>
                </c:pt>
                <c:pt idx="4">
                  <c:v>#N/A</c:v>
                </c:pt>
                <c:pt idx="5">
                  <c:v>0.2</c:v>
                </c:pt>
                <c:pt idx="6">
                  <c:v>#N/A</c:v>
                </c:pt>
                <c:pt idx="7">
                  <c:v>0.21</c:v>
                </c:pt>
                <c:pt idx="8">
                  <c:v>#N/A</c:v>
                </c:pt>
                <c:pt idx="9">
                  <c:v>0.22</c:v>
                </c:pt>
              </c:numCache>
            </c:numRef>
          </c:val>
          <c:extLst>
            <c:ext xmlns:c16="http://schemas.microsoft.com/office/drawing/2014/chart" uri="{C3380CC4-5D6E-409C-BE32-E72D297353CC}">
              <c16:uniqueId val="{00000004-6979-47FA-A805-1198483B05A6}"/>
            </c:ext>
          </c:extLst>
        </c:ser>
        <c:ser>
          <c:idx val="5"/>
          <c:order val="5"/>
          <c:tx>
            <c:strRef>
              <c:f>データシート!$A$32</c:f>
              <c:strCache>
                <c:ptCount val="1"/>
                <c:pt idx="0">
                  <c:v>新潟東港臨海用地造成事業会計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0.24</c:v>
                </c:pt>
                <c:pt idx="4">
                  <c:v>#N/A</c:v>
                </c:pt>
                <c:pt idx="5">
                  <c:v>0.26</c:v>
                </c:pt>
                <c:pt idx="6">
                  <c:v>#N/A</c:v>
                </c:pt>
                <c:pt idx="7">
                  <c:v>0.27</c:v>
                </c:pt>
                <c:pt idx="8">
                  <c:v>#N/A</c:v>
                </c:pt>
                <c:pt idx="9">
                  <c:v>0.3</c:v>
                </c:pt>
              </c:numCache>
            </c:numRef>
          </c:val>
          <c:extLst>
            <c:ext xmlns:c16="http://schemas.microsoft.com/office/drawing/2014/chart" uri="{C3380CC4-5D6E-409C-BE32-E72D297353CC}">
              <c16:uniqueId val="{00000005-6979-47FA-A805-1198483B05A6}"/>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0.48</c:v>
                </c:pt>
                <c:pt idx="4">
                  <c:v>#N/A</c:v>
                </c:pt>
                <c:pt idx="5">
                  <c:v>0.52</c:v>
                </c:pt>
                <c:pt idx="6">
                  <c:v>#N/A</c:v>
                </c:pt>
                <c:pt idx="7">
                  <c:v>0.59</c:v>
                </c:pt>
                <c:pt idx="8">
                  <c:v>#N/A</c:v>
                </c:pt>
                <c:pt idx="9">
                  <c:v>0.63</c:v>
                </c:pt>
              </c:numCache>
            </c:numRef>
          </c:val>
          <c:extLst>
            <c:ext xmlns:c16="http://schemas.microsoft.com/office/drawing/2014/chart" uri="{C3380CC4-5D6E-409C-BE32-E72D297353CC}">
              <c16:uniqueId val="{00000006-6979-47FA-A805-1198483B05A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0.52</c:v>
                </c:pt>
                <c:pt idx="2">
                  <c:v>#N/A</c:v>
                </c:pt>
                <c:pt idx="3">
                  <c:v>0.51</c:v>
                </c:pt>
                <c:pt idx="4">
                  <c:v>#N/A</c:v>
                </c:pt>
                <c:pt idx="5">
                  <c:v>0.65</c:v>
                </c:pt>
                <c:pt idx="6">
                  <c:v>#N/A</c:v>
                </c:pt>
                <c:pt idx="7">
                  <c:v>0.64</c:v>
                </c:pt>
                <c:pt idx="8">
                  <c:v>#N/A</c:v>
                </c:pt>
                <c:pt idx="9">
                  <c:v>0.65</c:v>
                </c:pt>
              </c:numCache>
            </c:numRef>
          </c:val>
          <c:extLst>
            <c:ext xmlns:c16="http://schemas.microsoft.com/office/drawing/2014/chart" uri="{C3380CC4-5D6E-409C-BE32-E72D297353CC}">
              <c16:uniqueId val="{00000007-6979-47FA-A805-1198483B05A6}"/>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0.63</c:v>
                </c:pt>
                <c:pt idx="2">
                  <c:v>#N/A</c:v>
                </c:pt>
                <c:pt idx="3">
                  <c:v>0.8</c:v>
                </c:pt>
                <c:pt idx="4">
                  <c:v>#N/A</c:v>
                </c:pt>
                <c:pt idx="5">
                  <c:v>1.54</c:v>
                </c:pt>
                <c:pt idx="6">
                  <c:v>#N/A</c:v>
                </c:pt>
                <c:pt idx="7">
                  <c:v>2.2999999999999998</c:v>
                </c:pt>
                <c:pt idx="8">
                  <c:v>#N/A</c:v>
                </c:pt>
                <c:pt idx="9">
                  <c:v>2.85</c:v>
                </c:pt>
              </c:numCache>
            </c:numRef>
          </c:val>
          <c:extLst>
            <c:ext xmlns:c16="http://schemas.microsoft.com/office/drawing/2014/chart" uri="{C3380CC4-5D6E-409C-BE32-E72D297353CC}">
              <c16:uniqueId val="{00000008-6979-47FA-A805-1198483B05A6}"/>
            </c:ext>
          </c:extLst>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0.64</c:v>
                </c:pt>
                <c:pt idx="1">
                  <c:v>#N/A</c:v>
                </c:pt>
                <c:pt idx="2">
                  <c:v>0.48</c:v>
                </c:pt>
                <c:pt idx="3">
                  <c:v>#N/A</c:v>
                </c:pt>
                <c:pt idx="4">
                  <c:v>0.41</c:v>
                </c:pt>
                <c:pt idx="5">
                  <c:v>#N/A</c:v>
                </c:pt>
                <c:pt idx="6">
                  <c:v>0.4</c:v>
                </c:pt>
                <c:pt idx="7">
                  <c:v>#N/A</c:v>
                </c:pt>
                <c:pt idx="8">
                  <c:v>0.36</c:v>
                </c:pt>
                <c:pt idx="9">
                  <c:v>#N/A</c:v>
                </c:pt>
              </c:numCache>
            </c:numRef>
          </c:val>
          <c:extLst>
            <c:ext xmlns:c16="http://schemas.microsoft.com/office/drawing/2014/chart" uri="{C3380CC4-5D6E-409C-BE32-E72D297353CC}">
              <c16:uniqueId val="{00000009-6979-47FA-A805-1198483B05A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134421</c:v>
                </c:pt>
                <c:pt idx="5">
                  <c:v>443298</c:v>
                </c:pt>
                <c:pt idx="8">
                  <c:v>138084</c:v>
                </c:pt>
                <c:pt idx="11">
                  <c:v>131830</c:v>
                </c:pt>
                <c:pt idx="14">
                  <c:v>134824</c:v>
                </c:pt>
              </c:numCache>
            </c:numRef>
          </c:val>
          <c:extLst>
            <c:ext xmlns:c16="http://schemas.microsoft.com/office/drawing/2014/chart" uri="{C3380CC4-5D6E-409C-BE32-E72D297353CC}">
              <c16:uniqueId val="{00000000-86BC-4FC6-AE45-DA4A804444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6</c:v>
                </c:pt>
                <c:pt idx="6">
                  <c:v>1</c:v>
                </c:pt>
                <c:pt idx="9">
                  <c:v>1</c:v>
                </c:pt>
                <c:pt idx="12">
                  <c:v>1</c:v>
                </c:pt>
              </c:numCache>
            </c:numRef>
          </c:val>
          <c:extLst>
            <c:ext xmlns:c16="http://schemas.microsoft.com/office/drawing/2014/chart" uri="{C3380CC4-5D6E-409C-BE32-E72D297353CC}">
              <c16:uniqueId val="{00000001-86BC-4FC6-AE45-DA4A804444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5346</c:v>
                </c:pt>
                <c:pt idx="3">
                  <c:v>5017</c:v>
                </c:pt>
                <c:pt idx="6">
                  <c:v>3476</c:v>
                </c:pt>
                <c:pt idx="9">
                  <c:v>3380</c:v>
                </c:pt>
                <c:pt idx="12">
                  <c:v>2450</c:v>
                </c:pt>
              </c:numCache>
            </c:numRef>
          </c:val>
          <c:extLst>
            <c:ext xmlns:c16="http://schemas.microsoft.com/office/drawing/2014/chart" uri="{C3380CC4-5D6E-409C-BE32-E72D297353CC}">
              <c16:uniqueId val="{00000002-86BC-4FC6-AE45-DA4A804444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BC-4FC6-AE45-DA4A804444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6067</c:v>
                </c:pt>
                <c:pt idx="3">
                  <c:v>6359</c:v>
                </c:pt>
                <c:pt idx="6">
                  <c:v>6889</c:v>
                </c:pt>
                <c:pt idx="9">
                  <c:v>7382</c:v>
                </c:pt>
                <c:pt idx="12">
                  <c:v>6924</c:v>
                </c:pt>
              </c:numCache>
            </c:numRef>
          </c:val>
          <c:extLst>
            <c:ext xmlns:c16="http://schemas.microsoft.com/office/drawing/2014/chart" uri="{C3380CC4-5D6E-409C-BE32-E72D297353CC}">
              <c16:uniqueId val="{00000004-86BC-4FC6-AE45-DA4A804444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47314</c:v>
                </c:pt>
                <c:pt idx="3">
                  <c:v>51695</c:v>
                </c:pt>
                <c:pt idx="6">
                  <c:v>54256</c:v>
                </c:pt>
                <c:pt idx="9">
                  <c:v>56912</c:v>
                </c:pt>
                <c:pt idx="12">
                  <c:v>60380</c:v>
                </c:pt>
              </c:numCache>
            </c:numRef>
          </c:val>
          <c:extLst>
            <c:ext xmlns:c16="http://schemas.microsoft.com/office/drawing/2014/chart" uri="{C3380CC4-5D6E-409C-BE32-E72D297353CC}">
              <c16:uniqueId val="{00000005-86BC-4FC6-AE45-DA4A804444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3243</c:v>
                </c:pt>
                <c:pt idx="3">
                  <c:v>5835</c:v>
                </c:pt>
                <c:pt idx="6">
                  <c:v>6706</c:v>
                </c:pt>
                <c:pt idx="9">
                  <c:v>6824</c:v>
                </c:pt>
                <c:pt idx="12">
                  <c:v>7345</c:v>
                </c:pt>
              </c:numCache>
            </c:numRef>
          </c:val>
          <c:extLst>
            <c:ext xmlns:c16="http://schemas.microsoft.com/office/drawing/2014/chart" uri="{C3380CC4-5D6E-409C-BE32-E72D297353CC}">
              <c16:uniqueId val="{00000006-86BC-4FC6-AE45-DA4A804444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156207</c:v>
                </c:pt>
                <c:pt idx="3">
                  <c:v>445492</c:v>
                </c:pt>
                <c:pt idx="6">
                  <c:v>134202</c:v>
                </c:pt>
                <c:pt idx="9">
                  <c:v>126170</c:v>
                </c:pt>
                <c:pt idx="12">
                  <c:v>128527</c:v>
                </c:pt>
              </c:numCache>
            </c:numRef>
          </c:val>
          <c:extLst>
            <c:ext xmlns:c16="http://schemas.microsoft.com/office/drawing/2014/chart" uri="{C3380CC4-5D6E-409C-BE32-E72D297353CC}">
              <c16:uniqueId val="{00000007-86BC-4FC6-AE45-DA4A8044446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83760</c:v>
                </c:pt>
                <c:pt idx="2">
                  <c:v>#N/A</c:v>
                </c:pt>
                <c:pt idx="3">
                  <c:v>#N/A</c:v>
                </c:pt>
                <c:pt idx="4">
                  <c:v>71106</c:v>
                </c:pt>
                <c:pt idx="5">
                  <c:v>#N/A</c:v>
                </c:pt>
                <c:pt idx="6">
                  <c:v>#N/A</c:v>
                </c:pt>
                <c:pt idx="7">
                  <c:v>67446</c:v>
                </c:pt>
                <c:pt idx="8">
                  <c:v>#N/A</c:v>
                </c:pt>
                <c:pt idx="9">
                  <c:v>#N/A</c:v>
                </c:pt>
                <c:pt idx="10">
                  <c:v>68839</c:v>
                </c:pt>
                <c:pt idx="11">
                  <c:v>#N/A</c:v>
                </c:pt>
                <c:pt idx="12">
                  <c:v>#N/A</c:v>
                </c:pt>
                <c:pt idx="13">
                  <c:v>70803</c:v>
                </c:pt>
                <c:pt idx="14">
                  <c:v>#N/A</c:v>
                </c:pt>
              </c:numCache>
            </c:numRef>
          </c:val>
          <c:smooth val="0"/>
          <c:extLst>
            <c:ext xmlns:c16="http://schemas.microsoft.com/office/drawing/2014/chart" uri="{C3380CC4-5D6E-409C-BE32-E72D297353CC}">
              <c16:uniqueId val="{00000008-86BC-4FC6-AE45-DA4A8044446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1354867</c:v>
                </c:pt>
                <c:pt idx="5">
                  <c:v>1343526</c:v>
                </c:pt>
                <c:pt idx="8">
                  <c:v>1319496</c:v>
                </c:pt>
                <c:pt idx="11">
                  <c:v>1293440</c:v>
                </c:pt>
                <c:pt idx="14">
                  <c:v>1270996</c:v>
                </c:pt>
              </c:numCache>
            </c:numRef>
          </c:val>
          <c:extLst>
            <c:ext xmlns:c16="http://schemas.microsoft.com/office/drawing/2014/chart" uri="{C3380CC4-5D6E-409C-BE32-E72D297353CC}">
              <c16:uniqueId val="{00000000-2D9D-4957-8765-9363E1FC53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340156</c:v>
                </c:pt>
                <c:pt idx="5">
                  <c:v>44545</c:v>
                </c:pt>
                <c:pt idx="8">
                  <c:v>43804</c:v>
                </c:pt>
                <c:pt idx="11">
                  <c:v>42216</c:v>
                </c:pt>
                <c:pt idx="14">
                  <c:v>32677</c:v>
                </c:pt>
              </c:numCache>
            </c:numRef>
          </c:val>
          <c:extLst>
            <c:ext xmlns:c16="http://schemas.microsoft.com/office/drawing/2014/chart" uri="{C3380CC4-5D6E-409C-BE32-E72D297353CC}">
              <c16:uniqueId val="{00000001-2D9D-4957-8765-9363E1FC53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287106</c:v>
                </c:pt>
                <c:pt idx="5">
                  <c:v>277785</c:v>
                </c:pt>
                <c:pt idx="8">
                  <c:v>288902</c:v>
                </c:pt>
                <c:pt idx="11">
                  <c:v>284919</c:v>
                </c:pt>
                <c:pt idx="14">
                  <c:v>274828</c:v>
                </c:pt>
              </c:numCache>
            </c:numRef>
          </c:val>
          <c:extLst>
            <c:ext xmlns:c16="http://schemas.microsoft.com/office/drawing/2014/chart" uri="{C3380CC4-5D6E-409C-BE32-E72D297353CC}">
              <c16:uniqueId val="{00000002-2D9D-4957-8765-9363E1FC53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D-4957-8765-9363E1FC53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D-4957-8765-9363E1FC53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9486</c:v>
                </c:pt>
                <c:pt idx="3">
                  <c:v>9354</c:v>
                </c:pt>
                <c:pt idx="6">
                  <c:v>9682</c:v>
                </c:pt>
                <c:pt idx="9">
                  <c:v>9824</c:v>
                </c:pt>
                <c:pt idx="12">
                  <c:v>10179</c:v>
                </c:pt>
              </c:numCache>
            </c:numRef>
          </c:val>
          <c:extLst>
            <c:ext xmlns:c16="http://schemas.microsoft.com/office/drawing/2014/chart" uri="{C3380CC4-5D6E-409C-BE32-E72D297353CC}">
              <c16:uniqueId val="{00000005-2D9D-4957-8765-9363E1FC53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285407</c:v>
                </c:pt>
                <c:pt idx="3">
                  <c:v>262271</c:v>
                </c:pt>
                <c:pt idx="6">
                  <c:v>263201</c:v>
                </c:pt>
                <c:pt idx="9">
                  <c:v>265852</c:v>
                </c:pt>
                <c:pt idx="12">
                  <c:v>216635</c:v>
                </c:pt>
              </c:numCache>
            </c:numRef>
          </c:val>
          <c:extLst>
            <c:ext xmlns:c16="http://schemas.microsoft.com/office/drawing/2014/chart" uri="{C3380CC4-5D6E-409C-BE32-E72D297353CC}">
              <c16:uniqueId val="{00000006-2D9D-4957-8765-9363E1FC53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9D-4957-8765-9363E1FC53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67544</c:v>
                </c:pt>
                <c:pt idx="3">
                  <c:v>76894</c:v>
                </c:pt>
                <c:pt idx="6">
                  <c:v>81764</c:v>
                </c:pt>
                <c:pt idx="9">
                  <c:v>79928</c:v>
                </c:pt>
                <c:pt idx="12">
                  <c:v>75699</c:v>
                </c:pt>
              </c:numCache>
            </c:numRef>
          </c:val>
          <c:extLst>
            <c:ext xmlns:c16="http://schemas.microsoft.com/office/drawing/2014/chart" uri="{C3380CC4-5D6E-409C-BE32-E72D297353CC}">
              <c16:uniqueId val="{00000008-2D9D-4957-8765-9363E1FC53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24810</c:v>
                </c:pt>
                <c:pt idx="3">
                  <c:v>19999</c:v>
                </c:pt>
                <c:pt idx="6">
                  <c:v>16460</c:v>
                </c:pt>
                <c:pt idx="9">
                  <c:v>19820</c:v>
                </c:pt>
                <c:pt idx="12">
                  <c:v>17569</c:v>
                </c:pt>
              </c:numCache>
            </c:numRef>
          </c:val>
          <c:extLst>
            <c:ext xmlns:c16="http://schemas.microsoft.com/office/drawing/2014/chart" uri="{C3380CC4-5D6E-409C-BE32-E72D297353CC}">
              <c16:uniqueId val="{00000009-2D9D-4957-8765-9363E1FC53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2913245</c:v>
                </c:pt>
                <c:pt idx="3">
                  <c:v>2642761</c:v>
                </c:pt>
                <c:pt idx="6">
                  <c:v>2642464</c:v>
                </c:pt>
                <c:pt idx="9">
                  <c:v>2646947</c:v>
                </c:pt>
                <c:pt idx="12">
                  <c:v>2644211</c:v>
                </c:pt>
              </c:numCache>
            </c:numRef>
          </c:val>
          <c:extLst>
            <c:ext xmlns:c16="http://schemas.microsoft.com/office/drawing/2014/chart" uri="{C3380CC4-5D6E-409C-BE32-E72D297353CC}">
              <c16:uniqueId val="{0000000A-2D9D-4957-8765-9363E1FC530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1318364</c:v>
                </c:pt>
                <c:pt idx="2">
                  <c:v>#N/A</c:v>
                </c:pt>
                <c:pt idx="3">
                  <c:v>#N/A</c:v>
                </c:pt>
                <c:pt idx="4">
                  <c:v>1345423</c:v>
                </c:pt>
                <c:pt idx="5">
                  <c:v>#N/A</c:v>
                </c:pt>
                <c:pt idx="6">
                  <c:v>#N/A</c:v>
                </c:pt>
                <c:pt idx="7">
                  <c:v>1361369</c:v>
                </c:pt>
                <c:pt idx="8">
                  <c:v>#N/A</c:v>
                </c:pt>
                <c:pt idx="9">
                  <c:v>#N/A</c:v>
                </c:pt>
                <c:pt idx="10">
                  <c:v>1401794</c:v>
                </c:pt>
                <c:pt idx="11">
                  <c:v>#N/A</c:v>
                </c:pt>
                <c:pt idx="12">
                  <c:v>#N/A</c:v>
                </c:pt>
                <c:pt idx="13">
                  <c:v>1385793</c:v>
                </c:pt>
                <c:pt idx="14">
                  <c:v>#N/A</c:v>
                </c:pt>
              </c:numCache>
            </c:numRef>
          </c:val>
          <c:smooth val="0"/>
          <c:extLst>
            <c:ext xmlns:c16="http://schemas.microsoft.com/office/drawing/2014/chart" uri="{C3380CC4-5D6E-409C-BE32-E72D297353CC}">
              <c16:uniqueId val="{0000000B-2D9D-4957-8765-9363E1FC530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6285</c:v>
                </c:pt>
                <c:pt idx="1">
                  <c:v>6398</c:v>
                </c:pt>
                <c:pt idx="2">
                  <c:v>6880</c:v>
                </c:pt>
              </c:numCache>
            </c:numRef>
          </c:val>
          <c:extLst>
            <c:ext xmlns:c16="http://schemas.microsoft.com/office/drawing/2014/chart" uri="{C3380CC4-5D6E-409C-BE32-E72D297353CC}">
              <c16:uniqueId val="{00000000-3C64-46B9-8F68-AB51E2569B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57656</c:v>
                </c:pt>
                <c:pt idx="1">
                  <c:v>51330</c:v>
                </c:pt>
                <c:pt idx="2">
                  <c:v>43581</c:v>
                </c:pt>
              </c:numCache>
            </c:numRef>
          </c:val>
          <c:extLst>
            <c:ext xmlns:c16="http://schemas.microsoft.com/office/drawing/2014/chart" uri="{C3380CC4-5D6E-409C-BE32-E72D297353CC}">
              <c16:uniqueId val="{00000001-3C64-46B9-8F68-AB51E2569B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52699</c:v>
                </c:pt>
                <c:pt idx="1">
                  <c:v>51653</c:v>
                </c:pt>
                <c:pt idx="2">
                  <c:v>54421</c:v>
                </c:pt>
              </c:numCache>
            </c:numRef>
          </c:val>
          <c:extLst>
            <c:ext xmlns:c16="http://schemas.microsoft.com/office/drawing/2014/chart" uri="{C3380CC4-5D6E-409C-BE32-E72D297353CC}">
              <c16:uniqueId val="{00000002-3C64-46B9-8F68-AB51E2569B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{3E0374C0-037B-4EC6-9A2D-FCA7F33647F9}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CF-46E9-9909-4470B6B308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{3CC39D46-114B-498E-A4B6-1DE6FC35DABA}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CF-46E9-9909-4470B6B308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{A7987966-0648-4007-A3C3-0EC417FBF0C5}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CF-46E9-9909-4470B6B308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{B06232C1-3394-41DF-9109-EAF857015E80}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CF-46E9-9909-4470B6B308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{321CECAF-D88A-4C6F-9618-238A355D4CB9}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CF-46E9-9909-4470B6B308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{8017C7FF-87FC-4F03-BFF8-26290921BEF9}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CF-46E9-9909-4470B6B308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{E579A57E-AC60-4150-B150-71DAF0CAF9D6}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CF-46E9-9909-4470B6B308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{F2C8A0A3-90BF-4BC1-A543-F5E2AB509381}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CF-46E9-9909-4470B6B308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{DFDC47CD-4C59-4169-9CE1-D3D02A84F6F6}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CF-46E9-9909-4470B6B308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BCF-46E9-9909-4470B6B308E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{2036FF27-F4B5-4417-B266-AE4841F9EFED}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CF-46E9-9909-4470B6B308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{7B724ACC-339B-4270-9E24-105091DCB6DB}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CF-46E9-9909-4470B6B308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{000A9C19-7E14-444D-AD0D-1130DE1D7A9D}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CF-46E9-9909-4470B6B308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{06BC8F55-3EA2-4DF1-B4D4-B96A0D9C46B4}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CF-46E9-9909-4470B6B308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{FEF5FE58-4224-4127-B668-3C9764E98A2F}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CF-46E9-9909-4470B6B308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{291D3167-361A-475C-9720-57DC4A1810D4}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CF-46E9-9909-4470B6B308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{26EDA813-F62F-45AC-B2B9-FABDE51059C3}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CF-46E9-9909-4470B6B308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{56FA2419-EA6A-4ADA-A45D-F25B26A02875}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CF-46E9-9909-4470B6B308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{CDD55CE0-F010-4AA3-BC5D-49D639308A25}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CF-46E9-9909-4470B6B308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BCF-46E9-9909-4470B6B308E0}"/>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{829B8E28-6F63-41F4-8410-30F81F4F1A2C}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3C-4C96-B679-F0DE85ACCC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{6151EBFB-BB13-44AD-B3AA-D651B7633E39}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3C-4C96-B679-F0DE85ACCC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{C8D74932-285F-4480-852B-836A7FF6530B}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3C-4C96-B679-F0DE85ACCC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{BBE99F3A-1D51-4F18-9D3F-9E3BDFB84149}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3C-4C96-B679-F0DE85ACCC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{2F6707FD-4088-4FB4-8EE9-80FBB3F3D6C6}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3C-4C96-B679-F0DE85ACCC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{A91809EA-0A53-436E-BC98-F07F34CCF3C8}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3C-4C96-B679-F0DE85ACCC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{0BB36985-45B7-4309-9258-BE453C2DAC3B}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3C-4C96-B679-F0DE85ACCC0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{4107D809-CD7A-4172-BBCF-41265E0C3E63}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3C-4C96-B679-F0DE85ACCC0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{F2D00761-2492-45FB-9B41-82EED9D39FFF}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3C-4C96-B679-F0DE85ACCC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17.5</c:v>
                </c:pt>
                <c:pt idx="8">
                  <c:v>16.8</c:v>
                </c:pt>
                <c:pt idx="16">
                  <c:v>15.8</c:v>
                </c:pt>
                <c:pt idx="24">
                  <c:v>14.6</c:v>
                </c:pt>
                <c:pt idx="32">
                  <c:v>14.9</c:v>
                </c:pt>
              </c:numCache>
            </c:numRef>
          </c:xVal>
          <c:yVal>
            <c:numRef>
              <c:f>公会計指標分析・財政指標組合せ分析表!$BP$73:$DC$73</c:f>
              <c:numCache>
                <c:formatCode>#,##0.0;"▲ "#,##0.0</c:formatCode>
                <c:ptCount val="40"/>
                <c:pt idx="0">
                  <c:v>282.89999999999998</c:v>
                </c:pt>
                <c:pt idx="8">
                  <c:v>288.60000000000002</c:v>
                </c:pt>
                <c:pt idx="16">
                  <c:v>286.5</c:v>
                </c:pt>
                <c:pt idx="24">
                  <c:v>298.10000000000002</c:v>
                </c:pt>
                <c:pt idx="32">
                  <c:v>315</c:v>
                </c:pt>
              </c:numCache>
            </c:numRef>
          </c:yVal>
          <c:smooth val="0"/>
          <c:extLst>
            <c:ext xmlns:c16="http://schemas.microsoft.com/office/drawing/2014/chart" uri="{C3380CC4-5D6E-409C-BE32-E72D297353CC}">
              <c16:uniqueId val="{00000009-653C-4C96-B679-F0DE85ACCC0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{18813065-501B-4FA9-A83B-55A70DF5140C}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3C-4C96-B679-F0DE85ACCC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{2FB8231C-9400-45D8-813F-48EB20A6AEA8}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3C-4C96-B679-F0DE85ACCC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{FF792E02-344B-4954-8EC7-5768C60C415F}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3C-4C96-B679-F0DE85ACCC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{68DD02AC-E858-4913-B939-2377E7F89DBD}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3C-4C96-B679-F0DE85ACCC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{FC653FD4-2646-45D0-B9E0-3142326BEF9C}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3C-4C96-B679-F0DE85ACCC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{F29A9585-FBD3-463F-9F3E-FEC509B4E571}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3C-4C96-B679-F0DE85ACCC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{27B4306A-8DBA-4C97-B0C0-34E995E7E395}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3C-4C96-B679-F0DE85ACCC0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{015A50D3-B054-4A74-9FBD-109784839B02}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3C-4C96-B679-F0DE85ACCC0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{DAC1D1F2-E47E-486D-A8A3-48C8022248C3}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3C-4C96-B679-F0DE85ACCC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14.2</c:v>
                </c:pt>
                <c:pt idx="16">
                  <c:v>15.9</c:v>
                </c:pt>
                <c:pt idx="24">
                  <c:v>15.4</c:v>
                </c:pt>
                <c:pt idx="32">
                  <c:v>15.2</c:v>
                </c:pt>
              </c:numCache>
            </c:numRef>
          </c:xVal>
          <c:yVal>
            <c:numRef>
              <c:f>公会計指標分析・財政指標組合せ分析表!$BP$77:$DC$77</c:f>
              <c:numCache>
                <c:formatCode>#,##0.0;"▲ "#,##0.0</c:formatCode>
                <c:ptCount val="40"/>
                <c:pt idx="0">
                  <c:v>233.9</c:v>
                </c:pt>
                <c:pt idx="8">
                  <c:v>208.1</c:v>
                </c:pt>
                <c:pt idx="16">
                  <c:v>239.1</c:v>
                </c:pt>
                <c:pt idx="24">
                  <c:v>244</c:v>
                </c:pt>
                <c:pt idx="32">
                  <c:v>245.1</c:v>
                </c:pt>
              </c:numCache>
            </c:numRef>
          </c:yVal>
          <c:smooth val="0"/>
          <c:extLst>
            <c:ext xmlns:c16="http://schemas.microsoft.com/office/drawing/2014/chart" uri="{C3380CC4-5D6E-409C-BE32-E72D297353CC}">
              <c16:uniqueId val="{00000013-653C-4C96-B679-F0DE85ACCC0D}"/>
            </c:ext>
          </c:extLst>
        </c:ser>
        <c:dLbls>
          <c:showLegendKey val="0"/>
          <c:showVal val="1"/>
          <c:showCatName val="0"/>
          <c:showSerName val="0"/>
          <c:showPercent val="0"/>
          <c:showBubbleSize val="0"/>
        </c:dLbls>
        <c:axId val="84219776"/>
        <c:axId val="84234240"/>
      </c:scatterChart>
      <c:valAx>
        <c:axId val="84219776"/>
        <c:scaling>
          <c:orientation val="minMax"/>
          <c:max val="17.8"/>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0"/>
          <c:min val="1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年度は中越大震災復興基金</a:t>
          </a:r>
          <a:r>
            <a:rPr kumimoji="1" lang="en-US" altLang="ja-JP" sz="1200">
              <a:latin typeface="ＭＳ ゴシック" pitchFamily="49" charset="-128"/>
              <a:ea typeface="ＭＳ ゴシック" pitchFamily="49" charset="-128"/>
            </a:rPr>
            <a:t>(3,000</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の満期一括償還により、見かけ上の元利償還金が大きく増加しましたが、この特殊要因を除けば、借換債を除く実質的な公債費はピークアウトしております。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年度は、公債費のうち交付税で措置される額が減少したことに加え、県費負担教職員の給与負担の政令市移譲等に伴い標準財政規模が減少したことから、実質公債費比率の前年比は単年度で</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ポイント、３カ年平均では</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ポイント悪化し、</a:t>
          </a:r>
          <a:r>
            <a:rPr kumimoji="1" lang="en-US" altLang="ja-JP" sz="1200">
              <a:latin typeface="ＭＳ ゴシック" pitchFamily="49" charset="-128"/>
              <a:ea typeface="ＭＳ ゴシック" pitchFamily="49" charset="-128"/>
            </a:rPr>
            <a:t>14.9</a:t>
          </a:r>
          <a:r>
            <a:rPr kumimoji="1" lang="ja-JP" altLang="en-US" sz="1200">
              <a:latin typeface="ＭＳ ゴシック" pitchFamily="49" charset="-128"/>
              <a:ea typeface="ＭＳ ゴシック" pitchFamily="49" charset="-128"/>
            </a:rPr>
            <a:t>％となっております。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なお、元利償還金の増加は、中越沖地震復興基金出捐金</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と中小企業高度化資金貸付金</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の満期一括償還が主な要因となっております。</a:t>
          </a:r>
        </a:p>
        <a:p>
          <a:r>
            <a:rPr kumimoji="1" lang="ja-JP" altLang="en-US" sz="1200">
              <a:latin typeface="ＭＳ ゴシック" pitchFamily="49" charset="-128"/>
              <a:ea typeface="ＭＳ ゴシック" pitchFamily="49" charset="-128"/>
            </a:rPr>
            <a:t>　今後とも、県債の計画的発行及び償還を図り、実質公債費比率の抑制に努めてまいります。</a:t>
          </a:r>
          <a:endParaRPr kumimoji="1" lang="en-US" altLang="ja-JP" sz="12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県費負担教職員の給与負担の政令市移譲に伴い、分子項目において退職手当負担見込額の減少等が比率の減要素として働いたものの、分母項目において標準財政規模が減少し、比率の増要素としてより大きく働いたため、前年度に比べ</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315.0</a:t>
          </a:r>
          <a:r>
            <a:rPr kumimoji="1" lang="ja-JP" altLang="en-US" sz="1400">
              <a:latin typeface="ＭＳ ゴシック" pitchFamily="49" charset="-128"/>
              <a:ea typeface="ＭＳ ゴシック" pitchFamily="49" charset="-128"/>
            </a:rPr>
            <a:t>％となっております。</a:t>
          </a:r>
        </a:p>
        <a:p>
          <a:r>
            <a:rPr kumimoji="1" lang="ja-JP" altLang="en-US" sz="1400">
              <a:latin typeface="ＭＳ ゴシック" pitchFamily="49" charset="-128"/>
              <a:ea typeface="ＭＳ ゴシック" pitchFamily="49" charset="-128"/>
            </a:rPr>
            <a:t>　今後とも、県債の計画的発行及び償還を図り、財政の健全性の確保に努めてまいります。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104,882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百万円）と年々減少している。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この減少の主な理由は、減債基金において、公債費負担の平準化や、収支不足に対応するための財源対策として取崩を行ったことによるものである。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基金については、条例等の法令に基づき、それぞれの目的に応じて積立・取崩を行っていることから、今後も、適切に管理を行っていく。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県においては、収支不足に対する財源対策として充当可能な基金を財源対策的基金として整理しているが、今後、歳入歳出改革に取り組み、将来の災害等の不測の事態に備えた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年度末において、財政調整基金及び減債基金のほか、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の特定目的基金を設置している。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基金の使途としては、地域医療介護総合確保基金や介護保険財政安定化基金などの国の施策による基金や、地域振興基金や地域福祉基金などの県の独自の施策のために設置した基金がある。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県の独自の基金のうちの一部は、財源対策的基金として位置付けている。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本県におけるその他特定目的基金の残高は、平成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百万円）と減少した後、平成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百万円）と増加に転じている。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年度末に前年度から減少した理由は、緊急雇用創出事業臨時特例基金や社会福祉施設等耐震化等臨時特例基金などの国の施策による基金について、不用額を国へ返還したことによるものであり、平成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年度末に前年度から増加した理由は、国の内示に伴い、国民健康保険財政安定化基金や地域医療介護総合確保基金などの国の施策による基金の積立を行ったことによるものである。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特定目的基金については、条例等の法令に基づき、それぞれの目的に応じて積立・取崩を行っていることから、今後も、適切に管理を行っていく。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また、一部の基金については、財源対策的基金に位置付けていることから、今後、歳入歳出改革に取り組み、将来の災害等の不測の事態に備えた残高を確保していく必要がある。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本県における財政調整基金の残高は、平成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これは、地方財政法第７条第１項の規定に従い、決算上生じた剰余金を積み立てたことによるものである。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年度には２月補正（冒頭提案）で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百万円を取り崩しているが、これは県内で発生した鳥インフルエンザ及び糸魚川大規模火災への対応によるものである。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本県の財政調整基金は、財源対策的基金の１つとして位置付けていることから、今後、歳入歳出改革に取り組み、将来の災害等の不測の事態に備えた残高を確保していく必要がある。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本県における減債基金の残高は、平成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これは、公債費負担の平準化や、収支不足に対応するための財源対策として取崩を行ったことによるものである。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本県の減債基金は、公債費負担の平準化や財源対策として取崩を行っている。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今後、歳入歳出改革に取り組み、将来の公債費負担の平準化や財源対策に備えた残高を確保していく必要がある。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を構成する将来負担額が高い値となっているとともに、分母を構成する経常一般財源等（歳入）等の自主財源の要である県税収入が伸び悩んでいることや県税と並んで一般財源歳入の柱である地方交付税等も年々減少しており、一般財源は他県に比べて伸び悩んでいることが現在の状況の要因と考えられ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今後とも県債の計画的発行及び償還を図り、財政の健全性確保に努めてまいります。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62" name="直線コネクタ 61"/>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63" name="テキスト ボックス 62"/>
        <xdr:cNvSpPr txBox="1"/>
      </xdr:nvSpPr>
      <xdr:spPr>
        <a:xfrm>
          <a:off x="959423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64" name="直線コネクタ 63"/>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65" name="テキスト ボックス 64"/>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66" name="直線コネクタ 65"/>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67" name="テキスト ボックス 66"/>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68" name="直線コネクタ 67"/>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69" name="テキスト ボックス 68"/>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0" name="直線コネクタ 69"/>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1" name="テキスト ボックス 70"/>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2"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73" name="直線コネクタ 72"/>
        <xdr:cNvCxnSpPr/>
      </xdr:nvCxnSpPr>
      <xdr:spPr>
        <a:xfrm flipV="1">
          <a:off x="13027660" y="4471035"/>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74" name="債務償還可能年数最小値テキスト"/>
        <xdr:cNvSpPr txBox="1"/>
      </xdr:nvSpPr>
      <xdr:spPr>
        <a:xfrm>
          <a:off x="13080365" y="5847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75" name="直線コネクタ 74"/>
        <xdr:cNvCxnSpPr/>
      </xdr:nvCxnSpPr>
      <xdr:spPr>
        <a:xfrm>
          <a:off x="12963525" y="5843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76"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77" name="直線コネクタ 76"/>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65422</xdr:rowOff>
    </xdr:from>
    <xdr:ext cx="405111" cy="259045"/>
    <xdr:sp macro="" textlink="">
      <xdr:nvSpPr>
        <xdr:cNvPr id="78" name="債務償還可能年数平均値テキスト"/>
        <xdr:cNvSpPr txBox="1"/>
      </xdr:nvSpPr>
      <xdr:spPr>
        <a:xfrm>
          <a:off x="13080365" y="492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79" name="フローチャート: 判断 78"/>
        <xdr:cNvSpPr/>
      </xdr:nvSpPr>
      <xdr:spPr>
        <a:xfrm>
          <a:off x="130016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0" name="テキスト ボックス 7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1" name="テキスト ボックス 8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2" name="テキスト ボックス 8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3" name="テキスト ボックス 8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4" name="テキスト ボックス 8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20955</xdr:rowOff>
    </xdr:from>
    <xdr:to>
      <xdr:col>76</xdr:col>
      <xdr:colOff>73025</xdr:colOff>
      <xdr:row>28</xdr:row>
      <xdr:rowOff>122555</xdr:rowOff>
    </xdr:to>
    <xdr:sp macro="" textlink="">
      <xdr:nvSpPr>
        <xdr:cNvPr id="85" name="楕円 84"/>
        <xdr:cNvSpPr/>
      </xdr:nvSpPr>
      <xdr:spPr>
        <a:xfrm>
          <a:off x="13001625" y="4714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43832</xdr:rowOff>
    </xdr:from>
    <xdr:ext cx="405111" cy="259045"/>
    <xdr:sp macro="" textlink="">
      <xdr:nvSpPr>
        <xdr:cNvPr id="86" name="債務償還可能年数該当値テキスト"/>
        <xdr:cNvSpPr txBox="1"/>
      </xdr:nvSpPr>
      <xdr:spPr>
        <a:xfrm>
          <a:off x="13080365" y="457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87" name="正方形/長方形 8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88" name="正方形/長方形 8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89" name="正方形/長方形 88"/>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0" name="正方形/長方形 89"/>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1" name="テキスト ボックス 9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2" name="テキスト ボックス 9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県は、広い県土、長い海岸線延長、積雪・地滑り、中山間地対策など各種施策に多額の行政需要がある一方で、それを満たす財源である県税収入等の割合が低いことから、指数としては全国中位水準で推移し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年度は県債元利償還のピークアウトにより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年度は地方消費税等の税収増により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年度は交付税原資化に伴う県民税法人税割の減収等により単年度で減少したものの、３カ年平均では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年度は県費負担教職員の給与負担の政令市移譲に係る税源移譲の影響等により単年度で減少したものの、３か年平均では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引き続き、歳出面における内部管理経費等の縮減を図るとともに、税収等の歳入確保策に取り組むことで、財政構造の一層の改善に努めてまいります。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42</xdr:row>
      <xdr:rowOff>71362</xdr:rowOff>
    </xdr:to>
    <xdr:cxnSp macro="">
      <xdr:nvCxnSpPr>
        <xdr:cNvPr id="64" name="直線コネクタ 63"/>
        <xdr:cNvCxnSpPr/>
      </xdr:nvCxnSpPr>
      <xdr:spPr>
        <a:xfrm flipV="1">
          <a:off x="4953000" y="635302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43439</xdr:rowOff>
    </xdr:from>
    <xdr:ext cx="762000" cy="259045"/>
    <xdr:sp macro="" textlink="">
      <xdr:nvSpPr>
        <xdr:cNvPr id="65" name="財政力最小値テキスト"/>
        <xdr:cNvSpPr txBox="1"/>
      </xdr:nvSpPr>
      <xdr:spPr>
        <a:xfrm>
          <a:off x="5041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71362</xdr:rowOff>
    </xdr:from>
    <xdr:to>
      <xdr:col>24</xdr:col>
      <xdr:colOff>12700</xdr:colOff>
      <xdr:row>42</xdr:row>
      <xdr:rowOff>71362</xdr:rowOff>
    </xdr:to>
    <xdr:cxnSp macro="">
      <xdr:nvCxnSpPr>
        <xdr:cNvPr id="66" name="直線コネクタ 65"/>
        <xdr:cNvCxnSpPr/>
      </xdr:nvCxnSpPr>
      <xdr:spPr>
        <a:xfrm>
          <a:off x="4864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7"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8" name="直線コネクタ 67"/>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11188</xdr:rowOff>
    </xdr:from>
    <xdr:to>
      <xdr:col>23</xdr:col>
      <xdr:colOff>133350</xdr:colOff>
      <xdr:row>39</xdr:row>
      <xdr:rowOff>126093</xdr:rowOff>
    </xdr:to>
    <xdr:cxnSp macro="">
      <xdr:nvCxnSpPr>
        <xdr:cNvPr id="69" name="直線コネクタ 68"/>
        <xdr:cNvCxnSpPr/>
      </xdr:nvCxnSpPr>
      <xdr:spPr>
        <a:xfrm flipV="1">
          <a:off x="4114800" y="66977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162275</xdr:rowOff>
    </xdr:from>
    <xdr:ext cx="762000" cy="259045"/>
    <xdr:sp macro="" textlink="">
      <xdr:nvSpPr>
        <xdr:cNvPr id="70" name="財政力平均値テキスト"/>
        <xdr:cNvSpPr txBox="1"/>
      </xdr:nvSpPr>
      <xdr:spPr>
        <a:xfrm>
          <a:off x="5041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71" name="フローチャート: 判断 70"/>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69548</xdr:rowOff>
    </xdr:to>
    <xdr:cxnSp macro="">
      <xdr:nvCxnSpPr>
        <xdr:cNvPr id="72" name="直線コネクタ 71"/>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131838</xdr:rowOff>
    </xdr:from>
    <xdr:to>
      <xdr:col>19</xdr:col>
      <xdr:colOff>184150</xdr:colOff>
      <xdr:row>39</xdr:row>
      <xdr:rowOff>61988</xdr:rowOff>
    </xdr:to>
    <xdr:sp macro="" textlink="">
      <xdr:nvSpPr>
        <xdr:cNvPr id="73" name="フローチャート: 判断 72"/>
        <xdr:cNvSpPr/>
      </xdr:nvSpPr>
      <xdr:spPr>
        <a:xfrm>
          <a:off x="4064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74" name="テキスト ボックス 73"/>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42</xdr:row>
      <xdr:rowOff>71362</xdr:rowOff>
    </xdr:to>
    <xdr:cxnSp macro="">
      <xdr:nvCxnSpPr>
        <xdr:cNvPr id="75" name="直線コネクタ 74"/>
        <xdr:cNvCxnSpPr/>
      </xdr:nvCxnSpPr>
      <xdr:spPr>
        <a:xfrm flipV="1">
          <a:off x="2336800" y="6927548"/>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18748</xdr:rowOff>
    </xdr:from>
    <xdr:to>
      <xdr:col>15</xdr:col>
      <xdr:colOff>133350</xdr:colOff>
      <xdr:row>40</xdr:row>
      <xdr:rowOff>120348</xdr:rowOff>
    </xdr:to>
    <xdr:sp macro="" textlink="">
      <xdr:nvSpPr>
        <xdr:cNvPr id="76" name="フローチャート: 判断 75"/>
        <xdr:cNvSpPr/>
      </xdr:nvSpPr>
      <xdr:spPr>
        <a:xfrm>
          <a:off x="3175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105125</xdr:rowOff>
    </xdr:from>
    <xdr:ext cx="762000" cy="259045"/>
    <xdr:sp macro="" textlink="">
      <xdr:nvSpPr>
        <xdr:cNvPr id="77" name="テキスト ボックス 76"/>
        <xdr:cNvSpPr txBox="1"/>
      </xdr:nvSpPr>
      <xdr:spPr>
        <a:xfrm>
          <a:off x="2844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43</xdr:row>
      <xdr:rowOff>14817</xdr:rowOff>
    </xdr:to>
    <xdr:cxnSp macro="">
      <xdr:nvCxnSpPr>
        <xdr:cNvPr id="78" name="直線コネクタ 77"/>
        <xdr:cNvCxnSpPr/>
      </xdr:nvCxnSpPr>
      <xdr:spPr>
        <a:xfrm flipV="1">
          <a:off x="1447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18748</xdr:rowOff>
    </xdr:from>
    <xdr:to>
      <xdr:col>11</xdr:col>
      <xdr:colOff>82550</xdr:colOff>
      <xdr:row>40</xdr:row>
      <xdr:rowOff>120348</xdr:rowOff>
    </xdr:to>
    <xdr:sp macro="" textlink="">
      <xdr:nvSpPr>
        <xdr:cNvPr id="79" name="フローチャート: 判断 78"/>
        <xdr:cNvSpPr/>
      </xdr:nvSpPr>
      <xdr:spPr>
        <a:xfrm>
          <a:off x="2286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80" name="テキスト ボックス 79"/>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81" name="フローチャート: 判断 80"/>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82" name="テキスト ボックス 81"/>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131838</xdr:rowOff>
    </xdr:from>
    <xdr:to>
      <xdr:col>23</xdr:col>
      <xdr:colOff>184150</xdr:colOff>
      <xdr:row>39</xdr:row>
      <xdr:rowOff>61988</xdr:rowOff>
    </xdr:to>
    <xdr:sp macro="" textlink="">
      <xdr:nvSpPr>
        <xdr:cNvPr id="88" name="楕円 87"/>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148365</xdr:rowOff>
    </xdr:from>
    <xdr:ext cx="762000" cy="259045"/>
    <xdr:sp macro="" textlink="">
      <xdr:nvSpPr>
        <xdr:cNvPr id="89" name="財政力該当値テキスト"/>
        <xdr:cNvSpPr txBox="1"/>
      </xdr:nvSpPr>
      <xdr:spPr>
        <a:xfrm>
          <a:off x="5041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2" name="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130525</xdr:rowOff>
    </xdr:from>
    <xdr:ext cx="762000" cy="259045"/>
    <xdr:sp macro="" textlink="">
      <xdr:nvSpPr>
        <xdr:cNvPr id="93" name="テキスト ボックス 92"/>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4" name="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106939</xdr:rowOff>
    </xdr:from>
    <xdr:ext cx="762000" cy="259045"/>
    <xdr:sp macro="" textlink="">
      <xdr:nvSpPr>
        <xdr:cNvPr id="95" name="テキスト ボックス 94"/>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年度は税収が増加したことに加え、公債費充当一般財源が減少したことから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ポイントずつ減少し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年度は公債費充当一般財源</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ものの、地方法人税（国税）の創設に伴う法人県民税の税率引下げ等による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の減少の影響がより大きく、</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年度の経常収支比率は、分子項目において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県費負担教職員の給与負担の政令市移譲に伴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う人件費の減が比率の減要素として働いたものの、分母項目において地方交付税の減が比率の増要素としてより大きく働いたため、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引き続き、歳入確保策を講じていくとともに、事務の効率化、職員の適正配置の推進による人件費の歳出抑制に努めるなど、財政の健全化の確保に努めてまいります。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5" name="直線コネクタ 124"/>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6"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7" name="直線コネクタ 126"/>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133350</xdr:rowOff>
    </xdr:to>
    <xdr:cxnSp macro="">
      <xdr:nvCxnSpPr>
        <xdr:cNvPr id="130" name="直線コネクタ 129"/>
        <xdr:cNvCxnSpPr/>
      </xdr:nvCxnSpPr>
      <xdr:spPr>
        <a:xfrm>
          <a:off x="4114800" y="109156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169985</xdr:rowOff>
    </xdr:from>
    <xdr:ext cx="762000" cy="259045"/>
    <xdr:sp macro="" textlink="">
      <xdr:nvSpPr>
        <xdr:cNvPr id="131"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2" name="フローチャート: 判断 131"/>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63</xdr:row>
      <xdr:rowOff>114300</xdr:rowOff>
    </xdr:to>
    <xdr:cxnSp macro="">
      <xdr:nvCxnSpPr>
        <xdr:cNvPr id="133" name="直線コネクタ 132"/>
        <xdr:cNvCxnSpPr/>
      </xdr:nvCxnSpPr>
      <xdr:spPr>
        <a:xfrm>
          <a:off x="3225800" y="10533592"/>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5" name="テキスト ボックス 13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62</xdr:row>
      <xdr:rowOff>165100</xdr:rowOff>
    </xdr:to>
    <xdr:cxnSp macro="">
      <xdr:nvCxnSpPr>
        <xdr:cNvPr id="136" name="直線コネクタ 135"/>
        <xdr:cNvCxnSpPr/>
      </xdr:nvCxnSpPr>
      <xdr:spPr>
        <a:xfrm flipV="1">
          <a:off x="2336800" y="105335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7" name="フローチャート: 判断 136"/>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38" name="テキスト ボックス 13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83608</xdr:rowOff>
    </xdr:to>
    <xdr:cxnSp macro="">
      <xdr:nvCxnSpPr>
        <xdr:cNvPr id="139" name="直線コネクタ 138"/>
        <xdr:cNvCxnSpPr/>
      </xdr:nvCxnSpPr>
      <xdr:spPr>
        <a:xfrm flipV="1">
          <a:off x="1447800" y="1079500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53975</xdr:rowOff>
    </xdr:from>
    <xdr:to>
      <xdr:col>11</xdr:col>
      <xdr:colOff>82550</xdr:colOff>
      <xdr:row>62</xdr:row>
      <xdr:rowOff>155575</xdr:rowOff>
    </xdr:to>
    <xdr:sp macro="" textlink="">
      <xdr:nvSpPr>
        <xdr:cNvPr id="140" name="フローチャート: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41" name="テキスト ボックス 140"/>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2" name="フローチャート: 判断 141"/>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43" name="テキスト ボックス 142"/>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2" name="テキスト ボックス 15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3" name="楕円 152"/>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4" name="テキスト ボックス 153"/>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6" name="テキスト ボックス 15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7" name="楕円 156"/>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58" name="テキスト ボックス 157"/>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適正な定員管理や給与構造改革の実施による人件費の抑制に努めており、人件費は減少傾向にありますが、大雪に伴う道路除雪費の増等により、人件費・物件費等の人口一人当たり決算額は、しばしば前年を上回る結果となっています。</a:t>
          </a:r>
        </a:p>
        <a:p>
          <a:r>
            <a:rPr kumimoji="1" lang="ja-JP" altLang="en-US" sz="1000">
              <a:latin typeface="ＭＳ Ｐゴシック" panose="020B0600070205080204" pitchFamily="50" charset="-128"/>
              <a:ea typeface="ＭＳ Ｐゴシック" panose="020B0600070205080204" pitchFamily="50" charset="-128"/>
            </a:rPr>
            <a:t>　比較的降雪の少なかった平成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年度は前年比でそれぞれ</a:t>
          </a:r>
          <a:r>
            <a:rPr kumimoji="1" lang="en-US" altLang="ja-JP" sz="1000">
              <a:latin typeface="ＭＳ Ｐゴシック" panose="020B0600070205080204" pitchFamily="50" charset="-128"/>
              <a:ea typeface="ＭＳ Ｐゴシック" panose="020B0600070205080204" pitchFamily="50" charset="-128"/>
            </a:rPr>
            <a:t>2,235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1,575</a:t>
          </a:r>
          <a:r>
            <a:rPr kumimoji="1" lang="ja-JP" altLang="en-US" sz="1000">
              <a:latin typeface="ＭＳ Ｐゴシック" panose="020B0600070205080204" pitchFamily="50" charset="-128"/>
              <a:ea typeface="ＭＳ Ｐゴシック" panose="020B0600070205080204" pitchFamily="50" charset="-128"/>
            </a:rPr>
            <a:t>円の減、降雪量が多かった平成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年度は前年比でそれぞれ</a:t>
          </a:r>
          <a:r>
            <a:rPr kumimoji="1" lang="en-US" altLang="ja-JP" sz="1000">
              <a:latin typeface="ＭＳ Ｐゴシック" panose="020B0600070205080204" pitchFamily="50" charset="-128"/>
              <a:ea typeface="ＭＳ Ｐゴシック" panose="020B0600070205080204" pitchFamily="50" charset="-128"/>
            </a:rPr>
            <a:t>2,678</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1,549</a:t>
          </a:r>
          <a:r>
            <a:rPr kumimoji="1" lang="ja-JP" altLang="en-US" sz="1000">
              <a:latin typeface="ＭＳ Ｐゴシック" panose="020B0600070205080204" pitchFamily="50" charset="-128"/>
              <a:ea typeface="ＭＳ Ｐゴシック" panose="020B0600070205080204" pitchFamily="50" charset="-128"/>
            </a:rPr>
            <a:t>円の増加となっております。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年度は豪雪に見舞われたものの、県費負担教職員の給与負担の政令市移譲により人件費が大幅に減少したことから前年比で</a:t>
          </a:r>
          <a:r>
            <a:rPr kumimoji="1" lang="en-US" altLang="ja-JP" sz="1000">
              <a:latin typeface="ＭＳ Ｐゴシック" panose="020B0600070205080204" pitchFamily="50" charset="-128"/>
              <a:ea typeface="ＭＳ Ｐゴシック" panose="020B0600070205080204" pitchFamily="50" charset="-128"/>
            </a:rPr>
            <a:t>11,724</a:t>
          </a:r>
          <a:r>
            <a:rPr kumimoji="1" lang="ja-JP" altLang="en-US" sz="1000">
              <a:latin typeface="ＭＳ Ｐゴシック" panose="020B0600070205080204" pitchFamily="50" charset="-128"/>
              <a:ea typeface="ＭＳ Ｐゴシック" panose="020B0600070205080204" pitchFamily="50" charset="-128"/>
            </a:rPr>
            <a:t>円の減少となっております。</a:t>
          </a:r>
        </a:p>
        <a:p>
          <a:r>
            <a:rPr kumimoji="1" lang="ja-JP" altLang="en-US" sz="1000">
              <a:latin typeface="ＭＳ Ｐゴシック" panose="020B0600070205080204" pitchFamily="50" charset="-128"/>
              <a:ea typeface="ＭＳ Ｐゴシック" panose="020B0600070205080204" pitchFamily="50" charset="-128"/>
            </a:rPr>
            <a:t>　引き続き、歳出の</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選択と集中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を徹底し、人件費をはじめとする内部管理経費の縮減に努めてまいります。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6" name="直線コネクタ 185"/>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7"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88" name="直線コネクタ 187"/>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89"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0" name="直線コネクタ 189"/>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9744</xdr:rowOff>
    </xdr:from>
    <xdr:to>
      <xdr:col>23</xdr:col>
      <xdr:colOff>133350</xdr:colOff>
      <xdr:row>84</xdr:row>
      <xdr:rowOff>74044</xdr:rowOff>
    </xdr:to>
    <xdr:cxnSp macro="">
      <xdr:nvCxnSpPr>
        <xdr:cNvPr id="191" name="直線コネクタ 190"/>
        <xdr:cNvCxnSpPr/>
      </xdr:nvCxnSpPr>
      <xdr:spPr>
        <a:xfrm flipV="1">
          <a:off x="4114800" y="14240094"/>
          <a:ext cx="838200" cy="2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4356</xdr:rowOff>
    </xdr:from>
    <xdr:ext cx="762000" cy="259045"/>
    <xdr:sp macro="" textlink="">
      <xdr:nvSpPr>
        <xdr:cNvPr id="192" name="人件費・物件費等の状況平均値テキスト"/>
        <xdr:cNvSpPr txBox="1"/>
      </xdr:nvSpPr>
      <xdr:spPr>
        <a:xfrm>
          <a:off x="5041900" y="14234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3" name="フローチャート: 判断 192"/>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42897</xdr:rowOff>
    </xdr:from>
    <xdr:to>
      <xdr:col>19</xdr:col>
      <xdr:colOff>133350</xdr:colOff>
      <xdr:row>84</xdr:row>
      <xdr:rowOff>74044</xdr:rowOff>
    </xdr:to>
    <xdr:cxnSp macro="">
      <xdr:nvCxnSpPr>
        <xdr:cNvPr id="194" name="直線コネクタ 193"/>
        <xdr:cNvCxnSpPr/>
      </xdr:nvCxnSpPr>
      <xdr:spPr>
        <a:xfrm>
          <a:off x="3225800" y="14444697"/>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97692</xdr:rowOff>
    </xdr:from>
    <xdr:to>
      <xdr:col>19</xdr:col>
      <xdr:colOff>184150</xdr:colOff>
      <xdr:row>84</xdr:row>
      <xdr:rowOff>27842</xdr:rowOff>
    </xdr:to>
    <xdr:sp macro="" textlink="">
      <xdr:nvSpPr>
        <xdr:cNvPr id="195" name="フローチャート: 判断 194"/>
        <xdr:cNvSpPr/>
      </xdr:nvSpPr>
      <xdr:spPr>
        <a:xfrm>
          <a:off x="4064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38019</xdr:rowOff>
    </xdr:from>
    <xdr:ext cx="736600" cy="259045"/>
    <xdr:sp macro="" textlink="">
      <xdr:nvSpPr>
        <xdr:cNvPr id="196" name="テキスト ボックス 195"/>
        <xdr:cNvSpPr txBox="1"/>
      </xdr:nvSpPr>
      <xdr:spPr>
        <a:xfrm>
          <a:off x="3733800" y="1409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42897</xdr:rowOff>
    </xdr:from>
    <xdr:to>
      <xdr:col>15</xdr:col>
      <xdr:colOff>82550</xdr:colOff>
      <xdr:row>84</xdr:row>
      <xdr:rowOff>74568</xdr:rowOff>
    </xdr:to>
    <xdr:cxnSp macro="">
      <xdr:nvCxnSpPr>
        <xdr:cNvPr id="197" name="直線コネクタ 196"/>
        <xdr:cNvCxnSpPr/>
      </xdr:nvCxnSpPr>
      <xdr:spPr>
        <a:xfrm flipV="1">
          <a:off x="2336800" y="14444697"/>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83796</xdr:rowOff>
    </xdr:from>
    <xdr:to>
      <xdr:col>15</xdr:col>
      <xdr:colOff>133350</xdr:colOff>
      <xdr:row>84</xdr:row>
      <xdr:rowOff>13946</xdr:rowOff>
    </xdr:to>
    <xdr:sp macro="" textlink="">
      <xdr:nvSpPr>
        <xdr:cNvPr id="198" name="フローチャート: 判断 197"/>
        <xdr:cNvSpPr/>
      </xdr:nvSpPr>
      <xdr:spPr>
        <a:xfrm>
          <a:off x="3175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24123</xdr:rowOff>
    </xdr:from>
    <xdr:ext cx="762000" cy="259045"/>
    <xdr:sp macro="" textlink="">
      <xdr:nvSpPr>
        <xdr:cNvPr id="199" name="テキスト ボックス 198"/>
        <xdr:cNvSpPr txBox="1"/>
      </xdr:nvSpPr>
      <xdr:spPr>
        <a:xfrm>
          <a:off x="2844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20717</xdr:rowOff>
    </xdr:from>
    <xdr:to>
      <xdr:col>11</xdr:col>
      <xdr:colOff>31750</xdr:colOff>
      <xdr:row>84</xdr:row>
      <xdr:rowOff>74568</xdr:rowOff>
    </xdr:to>
    <xdr:cxnSp macro="">
      <xdr:nvCxnSpPr>
        <xdr:cNvPr id="200" name="直線コネクタ 199"/>
        <xdr:cNvCxnSpPr/>
      </xdr:nvCxnSpPr>
      <xdr:spPr>
        <a:xfrm>
          <a:off x="1447800" y="14422517"/>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31931</xdr:rowOff>
    </xdr:from>
    <xdr:to>
      <xdr:col>11</xdr:col>
      <xdr:colOff>82550</xdr:colOff>
      <xdr:row>84</xdr:row>
      <xdr:rowOff>133531</xdr:rowOff>
    </xdr:to>
    <xdr:sp macro="" textlink="">
      <xdr:nvSpPr>
        <xdr:cNvPr id="201" name="フローチャート: 判断 200"/>
        <xdr:cNvSpPr/>
      </xdr:nvSpPr>
      <xdr:spPr>
        <a:xfrm>
          <a:off x="2286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118308</xdr:rowOff>
    </xdr:from>
    <xdr:ext cx="762000" cy="259045"/>
    <xdr:sp macro="" textlink="">
      <xdr:nvSpPr>
        <xdr:cNvPr id="202" name="テキスト ボックス 201"/>
        <xdr:cNvSpPr txBox="1"/>
      </xdr:nvSpPr>
      <xdr:spPr>
        <a:xfrm>
          <a:off x="1955800" y="1452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3" name="フローチャート: 判断 202"/>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69790</xdr:rowOff>
    </xdr:from>
    <xdr:ext cx="762000" cy="259045"/>
    <xdr:sp macro="" textlink="">
      <xdr:nvSpPr>
        <xdr:cNvPr id="204" name="テキスト ボックス 203"/>
        <xdr:cNvSpPr txBox="1"/>
      </xdr:nvSpPr>
      <xdr:spPr>
        <a:xfrm>
          <a:off x="1066800" y="141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130394</xdr:rowOff>
    </xdr:from>
    <xdr:to>
      <xdr:col>23</xdr:col>
      <xdr:colOff>184150</xdr:colOff>
      <xdr:row>83</xdr:row>
      <xdr:rowOff>60544</xdr:rowOff>
    </xdr:to>
    <xdr:sp macro="" textlink="">
      <xdr:nvSpPr>
        <xdr:cNvPr id="210" name="楕円 209"/>
        <xdr:cNvSpPr/>
      </xdr:nvSpPr>
      <xdr:spPr>
        <a:xfrm>
          <a:off x="4902200" y="14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146921</xdr:rowOff>
    </xdr:from>
    <xdr:ext cx="762000" cy="259045"/>
    <xdr:sp macro="" textlink="">
      <xdr:nvSpPr>
        <xdr:cNvPr id="211" name="人件費・物件費等の状況該当値テキスト"/>
        <xdr:cNvSpPr txBox="1"/>
      </xdr:nvSpPr>
      <xdr:spPr>
        <a:xfrm>
          <a:off x="5041900" y="1403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23244</xdr:rowOff>
    </xdr:from>
    <xdr:to>
      <xdr:col>19</xdr:col>
      <xdr:colOff>184150</xdr:colOff>
      <xdr:row>84</xdr:row>
      <xdr:rowOff>124844</xdr:rowOff>
    </xdr:to>
    <xdr:sp macro="" textlink="">
      <xdr:nvSpPr>
        <xdr:cNvPr id="212" name="楕円 211"/>
        <xdr:cNvSpPr/>
      </xdr:nvSpPr>
      <xdr:spPr>
        <a:xfrm>
          <a:off x="4064000" y="144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109621</xdr:rowOff>
    </xdr:from>
    <xdr:ext cx="736600" cy="259045"/>
    <xdr:sp macro="" textlink="">
      <xdr:nvSpPr>
        <xdr:cNvPr id="213" name="テキスト ボックス 212"/>
        <xdr:cNvSpPr txBox="1"/>
      </xdr:nvSpPr>
      <xdr:spPr>
        <a:xfrm>
          <a:off x="3733800" y="1451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163547</xdr:rowOff>
    </xdr:from>
    <xdr:to>
      <xdr:col>15</xdr:col>
      <xdr:colOff>133350</xdr:colOff>
      <xdr:row>84</xdr:row>
      <xdr:rowOff>93697</xdr:rowOff>
    </xdr:to>
    <xdr:sp macro="" textlink="">
      <xdr:nvSpPr>
        <xdr:cNvPr id="214" name="楕円 213"/>
        <xdr:cNvSpPr/>
      </xdr:nvSpPr>
      <xdr:spPr>
        <a:xfrm>
          <a:off x="3175000" y="143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78474</xdr:rowOff>
    </xdr:from>
    <xdr:ext cx="762000" cy="259045"/>
    <xdr:sp macro="" textlink="">
      <xdr:nvSpPr>
        <xdr:cNvPr id="215" name="テキスト ボックス 214"/>
        <xdr:cNvSpPr txBox="1"/>
      </xdr:nvSpPr>
      <xdr:spPr>
        <a:xfrm>
          <a:off x="2844800" y="1448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23768</xdr:rowOff>
    </xdr:from>
    <xdr:to>
      <xdr:col>11</xdr:col>
      <xdr:colOff>82550</xdr:colOff>
      <xdr:row>84</xdr:row>
      <xdr:rowOff>125368</xdr:rowOff>
    </xdr:to>
    <xdr:sp macro="" textlink="">
      <xdr:nvSpPr>
        <xdr:cNvPr id="216" name="楕円 215"/>
        <xdr:cNvSpPr/>
      </xdr:nvSpPr>
      <xdr:spPr>
        <a:xfrm>
          <a:off x="2286000" y="14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135545</xdr:rowOff>
    </xdr:from>
    <xdr:ext cx="762000" cy="259045"/>
    <xdr:sp macro="" textlink="">
      <xdr:nvSpPr>
        <xdr:cNvPr id="217" name="テキスト ボックス 216"/>
        <xdr:cNvSpPr txBox="1"/>
      </xdr:nvSpPr>
      <xdr:spPr>
        <a:xfrm>
          <a:off x="1955800" y="141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141367</xdr:rowOff>
    </xdr:from>
    <xdr:to>
      <xdr:col>7</xdr:col>
      <xdr:colOff>31750</xdr:colOff>
      <xdr:row>84</xdr:row>
      <xdr:rowOff>71517</xdr:rowOff>
    </xdr:to>
    <xdr:sp macro="" textlink="">
      <xdr:nvSpPr>
        <xdr:cNvPr id="218" name="楕円 217"/>
        <xdr:cNvSpPr/>
      </xdr:nvSpPr>
      <xdr:spPr>
        <a:xfrm>
          <a:off x="1397000" y="143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56294</xdr:rowOff>
    </xdr:from>
    <xdr:ext cx="762000" cy="259045"/>
    <xdr:sp macro="" textlink="">
      <xdr:nvSpPr>
        <xdr:cNvPr id="219" name="テキスト ボックス 218"/>
        <xdr:cNvSpPr txBox="1"/>
      </xdr:nvSpPr>
      <xdr:spPr>
        <a:xfrm>
          <a:off x="1066800" y="14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年の給与構造改革時に級別標準職務の見直し等を行い、給与水準の適正化に取り組んでいます。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年度から、地域水準に合わせた独自給料表を導入していましたが、平成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年度に給与の総合的見直しを実施し、国準拠の給料表に改正しました。</a:t>
          </a:r>
        </a:p>
        <a:p>
          <a:r>
            <a:rPr kumimoji="1" lang="ja-JP" altLang="en-US" sz="1000">
              <a:latin typeface="ＭＳ Ｐゴシック" panose="020B0600070205080204" pitchFamily="50" charset="-128"/>
              <a:ea typeface="ＭＳ Ｐゴシック" panose="020B0600070205080204" pitchFamily="50" charset="-128"/>
            </a:rPr>
            <a:t>　　今後とも、引き続き給与水準の適正な管理に努めてまいります。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4" name="直線コネクタ 243"/>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7"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48" name="直線コネクタ 247"/>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144780</xdr:rowOff>
    </xdr:to>
    <xdr:cxnSp macro="">
      <xdr:nvCxnSpPr>
        <xdr:cNvPr id="249" name="直線コネクタ 248"/>
        <xdr:cNvCxnSpPr/>
      </xdr:nvCxnSpPr>
      <xdr:spPr>
        <a:xfrm>
          <a:off x="16179800" y="1523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0"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1" name="フローチャート: 判断 250"/>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144780</xdr:rowOff>
    </xdr:to>
    <xdr:cxnSp macro="">
      <xdr:nvCxnSpPr>
        <xdr:cNvPr id="252" name="直線コネクタ 251"/>
        <xdr:cNvCxnSpPr/>
      </xdr:nvCxnSpPr>
      <xdr:spPr>
        <a:xfrm>
          <a:off x="15290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123189</xdr:rowOff>
    </xdr:to>
    <xdr:cxnSp macro="">
      <xdr:nvCxnSpPr>
        <xdr:cNvPr id="255" name="直線コネクタ 254"/>
        <xdr:cNvCxnSpPr/>
      </xdr:nvCxnSpPr>
      <xdr:spPr>
        <a:xfrm>
          <a:off x="14401800" y="148945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7" name="テキスト ボックス 256"/>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26670</xdr:rowOff>
    </xdr:to>
    <xdr:cxnSp macro="">
      <xdr:nvCxnSpPr>
        <xdr:cNvPr id="258" name="直線コネクタ 257"/>
        <xdr:cNvCxnSpPr/>
      </xdr:nvCxnSpPr>
      <xdr:spPr>
        <a:xfrm flipV="1">
          <a:off x="13512800" y="148945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68" name="楕円 267"/>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69" name="給与水準   （国との比較）該当値テキスト"/>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0" name="楕円 269"/>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1" name="テキスト ボックス 270"/>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2" name="楕円 271"/>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3" name="テキスト ボックス 272"/>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4" name="楕円 273"/>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75" name="テキスト ボックス 274"/>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6" name="楕円 275"/>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7" name="テキスト ボックス 276"/>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南北に細長く、海に面し、離島を有するなど特徴的な県域であり、人口の割に可住面積が広いことから、人口の集中平成へい度が低く集落が散在しているため、同様の面積・人口の団体と比べ、県道や河川などの県土の管理コストや産業基盤の維持管理コストが大きく、土木、農林水産、土地改良部門の職員数が多くなっています。</a:t>
          </a:r>
        </a:p>
        <a:p>
          <a:r>
            <a:rPr kumimoji="1" lang="ja-JP" altLang="en-US" sz="1000">
              <a:latin typeface="ＭＳ Ｐゴシック" panose="020B0600070205080204" pitchFamily="50" charset="-128"/>
              <a:ea typeface="ＭＳ Ｐゴシック" panose="020B0600070205080204" pitchFamily="50" charset="-128"/>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3" name="直線コネクタ 302"/>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4"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5" name="直線コネクタ 304"/>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6"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7" name="直線コネクタ 306"/>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56431</xdr:rowOff>
    </xdr:from>
    <xdr:to>
      <xdr:col>81</xdr:col>
      <xdr:colOff>44450</xdr:colOff>
      <xdr:row>60</xdr:row>
      <xdr:rowOff>79524</xdr:rowOff>
    </xdr:to>
    <xdr:cxnSp macro="">
      <xdr:nvCxnSpPr>
        <xdr:cNvPr id="308" name="直線コネクタ 307"/>
        <xdr:cNvCxnSpPr/>
      </xdr:nvCxnSpPr>
      <xdr:spPr>
        <a:xfrm>
          <a:off x="16179800" y="10343431"/>
          <a:ext cx="838200" cy="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87059</xdr:rowOff>
    </xdr:from>
    <xdr:ext cx="762000" cy="259045"/>
    <xdr:sp macro="" textlink="">
      <xdr:nvSpPr>
        <xdr:cNvPr id="309" name="定員管理の状況平均値テキスト"/>
        <xdr:cNvSpPr txBox="1"/>
      </xdr:nvSpPr>
      <xdr:spPr>
        <a:xfrm>
          <a:off x="17106900" y="10545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0" name="フローチャート: 判断 309"/>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56431</xdr:rowOff>
    </xdr:from>
    <xdr:to>
      <xdr:col>77</xdr:col>
      <xdr:colOff>44450</xdr:colOff>
      <xdr:row>62</xdr:row>
      <xdr:rowOff>126226</xdr:rowOff>
    </xdr:to>
    <xdr:cxnSp macro="">
      <xdr:nvCxnSpPr>
        <xdr:cNvPr id="311" name="直線コネクタ 310"/>
        <xdr:cNvCxnSpPr/>
      </xdr:nvCxnSpPr>
      <xdr:spPr>
        <a:xfrm flipV="1">
          <a:off x="15290800" y="10343431"/>
          <a:ext cx="889000" cy="4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83517</xdr:rowOff>
    </xdr:from>
    <xdr:to>
      <xdr:col>77</xdr:col>
      <xdr:colOff>95250</xdr:colOff>
      <xdr:row>62</xdr:row>
      <xdr:rowOff>13667</xdr:rowOff>
    </xdr:to>
    <xdr:sp macro="" textlink="">
      <xdr:nvSpPr>
        <xdr:cNvPr id="312" name="フローチャート: 判断 311"/>
        <xdr:cNvSpPr/>
      </xdr:nvSpPr>
      <xdr:spPr>
        <a:xfrm>
          <a:off x="16129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169894</xdr:rowOff>
    </xdr:from>
    <xdr:ext cx="736600" cy="259045"/>
    <xdr:sp macro="" textlink="">
      <xdr:nvSpPr>
        <xdr:cNvPr id="313" name="テキスト ボックス 312"/>
        <xdr:cNvSpPr txBox="1"/>
      </xdr:nvSpPr>
      <xdr:spPr>
        <a:xfrm>
          <a:off x="15798800" y="106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126226</xdr:rowOff>
    </xdr:from>
    <xdr:to>
      <xdr:col>72</xdr:col>
      <xdr:colOff>203200</xdr:colOff>
      <xdr:row>62</xdr:row>
      <xdr:rowOff>128012</xdr:rowOff>
    </xdr:to>
    <xdr:cxnSp macro="">
      <xdr:nvCxnSpPr>
        <xdr:cNvPr id="314" name="直線コネクタ 313"/>
        <xdr:cNvCxnSpPr/>
      </xdr:nvCxnSpPr>
      <xdr:spPr>
        <a:xfrm flipV="1">
          <a:off x="14401800" y="10756126"/>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69297</xdr:rowOff>
    </xdr:from>
    <xdr:to>
      <xdr:col>73</xdr:col>
      <xdr:colOff>44450</xdr:colOff>
      <xdr:row>62</xdr:row>
      <xdr:rowOff>170897</xdr:rowOff>
    </xdr:to>
    <xdr:sp macro="" textlink="">
      <xdr:nvSpPr>
        <xdr:cNvPr id="315" name="フローチャート: 判断 314"/>
        <xdr:cNvSpPr/>
      </xdr:nvSpPr>
      <xdr:spPr>
        <a:xfrm>
          <a:off x="15240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9624</xdr:rowOff>
    </xdr:from>
    <xdr:ext cx="762000" cy="259045"/>
    <xdr:sp macro="" textlink="">
      <xdr:nvSpPr>
        <xdr:cNvPr id="316" name="テキスト ボックス 315"/>
        <xdr:cNvSpPr txBox="1"/>
      </xdr:nvSpPr>
      <xdr:spPr>
        <a:xfrm>
          <a:off x="14909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126540</xdr:rowOff>
    </xdr:from>
    <xdr:to>
      <xdr:col>68</xdr:col>
      <xdr:colOff>152400</xdr:colOff>
      <xdr:row>62</xdr:row>
      <xdr:rowOff>128012</xdr:rowOff>
    </xdr:to>
    <xdr:cxnSp macro="">
      <xdr:nvCxnSpPr>
        <xdr:cNvPr id="317" name="直線コネクタ 316"/>
        <xdr:cNvCxnSpPr/>
      </xdr:nvCxnSpPr>
      <xdr:spPr>
        <a:xfrm>
          <a:off x="13512800" y="10756440"/>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24512</xdr:rowOff>
    </xdr:from>
    <xdr:to>
      <xdr:col>68</xdr:col>
      <xdr:colOff>203200</xdr:colOff>
      <xdr:row>62</xdr:row>
      <xdr:rowOff>126112</xdr:rowOff>
    </xdr:to>
    <xdr:sp macro="" textlink="">
      <xdr:nvSpPr>
        <xdr:cNvPr id="318" name="フローチャート: 判断 317"/>
        <xdr:cNvSpPr/>
      </xdr:nvSpPr>
      <xdr:spPr>
        <a:xfrm>
          <a:off x="14351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136289</xdr:rowOff>
    </xdr:from>
    <xdr:ext cx="762000" cy="259045"/>
    <xdr:sp macro="" textlink="">
      <xdr:nvSpPr>
        <xdr:cNvPr id="319" name="テキスト ボックス 318"/>
        <xdr:cNvSpPr txBox="1"/>
      </xdr:nvSpPr>
      <xdr:spPr>
        <a:xfrm>
          <a:off x="14020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0" name="フローチャート: 判断 319"/>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107553</xdr:rowOff>
    </xdr:from>
    <xdr:ext cx="762000" cy="259045"/>
    <xdr:sp macro="" textlink="">
      <xdr:nvSpPr>
        <xdr:cNvPr id="321" name="テキスト ボックス 320"/>
        <xdr:cNvSpPr txBox="1"/>
      </xdr:nvSpPr>
      <xdr:spPr>
        <a:xfrm>
          <a:off x="13131800" y="1090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28724</xdr:rowOff>
    </xdr:from>
    <xdr:to>
      <xdr:col>81</xdr:col>
      <xdr:colOff>95250</xdr:colOff>
      <xdr:row>60</xdr:row>
      <xdr:rowOff>130324</xdr:rowOff>
    </xdr:to>
    <xdr:sp macro="" textlink="">
      <xdr:nvSpPr>
        <xdr:cNvPr id="327" name="楕円 326"/>
        <xdr:cNvSpPr/>
      </xdr:nvSpPr>
      <xdr:spPr>
        <a:xfrm>
          <a:off x="16967200" y="10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45251</xdr:rowOff>
    </xdr:from>
    <xdr:ext cx="762000" cy="259045"/>
    <xdr:sp macro="" textlink="">
      <xdr:nvSpPr>
        <xdr:cNvPr id="328" name="定員管理の状況該当値テキスト"/>
        <xdr:cNvSpPr txBox="1"/>
      </xdr:nvSpPr>
      <xdr:spPr>
        <a:xfrm>
          <a:off x="17106900" y="1016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5631</xdr:rowOff>
    </xdr:from>
    <xdr:to>
      <xdr:col>77</xdr:col>
      <xdr:colOff>95250</xdr:colOff>
      <xdr:row>60</xdr:row>
      <xdr:rowOff>107231</xdr:rowOff>
    </xdr:to>
    <xdr:sp macro="" textlink="">
      <xdr:nvSpPr>
        <xdr:cNvPr id="329" name="楕円 328"/>
        <xdr:cNvSpPr/>
      </xdr:nvSpPr>
      <xdr:spPr>
        <a:xfrm>
          <a:off x="16129000" y="10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117408</xdr:rowOff>
    </xdr:from>
    <xdr:ext cx="736600" cy="259045"/>
    <xdr:sp macro="" textlink="">
      <xdr:nvSpPr>
        <xdr:cNvPr id="330" name="テキスト ボックス 329"/>
        <xdr:cNvSpPr txBox="1"/>
      </xdr:nvSpPr>
      <xdr:spPr>
        <a:xfrm>
          <a:off x="15798800" y="1006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75426</xdr:rowOff>
    </xdr:from>
    <xdr:to>
      <xdr:col>73</xdr:col>
      <xdr:colOff>44450</xdr:colOff>
      <xdr:row>63</xdr:row>
      <xdr:rowOff>5576</xdr:rowOff>
    </xdr:to>
    <xdr:sp macro="" textlink="">
      <xdr:nvSpPr>
        <xdr:cNvPr id="331" name="楕円 330"/>
        <xdr:cNvSpPr/>
      </xdr:nvSpPr>
      <xdr:spPr>
        <a:xfrm>
          <a:off x="15240000" y="107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161803</xdr:rowOff>
    </xdr:from>
    <xdr:ext cx="762000" cy="259045"/>
    <xdr:sp macro="" textlink="">
      <xdr:nvSpPr>
        <xdr:cNvPr id="332" name="テキスト ボックス 331"/>
        <xdr:cNvSpPr txBox="1"/>
      </xdr:nvSpPr>
      <xdr:spPr>
        <a:xfrm>
          <a:off x="14909800" y="107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77212</xdr:rowOff>
    </xdr:from>
    <xdr:to>
      <xdr:col>68</xdr:col>
      <xdr:colOff>203200</xdr:colOff>
      <xdr:row>63</xdr:row>
      <xdr:rowOff>7362</xdr:rowOff>
    </xdr:to>
    <xdr:sp macro="" textlink="">
      <xdr:nvSpPr>
        <xdr:cNvPr id="333" name="楕円 332"/>
        <xdr:cNvSpPr/>
      </xdr:nvSpPr>
      <xdr:spPr>
        <a:xfrm>
          <a:off x="14351000" y="107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163589</xdr:rowOff>
    </xdr:from>
    <xdr:ext cx="762000" cy="259045"/>
    <xdr:sp macro="" textlink="">
      <xdr:nvSpPr>
        <xdr:cNvPr id="334" name="テキスト ボックス 333"/>
        <xdr:cNvSpPr txBox="1"/>
      </xdr:nvSpPr>
      <xdr:spPr>
        <a:xfrm>
          <a:off x="14020800" y="1079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75740</xdr:rowOff>
    </xdr:from>
    <xdr:to>
      <xdr:col>64</xdr:col>
      <xdr:colOff>152400</xdr:colOff>
      <xdr:row>63</xdr:row>
      <xdr:rowOff>5890</xdr:rowOff>
    </xdr:to>
    <xdr:sp macro="" textlink="">
      <xdr:nvSpPr>
        <xdr:cNvPr id="335" name="楕円 334"/>
        <xdr:cNvSpPr/>
      </xdr:nvSpPr>
      <xdr:spPr>
        <a:xfrm>
          <a:off x="13462000" y="107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16067</xdr:rowOff>
    </xdr:from>
    <xdr:ext cx="762000" cy="259045"/>
    <xdr:sp macro="" textlink="">
      <xdr:nvSpPr>
        <xdr:cNvPr id="336" name="テキスト ボックス 335"/>
        <xdr:cNvSpPr txBox="1"/>
      </xdr:nvSpPr>
      <xdr:spPr>
        <a:xfrm>
          <a:off x="13131800" y="104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経済対策・災害復旧に係る県債の元利償還の本格化に伴い、実質公債費比率は平成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年度から増加傾向にありましたが、平成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年度にピークに達しました。</a:t>
          </a:r>
        </a:p>
        <a:p>
          <a:r>
            <a:rPr kumimoji="1" lang="ja-JP" altLang="en-US" sz="1000">
              <a:latin typeface="ＭＳ Ｐゴシック" panose="020B0600070205080204" pitchFamily="50" charset="-128"/>
              <a:ea typeface="ＭＳ Ｐゴシック" panose="020B0600070205080204" pitchFamily="50" charset="-128"/>
            </a:rPr>
            <a:t>　借換債を除く実質的な公債費がピークアウトしたことから、平成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年度以降指標は改善を続けてきましたが、平成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分子項目において公債費のうち交付税措置額が減少したことに加え、分母項目において県費負担教職員の給与負担の政令市移譲等に伴い標準財政規模が減少したことから、実質公債費比率の前年比は単年度で</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ポイント、３カ年平均では</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14.9</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今後とも県債の計画的発行及び償還を図り、実質公債費比率の抑制に努めてまいります。</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4" name="直線コネクタ 363"/>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5"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6" name="直線コネクタ 365"/>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7"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68" name="直線コネクタ 367"/>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73378</xdr:rowOff>
    </xdr:from>
    <xdr:to>
      <xdr:col>81</xdr:col>
      <xdr:colOff>44450</xdr:colOff>
      <xdr:row>40</xdr:row>
      <xdr:rowOff>113595</xdr:rowOff>
    </xdr:to>
    <xdr:cxnSp macro="">
      <xdr:nvCxnSpPr>
        <xdr:cNvPr id="369" name="直線コネクタ 368"/>
        <xdr:cNvCxnSpPr/>
      </xdr:nvCxnSpPr>
      <xdr:spPr>
        <a:xfrm>
          <a:off x="16179800" y="69313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1" name="フローチャート: 判断 37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41</xdr:row>
      <xdr:rowOff>62795</xdr:rowOff>
    </xdr:to>
    <xdr:cxnSp macro="">
      <xdr:nvCxnSpPr>
        <xdr:cNvPr id="372" name="直線コネクタ 371"/>
        <xdr:cNvCxnSpPr/>
      </xdr:nvCxnSpPr>
      <xdr:spPr>
        <a:xfrm flipV="1">
          <a:off x="15290800" y="69313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73" name="フローチャート: 判断 372"/>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74" name="テキスト ボックス 37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42</xdr:row>
      <xdr:rowOff>25400</xdr:rowOff>
    </xdr:to>
    <xdr:cxnSp macro="">
      <xdr:nvCxnSpPr>
        <xdr:cNvPr id="375" name="直線コネクタ 374"/>
        <xdr:cNvCxnSpPr/>
      </xdr:nvCxnSpPr>
      <xdr:spPr>
        <a:xfrm flipV="1">
          <a:off x="14401800" y="709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119239</xdr:rowOff>
    </xdr:to>
    <xdr:cxnSp macro="">
      <xdr:nvCxnSpPr>
        <xdr:cNvPr id="378" name="直線コネクタ 377"/>
        <xdr:cNvCxnSpPr/>
      </xdr:nvCxnSpPr>
      <xdr:spPr>
        <a:xfrm flipV="1">
          <a:off x="13512800" y="722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140405</xdr:rowOff>
    </xdr:from>
    <xdr:to>
      <xdr:col>68</xdr:col>
      <xdr:colOff>203200</xdr:colOff>
      <xdr:row>40</xdr:row>
      <xdr:rowOff>70555</xdr:rowOff>
    </xdr:to>
    <xdr:sp macro="" textlink="">
      <xdr:nvSpPr>
        <xdr:cNvPr id="379" name="フローチャート: 判断 378"/>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80732</xdr:rowOff>
    </xdr:from>
    <xdr:ext cx="762000" cy="259045"/>
    <xdr:sp macro="" textlink="">
      <xdr:nvSpPr>
        <xdr:cNvPr id="380" name="テキスト ボックス 379"/>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1" name="フローチャート: 判断 38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82" name="テキスト ボックス 381"/>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8" name="楕円 387"/>
        <xdr:cNvSpPr/>
      </xdr:nvSpPr>
      <xdr:spPr>
        <a:xfrm>
          <a:off x="16967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79322</xdr:rowOff>
    </xdr:from>
    <xdr:ext cx="762000" cy="259045"/>
    <xdr:sp macro="" textlink="">
      <xdr:nvSpPr>
        <xdr:cNvPr id="389" name="公債費負担の状況該当値テキスト"/>
        <xdr:cNvSpPr txBox="1"/>
      </xdr:nvSpPr>
      <xdr:spPr>
        <a:xfrm>
          <a:off x="17106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390" name="楕円 389"/>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134355</xdr:rowOff>
    </xdr:from>
    <xdr:ext cx="736600" cy="259045"/>
    <xdr:sp macro="" textlink="">
      <xdr:nvSpPr>
        <xdr:cNvPr id="391" name="テキスト ボックス 390"/>
        <xdr:cNvSpPr txBox="1"/>
      </xdr:nvSpPr>
      <xdr:spPr>
        <a:xfrm>
          <a:off x="15798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392" name="楕円 391"/>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123772</xdr:rowOff>
    </xdr:from>
    <xdr:ext cx="762000" cy="259045"/>
    <xdr:sp macro="" textlink="">
      <xdr:nvSpPr>
        <xdr:cNvPr id="393" name="テキスト ボックス 392"/>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4" name="楕円 39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396" name="楕円 395"/>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397" name="テキスト ボックス 396"/>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年度は新病院建設等に公営企業等繰入見込額が増加したこと等により</a:t>
          </a:r>
          <a:r>
            <a:rPr kumimoji="1" lang="en-US" altLang="ja-JP" sz="1000">
              <a:latin typeface="ＭＳ Ｐゴシック" panose="020B0600070205080204" pitchFamily="50" charset="-128"/>
              <a:ea typeface="ＭＳ Ｐゴシック" panose="020B0600070205080204" pitchFamily="50" charset="-128"/>
            </a:rPr>
            <a:t>5.7</a:t>
          </a:r>
          <a:r>
            <a:rPr kumimoji="1" lang="ja-JP" altLang="en-US" sz="1000">
              <a:latin typeface="ＭＳ Ｐゴシック" panose="020B0600070205080204" pitchFamily="50" charset="-128"/>
              <a:ea typeface="ＭＳ Ｐゴシック" panose="020B0600070205080204" pitchFamily="50" charset="-128"/>
            </a:rPr>
            <a:t>ポイント増加しましたが、平成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年度は分母項目である標準財政規模が増加したこと等から</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ポイント減少、平成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年度は県立武道館の</a:t>
          </a:r>
          <a:r>
            <a:rPr kumimoji="1" lang="en-US" altLang="ja-JP" sz="1000">
              <a:latin typeface="ＭＳ Ｐゴシック" panose="020B0600070205080204" pitchFamily="50" charset="-128"/>
              <a:ea typeface="ＭＳ Ｐゴシック" panose="020B0600070205080204" pitchFamily="50" charset="-128"/>
            </a:rPr>
            <a:t>PFI</a:t>
          </a:r>
          <a:r>
            <a:rPr kumimoji="1" lang="ja-JP" altLang="en-US" sz="1000">
              <a:latin typeface="ＭＳ Ｐゴシック" panose="020B0600070205080204" pitchFamily="50" charset="-128"/>
              <a:ea typeface="ＭＳ Ｐゴシック" panose="020B0600070205080204" pitchFamily="50" charset="-128"/>
            </a:rPr>
            <a:t>事業開始に伴う債務負担行為に基づく支出予定額の増加や標準財政規模の減少等により、</a:t>
          </a:r>
          <a:r>
            <a:rPr kumimoji="1" lang="en-US" altLang="ja-JP" sz="1000">
              <a:latin typeface="ＭＳ Ｐゴシック" panose="020B0600070205080204" pitchFamily="50" charset="-128"/>
              <a:ea typeface="ＭＳ Ｐゴシック" panose="020B0600070205080204" pitchFamily="50" charset="-128"/>
            </a:rPr>
            <a:t>11.6</a:t>
          </a:r>
          <a:r>
            <a:rPr kumimoji="1" lang="ja-JP" altLang="en-US" sz="1000">
              <a:latin typeface="ＭＳ Ｐゴシック" panose="020B0600070205080204" pitchFamily="50" charset="-128"/>
              <a:ea typeface="ＭＳ Ｐゴシック" panose="020B0600070205080204" pitchFamily="50" charset="-128"/>
            </a:rPr>
            <a:t>ポイント増加しています。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の給与負担の政令市移譲に伴い、分子項目において退職手当負担見込額の減少が比率の減要素として働いたものの、分母項目において標準財政規模が減少したことなどから、比率の増要素としてより大きく働いたため、前年度に比べ</a:t>
          </a:r>
          <a:r>
            <a:rPr kumimoji="1" lang="en-US" altLang="ja-JP" sz="1000">
              <a:latin typeface="ＭＳ Ｐゴシック" panose="020B0600070205080204" pitchFamily="50" charset="-128"/>
              <a:ea typeface="ＭＳ Ｐゴシック" panose="020B0600070205080204" pitchFamily="50" charset="-128"/>
            </a:rPr>
            <a:t>16.9</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315.0</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今後とも県債の計画的発行及び償還を図り、財政の健全性確保に努めてまいります。</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5" name="直線コネクタ 424"/>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6"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7" name="直線コネクタ 426"/>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28"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29" name="直線コネクタ 428"/>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132885</xdr:rowOff>
    </xdr:from>
    <xdr:to>
      <xdr:col>81</xdr:col>
      <xdr:colOff>44450</xdr:colOff>
      <xdr:row>21</xdr:row>
      <xdr:rowOff>97367</xdr:rowOff>
    </xdr:to>
    <xdr:cxnSp macro="">
      <xdr:nvCxnSpPr>
        <xdr:cNvPr id="430" name="直線コネクタ 429"/>
        <xdr:cNvCxnSpPr/>
      </xdr:nvCxnSpPr>
      <xdr:spPr>
        <a:xfrm>
          <a:off x="16179800" y="3561885"/>
          <a:ext cx="8382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15215</xdr:rowOff>
    </xdr:from>
    <xdr:ext cx="762000" cy="259045"/>
    <xdr:sp macro="" textlink="">
      <xdr:nvSpPr>
        <xdr:cNvPr id="431" name="将来負担の状況平均値テキスト"/>
        <xdr:cNvSpPr txBox="1"/>
      </xdr:nvSpPr>
      <xdr:spPr>
        <a:xfrm>
          <a:off x="17106900" y="2929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2" name="フローチャート: 判断 431"/>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39582</xdr:rowOff>
    </xdr:from>
    <xdr:to>
      <xdr:col>77</xdr:col>
      <xdr:colOff>44450</xdr:colOff>
      <xdr:row>20</xdr:row>
      <xdr:rowOff>132885</xdr:rowOff>
    </xdr:to>
    <xdr:cxnSp macro="">
      <xdr:nvCxnSpPr>
        <xdr:cNvPr id="433" name="直線コネクタ 432"/>
        <xdr:cNvCxnSpPr/>
      </xdr:nvCxnSpPr>
      <xdr:spPr>
        <a:xfrm>
          <a:off x="15290800" y="3468582"/>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161290</xdr:rowOff>
    </xdr:from>
    <xdr:to>
      <xdr:col>77</xdr:col>
      <xdr:colOff>95250</xdr:colOff>
      <xdr:row>18</xdr:row>
      <xdr:rowOff>91440</xdr:rowOff>
    </xdr:to>
    <xdr:sp macro="" textlink="">
      <xdr:nvSpPr>
        <xdr:cNvPr id="434" name="フローチャート: 判断 433"/>
        <xdr:cNvSpPr/>
      </xdr:nvSpPr>
      <xdr:spPr>
        <a:xfrm>
          <a:off x="16129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101617</xdr:rowOff>
    </xdr:from>
    <xdr:ext cx="736600" cy="259045"/>
    <xdr:sp macro="" textlink="">
      <xdr:nvSpPr>
        <xdr:cNvPr id="435" name="テキスト ボックス 434"/>
        <xdr:cNvSpPr txBox="1"/>
      </xdr:nvSpPr>
      <xdr:spPr>
        <a:xfrm>
          <a:off x="15798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39582</xdr:rowOff>
    </xdr:from>
    <xdr:to>
      <xdr:col>72</xdr:col>
      <xdr:colOff>203200</xdr:colOff>
      <xdr:row>20</xdr:row>
      <xdr:rowOff>56473</xdr:rowOff>
    </xdr:to>
    <xdr:cxnSp macro="">
      <xdr:nvCxnSpPr>
        <xdr:cNvPr id="436" name="直線コネクタ 435"/>
        <xdr:cNvCxnSpPr/>
      </xdr:nvCxnSpPr>
      <xdr:spPr>
        <a:xfrm flipV="1">
          <a:off x="14401800" y="3468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121878</xdr:rowOff>
    </xdr:from>
    <xdr:to>
      <xdr:col>73</xdr:col>
      <xdr:colOff>44450</xdr:colOff>
      <xdr:row>18</xdr:row>
      <xdr:rowOff>52028</xdr:rowOff>
    </xdr:to>
    <xdr:sp macro="" textlink="">
      <xdr:nvSpPr>
        <xdr:cNvPr id="437" name="フローチャート: 判断 436"/>
        <xdr:cNvSpPr/>
      </xdr:nvSpPr>
      <xdr:spPr>
        <a:xfrm>
          <a:off x="15240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62205</xdr:rowOff>
    </xdr:from>
    <xdr:ext cx="762000" cy="259045"/>
    <xdr:sp macro="" textlink="">
      <xdr:nvSpPr>
        <xdr:cNvPr id="438" name="テキスト ボックス 437"/>
        <xdr:cNvSpPr txBox="1"/>
      </xdr:nvSpPr>
      <xdr:spPr>
        <a:xfrm>
          <a:off x="14909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10626</xdr:rowOff>
    </xdr:from>
    <xdr:to>
      <xdr:col>68</xdr:col>
      <xdr:colOff>152400</xdr:colOff>
      <xdr:row>20</xdr:row>
      <xdr:rowOff>56473</xdr:rowOff>
    </xdr:to>
    <xdr:cxnSp macro="">
      <xdr:nvCxnSpPr>
        <xdr:cNvPr id="439" name="直線コネクタ 438"/>
        <xdr:cNvCxnSpPr/>
      </xdr:nvCxnSpPr>
      <xdr:spPr>
        <a:xfrm>
          <a:off x="13512800" y="343962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43984</xdr:rowOff>
    </xdr:from>
    <xdr:to>
      <xdr:col>68</xdr:col>
      <xdr:colOff>203200</xdr:colOff>
      <xdr:row>16</xdr:row>
      <xdr:rowOff>145584</xdr:rowOff>
    </xdr:to>
    <xdr:sp macro="" textlink="">
      <xdr:nvSpPr>
        <xdr:cNvPr id="440" name="フローチャート: 判断 439"/>
        <xdr:cNvSpPr/>
      </xdr:nvSpPr>
      <xdr:spPr>
        <a:xfrm>
          <a:off x="14351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155761</xdr:rowOff>
    </xdr:from>
    <xdr:ext cx="762000" cy="259045"/>
    <xdr:sp macro="" textlink="">
      <xdr:nvSpPr>
        <xdr:cNvPr id="441" name="テキスト ボックス 440"/>
        <xdr:cNvSpPr txBox="1"/>
      </xdr:nvSpPr>
      <xdr:spPr>
        <a:xfrm>
          <a:off x="14020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2" name="フローチャート: 判断 441"/>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20379</xdr:rowOff>
    </xdr:from>
    <xdr:ext cx="762000" cy="259045"/>
    <xdr:sp macro="" textlink="">
      <xdr:nvSpPr>
        <xdr:cNvPr id="443" name="テキスト ボックス 442"/>
        <xdr:cNvSpPr txBox="1"/>
      </xdr:nvSpPr>
      <xdr:spPr>
        <a:xfrm>
          <a:off x="13131800" y="27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46567</xdr:rowOff>
    </xdr:from>
    <xdr:to>
      <xdr:col>81</xdr:col>
      <xdr:colOff>95250</xdr:colOff>
      <xdr:row>21</xdr:row>
      <xdr:rowOff>148167</xdr:rowOff>
    </xdr:to>
    <xdr:sp macro="" textlink="">
      <xdr:nvSpPr>
        <xdr:cNvPr id="449" name="楕円 448"/>
        <xdr:cNvSpPr/>
      </xdr:nvSpPr>
      <xdr:spPr>
        <a:xfrm>
          <a:off x="169672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113894</xdr:rowOff>
    </xdr:from>
    <xdr:ext cx="762000" cy="259045"/>
    <xdr:sp macro="" textlink="">
      <xdr:nvSpPr>
        <xdr:cNvPr id="450" name="将来負担の状況該当値テキスト"/>
        <xdr:cNvSpPr txBox="1"/>
      </xdr:nvSpPr>
      <xdr:spPr>
        <a:xfrm>
          <a:off x="17106900" y="354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82085</xdr:rowOff>
    </xdr:from>
    <xdr:to>
      <xdr:col>77</xdr:col>
      <xdr:colOff>95250</xdr:colOff>
      <xdr:row>21</xdr:row>
      <xdr:rowOff>12235</xdr:rowOff>
    </xdr:to>
    <xdr:sp macro="" textlink="">
      <xdr:nvSpPr>
        <xdr:cNvPr id="451" name="楕円 450"/>
        <xdr:cNvSpPr/>
      </xdr:nvSpPr>
      <xdr:spPr>
        <a:xfrm>
          <a:off x="16129000" y="35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168462</xdr:rowOff>
    </xdr:from>
    <xdr:ext cx="736600" cy="259045"/>
    <xdr:sp macro="" textlink="">
      <xdr:nvSpPr>
        <xdr:cNvPr id="452" name="テキスト ボックス 451"/>
        <xdr:cNvSpPr txBox="1"/>
      </xdr:nvSpPr>
      <xdr:spPr>
        <a:xfrm>
          <a:off x="15798800" y="359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160232</xdr:rowOff>
    </xdr:from>
    <xdr:to>
      <xdr:col>73</xdr:col>
      <xdr:colOff>44450</xdr:colOff>
      <xdr:row>20</xdr:row>
      <xdr:rowOff>90382</xdr:rowOff>
    </xdr:to>
    <xdr:sp macro="" textlink="">
      <xdr:nvSpPr>
        <xdr:cNvPr id="453" name="楕円 452"/>
        <xdr:cNvSpPr/>
      </xdr:nvSpPr>
      <xdr:spPr>
        <a:xfrm>
          <a:off x="15240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75159</xdr:rowOff>
    </xdr:from>
    <xdr:ext cx="762000" cy="259045"/>
    <xdr:sp macro="" textlink="">
      <xdr:nvSpPr>
        <xdr:cNvPr id="454" name="テキスト ボックス 453"/>
        <xdr:cNvSpPr txBox="1"/>
      </xdr:nvSpPr>
      <xdr:spPr>
        <a:xfrm>
          <a:off x="14909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5673</xdr:rowOff>
    </xdr:from>
    <xdr:to>
      <xdr:col>68</xdr:col>
      <xdr:colOff>203200</xdr:colOff>
      <xdr:row>20</xdr:row>
      <xdr:rowOff>107273</xdr:rowOff>
    </xdr:to>
    <xdr:sp macro="" textlink="">
      <xdr:nvSpPr>
        <xdr:cNvPr id="455" name="楕円 454"/>
        <xdr:cNvSpPr/>
      </xdr:nvSpPr>
      <xdr:spPr>
        <a:xfrm>
          <a:off x="14351000" y="3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92050</xdr:rowOff>
    </xdr:from>
    <xdr:ext cx="762000" cy="259045"/>
    <xdr:sp macro="" textlink="">
      <xdr:nvSpPr>
        <xdr:cNvPr id="456" name="テキスト ボックス 455"/>
        <xdr:cNvSpPr txBox="1"/>
      </xdr:nvSpPr>
      <xdr:spPr>
        <a:xfrm>
          <a:off x="14020800" y="35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131276</xdr:rowOff>
    </xdr:from>
    <xdr:to>
      <xdr:col>64</xdr:col>
      <xdr:colOff>152400</xdr:colOff>
      <xdr:row>20</xdr:row>
      <xdr:rowOff>61426</xdr:rowOff>
    </xdr:to>
    <xdr:sp macro="" textlink="">
      <xdr:nvSpPr>
        <xdr:cNvPr id="457" name="楕円 456"/>
        <xdr:cNvSpPr/>
      </xdr:nvSpPr>
      <xdr:spPr>
        <a:xfrm>
          <a:off x="13462000" y="3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46203</xdr:rowOff>
    </xdr:from>
    <xdr:ext cx="762000" cy="259045"/>
    <xdr:sp macro="" textlink="">
      <xdr:nvSpPr>
        <xdr:cNvPr id="458" name="テキスト ボックス 457"/>
        <xdr:cNvSpPr txBox="1"/>
      </xdr:nvSpPr>
      <xdr:spPr>
        <a:xfrm>
          <a:off x="13131800" y="3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経常収支比率に占める人件費（退職手当を除く）の比率については、適正な定員管理や給与構造改革の実施により、前年度比で平成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ポイント減少しましたが、平成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年度は人件費そのものは引き続き減少しているものの退職手当債発行額の減少に伴い</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ポイントの増加となっております。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年度は、県費負担教職員に係る給与負担の政令市移譲等により、前年度比で</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ポイント、約</a:t>
          </a:r>
          <a:r>
            <a:rPr kumimoji="1" lang="en-US" altLang="ja-JP" sz="1000">
              <a:latin typeface="ＭＳ Ｐゴシック" panose="020B0600070205080204" pitchFamily="50" charset="-128"/>
              <a:ea typeface="ＭＳ Ｐゴシック" panose="020B0600070205080204" pitchFamily="50" charset="-128"/>
            </a:rPr>
            <a:t>257</a:t>
          </a:r>
          <a:r>
            <a:rPr kumimoji="1" lang="ja-JP" altLang="en-US" sz="1000">
              <a:latin typeface="ＭＳ Ｐゴシック" panose="020B0600070205080204" pitchFamily="50" charset="-128"/>
              <a:ea typeface="ＭＳ Ｐゴシック" panose="020B0600070205080204" pitchFamily="50" charset="-128"/>
            </a:rPr>
            <a:t>億円の減となっております。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今後とも、事務の効率化、職員の適正配置の推進による職員数の減や組織・機構の見直し等により、人件費の縮減を図ってまいります。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38</xdr:row>
      <xdr:rowOff>127000</xdr:rowOff>
    </xdr:to>
    <xdr:cxnSp macro="">
      <xdr:nvCxnSpPr>
        <xdr:cNvPr id="63" name="直線コネクタ 62"/>
        <xdr:cNvCxnSpPr/>
      </xdr:nvCxnSpPr>
      <xdr:spPr>
        <a:xfrm flipV="1">
          <a:off x="3987800" y="609346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4"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127000</xdr:rowOff>
    </xdr:to>
    <xdr:cxnSp macro="">
      <xdr:nvCxnSpPr>
        <xdr:cNvPr id="66" name="直線コネクタ 65"/>
        <xdr:cNvCxnSpPr/>
      </xdr:nvCxnSpPr>
      <xdr:spPr>
        <a:xfrm>
          <a:off x="3098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8" name="テキスト ボックス 6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69" name="直線コネクタ 68"/>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0" name="フローチャート: 判断 69"/>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1" name="テキスト ボックス 70"/>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81280</xdr:rowOff>
    </xdr:to>
    <xdr:cxnSp macro="">
      <xdr:nvCxnSpPr>
        <xdr:cNvPr id="72" name="直線コネクタ 71"/>
        <xdr:cNvCxnSpPr/>
      </xdr:nvCxnSpPr>
      <xdr:spPr>
        <a:xfrm flipV="1">
          <a:off x="1320800" y="6436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156210</xdr:rowOff>
    </xdr:from>
    <xdr:to>
      <xdr:col>11</xdr:col>
      <xdr:colOff>60325</xdr:colOff>
      <xdr:row>40</xdr:row>
      <xdr:rowOff>86360</xdr:rowOff>
    </xdr:to>
    <xdr:sp macro="" textlink="">
      <xdr:nvSpPr>
        <xdr:cNvPr id="73" name="フローチャート: 判断 72"/>
        <xdr:cNvSpPr/>
      </xdr:nvSpPr>
      <xdr:spPr>
        <a:xfrm>
          <a:off x="2159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74" name="テキスト ボックス 73"/>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6" name="テキスト ボックス 75"/>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2" name="楕円 81"/>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3"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4" name="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85" name="テキスト ボックス 84"/>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8" name="楕円 87"/>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89" name="テキスト ボックス 88"/>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0" name="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1" name="テキスト ボックス 90"/>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経常収支比率に占める物件費の比率は、平成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年度以降、ほぼ横ばいの推移となっております。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年度は、災害発生に伴う調査費の増加等により約</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億円の増加となったことに加え、県費負担教職員に係る給与負担の政令市移譲等による人件費の減に伴い、経常経費全体に占める割合が拡大したことから、比率が前年度から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今後とも、事業の「選択と集中」を徹底していくことにより、内部管理経費の縮減に努めてまいります。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69850</xdr:rowOff>
    </xdr:to>
    <xdr:cxnSp macro="">
      <xdr:nvCxnSpPr>
        <xdr:cNvPr id="122" name="直線コネクタ 121"/>
        <xdr:cNvCxnSpPr/>
      </xdr:nvCxnSpPr>
      <xdr:spPr>
        <a:xfrm>
          <a:off x="15671800" y="252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3"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127000</xdr:rowOff>
    </xdr:to>
    <xdr:cxnSp macro="">
      <xdr:nvCxnSpPr>
        <xdr:cNvPr id="125" name="直線コネクタ 124"/>
        <xdr:cNvCxnSpPr/>
      </xdr:nvCxnSpPr>
      <xdr:spPr>
        <a:xfrm>
          <a:off x="14782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27" name="テキスト ボックス 126"/>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127000</xdr:rowOff>
    </xdr:to>
    <xdr:cxnSp macro="">
      <xdr:nvCxnSpPr>
        <xdr:cNvPr id="128" name="直線コネクタ 127"/>
        <xdr:cNvCxnSpPr/>
      </xdr:nvCxnSpPr>
      <xdr:spPr>
        <a:xfrm flipV="1">
          <a:off x="13893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29" name="フローチャート: 判断 128"/>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0" name="テキスト ボックス 12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127000</xdr:rowOff>
    </xdr:to>
    <xdr:cxnSp macro="">
      <xdr:nvCxnSpPr>
        <xdr:cNvPr id="131" name="直線コネクタ 130"/>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3" name="テキスト ボックス 13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5" name="テキスト ボックス 13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1" name="楕円 140"/>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2"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5" name="楕円 144"/>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6" name="テキスト ボックス 145"/>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経常収支比率に占める扶助費の比率は、平成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年度は特定疾患扶助費の減等により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年度は指定難病扶助費等の増等があった一方、特定疾患扶助費の減等により、平成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年度は障害児入所給付費・負担金の増等があった一方、特定難病扶助費の減等によりいずれも横ばいの</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年度の扶助費は、特定難病扶助費の増等があった一方、肝炎扶助費の減等により、比率は前年度横ばいの</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％となっております。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127000</xdr:rowOff>
    </xdr:to>
    <xdr:cxnSp macro="">
      <xdr:nvCxnSpPr>
        <xdr:cNvPr id="181" name="直線コネクタ 180"/>
        <xdr:cNvCxnSpPr/>
      </xdr:nvCxnSpPr>
      <xdr:spPr>
        <a:xfrm>
          <a:off x="3987800" y="904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127000</xdr:rowOff>
    </xdr:to>
    <xdr:cxnSp macro="">
      <xdr:nvCxnSpPr>
        <xdr:cNvPr id="184" name="直線コネクタ 183"/>
        <xdr:cNvCxnSpPr/>
      </xdr:nvCxnSpPr>
      <xdr:spPr>
        <a:xfrm>
          <a:off x="3098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127000</xdr:rowOff>
    </xdr:to>
    <xdr:cxnSp macro="">
      <xdr:nvCxnSpPr>
        <xdr:cNvPr id="187" name="直線コネクタ 186"/>
        <xdr:cNvCxnSpPr/>
      </xdr:nvCxnSpPr>
      <xdr:spPr>
        <a:xfrm>
          <a:off x="2209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165100</xdr:rowOff>
    </xdr:to>
    <xdr:cxnSp macro="">
      <xdr:nvCxnSpPr>
        <xdr:cNvPr id="190" name="直線コネクタ 189"/>
        <xdr:cNvCxnSpPr/>
      </xdr:nvCxnSpPr>
      <xdr:spPr>
        <a:xfrm flipV="1">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192" name="テキスト ボックス 191"/>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0" name="楕円 199"/>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01"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76200</xdr:rowOff>
    </xdr:from>
    <xdr:to>
      <xdr:col>20</xdr:col>
      <xdr:colOff>38100</xdr:colOff>
      <xdr:row>53</xdr:row>
      <xdr:rowOff>6350</xdr:rowOff>
    </xdr:to>
    <xdr:sp macro="" textlink="">
      <xdr:nvSpPr>
        <xdr:cNvPr id="202" name="楕円 201"/>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16527</xdr:rowOff>
    </xdr:from>
    <xdr:ext cx="736600" cy="259045"/>
    <xdr:sp macro="" textlink="">
      <xdr:nvSpPr>
        <xdr:cNvPr id="203" name="テキスト ボックス 202"/>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4" name="楕円 203"/>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5" name="テキスト ボックス 204"/>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6" name="楕円 205"/>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7" name="テキスト ボックス 206"/>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08" name="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維持補修費における道路除雪費の増減に毎年の動向が左右されています。</a:t>
          </a:r>
        </a:p>
        <a:p>
          <a:r>
            <a:rPr kumimoji="1" lang="ja-JP" altLang="en-US" sz="1000">
              <a:latin typeface="ＭＳ Ｐゴシック" panose="020B0600070205080204" pitchFamily="50" charset="-128"/>
              <a:ea typeface="ＭＳ Ｐゴシック" panose="020B0600070205080204" pitchFamily="50" charset="-128"/>
            </a:rPr>
            <a:t>　降雪量の多かった平成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年度は前年度比で㉖</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ポイント、㉘</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ポイント増加している一方、比較的降雪の少なかった平成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年度は前年度比で㉕</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ポイント、㉗</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ポイントの減となっております。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年度は、例年に比べ降雪が多かったことから道路除雪費が増加したことなどから、前年度比</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3.2</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公共施設等総合管理計画に基づき、維持補修費を含む内部管理経費の縮減を図ることで、中長期的な財政構造の改善に努めてまいります。</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61</xdr:row>
      <xdr:rowOff>69850</xdr:rowOff>
    </xdr:to>
    <xdr:cxnSp macro="">
      <xdr:nvCxnSpPr>
        <xdr:cNvPr id="236" name="直線コネクタ 235"/>
        <xdr:cNvCxnSpPr/>
      </xdr:nvCxnSpPr>
      <xdr:spPr>
        <a:xfrm>
          <a:off x="15671800" y="101282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35577</xdr:rowOff>
    </xdr:from>
    <xdr:ext cx="762000" cy="259045"/>
    <xdr:sp macro="" textlink="">
      <xdr:nvSpPr>
        <xdr:cNvPr id="237" name="その他平均値テキスト"/>
        <xdr:cNvSpPr txBox="1"/>
      </xdr:nvSpPr>
      <xdr:spPr>
        <a:xfrm>
          <a:off x="16598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12700</xdr:rowOff>
    </xdr:to>
    <xdr:cxnSp macro="">
      <xdr:nvCxnSpPr>
        <xdr:cNvPr id="239" name="直線コネクタ 238"/>
        <xdr:cNvCxnSpPr/>
      </xdr:nvCxnSpPr>
      <xdr:spPr>
        <a:xfrm>
          <a:off x="14782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0" name="フローチャート: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1" name="テキスト ボックス 24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60</xdr:row>
      <xdr:rowOff>12700</xdr:rowOff>
    </xdr:to>
    <xdr:cxnSp macro="">
      <xdr:nvCxnSpPr>
        <xdr:cNvPr id="242" name="直線コネクタ 241"/>
        <xdr:cNvCxnSpPr/>
      </xdr:nvCxnSpPr>
      <xdr:spPr>
        <a:xfrm flipV="1">
          <a:off x="13893800" y="995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76200</xdr:rowOff>
    </xdr:from>
    <xdr:to>
      <xdr:col>74</xdr:col>
      <xdr:colOff>31750</xdr:colOff>
      <xdr:row>56</xdr:row>
      <xdr:rowOff>6350</xdr:rowOff>
    </xdr:to>
    <xdr:sp macro="" textlink="">
      <xdr:nvSpPr>
        <xdr:cNvPr id="243" name="フローチャート: 判断 242"/>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44" name="テキスト ボックス 243"/>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60</xdr:row>
      <xdr:rowOff>12700</xdr:rowOff>
    </xdr:to>
    <xdr:cxnSp macro="">
      <xdr:nvCxnSpPr>
        <xdr:cNvPr id="245" name="直線コネクタ 244"/>
        <xdr:cNvCxnSpPr/>
      </xdr:nvCxnSpPr>
      <xdr:spPr>
        <a:xfrm>
          <a:off x="13004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46" name="フローチャート: 判断 24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47" name="テキスト ボックス 24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49" name="テキスト ボックス 248"/>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55" name="楕円 254"/>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56"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57" name="楕円 256"/>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59" name="楕円 25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0" name="テキスト ボックス 25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61" name="楕円 260"/>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62" name="テキスト ボックス 261"/>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3" name="楕円 262"/>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4" name="テキスト ボックス 263"/>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経常収支比率に占める補助費の比率は、平成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年度は県税収入増に伴う税交付金の増により</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年度は税交付金の増により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年度も税交付金の増等により</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年度は施設型給付費及び地域型保育給付費負担金の増等により</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ポイント、前年度比でそれぞれ増となっております。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年度は、県費負担教職員に係る給与負担の政令市移譲に伴い県民税所得割臨時交付金の増等により約</a:t>
          </a:r>
          <a:r>
            <a:rPr kumimoji="1" lang="en-US" altLang="ja-JP" sz="1000">
              <a:latin typeface="ＭＳ Ｐゴシック" panose="020B0600070205080204" pitchFamily="50" charset="-128"/>
              <a:ea typeface="ＭＳ Ｐゴシック" panose="020B0600070205080204" pitchFamily="50" charset="-128"/>
            </a:rPr>
            <a:t>84</a:t>
          </a:r>
          <a:r>
            <a:rPr kumimoji="1" lang="ja-JP" altLang="en-US" sz="1000">
              <a:latin typeface="ＭＳ Ｐゴシック" panose="020B0600070205080204" pitchFamily="50" charset="-128"/>
              <a:ea typeface="ＭＳ Ｐゴシック" panose="020B0600070205080204" pitchFamily="50" charset="-128"/>
            </a:rPr>
            <a:t>億円の増額となったことなどから、比率も</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23.1</a:t>
          </a:r>
          <a:r>
            <a:rPr kumimoji="1" lang="ja-JP" altLang="en-US" sz="1000">
              <a:latin typeface="ＭＳ Ｐゴシック" panose="020B0600070205080204" pitchFamily="50" charset="-128"/>
              <a:ea typeface="ＭＳ Ｐゴシック" panose="020B0600070205080204" pitchFamily="50" charset="-128"/>
            </a:rPr>
            <a:t>％となっております。</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139700</xdr:rowOff>
    </xdr:from>
    <xdr:to>
      <xdr:col>82</xdr:col>
      <xdr:colOff>107950</xdr:colOff>
      <xdr:row>36</xdr:row>
      <xdr:rowOff>127000</xdr:rowOff>
    </xdr:to>
    <xdr:cxnSp macro="">
      <xdr:nvCxnSpPr>
        <xdr:cNvPr id="295" name="直線コネクタ 294"/>
        <xdr:cNvCxnSpPr/>
      </xdr:nvCxnSpPr>
      <xdr:spPr>
        <a:xfrm>
          <a:off x="15671800" y="59690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25400</xdr:rowOff>
    </xdr:from>
    <xdr:to>
      <xdr:col>78</xdr:col>
      <xdr:colOff>69850</xdr:colOff>
      <xdr:row>34</xdr:row>
      <xdr:rowOff>139700</xdr:rowOff>
    </xdr:to>
    <xdr:cxnSp macro="">
      <xdr:nvCxnSpPr>
        <xdr:cNvPr id="298" name="直線コネクタ 297"/>
        <xdr:cNvCxnSpPr/>
      </xdr:nvCxnSpPr>
      <xdr:spPr>
        <a:xfrm>
          <a:off x="14782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299" name="フローチャート: 判断 298"/>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00" name="テキスト ボックス 299"/>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34</xdr:row>
      <xdr:rowOff>25400</xdr:rowOff>
    </xdr:to>
    <xdr:cxnSp macro="">
      <xdr:nvCxnSpPr>
        <xdr:cNvPr id="301" name="直線コネクタ 300"/>
        <xdr:cNvCxnSpPr/>
      </xdr:nvCxnSpPr>
      <xdr:spPr>
        <a:xfrm>
          <a:off x="13893800" y="572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0</xdr:rowOff>
    </xdr:from>
    <xdr:to>
      <xdr:col>74</xdr:col>
      <xdr:colOff>31750</xdr:colOff>
      <xdr:row>36</xdr:row>
      <xdr:rowOff>101600</xdr:rowOff>
    </xdr:to>
    <xdr:sp macro="" textlink="">
      <xdr:nvSpPr>
        <xdr:cNvPr id="302" name="フローチャート: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03" name="テキスト ボックス 302"/>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57150</xdr:rowOff>
    </xdr:from>
    <xdr:to>
      <xdr:col>69</xdr:col>
      <xdr:colOff>92075</xdr:colOff>
      <xdr:row>33</xdr:row>
      <xdr:rowOff>69850</xdr:rowOff>
    </xdr:to>
    <xdr:cxnSp macro="">
      <xdr:nvCxnSpPr>
        <xdr:cNvPr id="304" name="直線コネクタ 303"/>
        <xdr:cNvCxnSpPr/>
      </xdr:nvCxnSpPr>
      <xdr:spPr>
        <a:xfrm>
          <a:off x="13004800" y="571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165100</xdr:rowOff>
    </xdr:from>
    <xdr:to>
      <xdr:col>69</xdr:col>
      <xdr:colOff>142875</xdr:colOff>
      <xdr:row>35</xdr:row>
      <xdr:rowOff>95250</xdr:rowOff>
    </xdr:to>
    <xdr:sp macro="" textlink="">
      <xdr:nvSpPr>
        <xdr:cNvPr id="305" name="フローチャート: 判断 304"/>
        <xdr:cNvSpPr/>
      </xdr:nvSpPr>
      <xdr:spPr>
        <a:xfrm>
          <a:off x="138430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80027</xdr:rowOff>
    </xdr:from>
    <xdr:ext cx="762000" cy="259045"/>
    <xdr:sp macro="" textlink="">
      <xdr:nvSpPr>
        <xdr:cNvPr id="306" name="テキスト ボックス 305"/>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07" name="フローチャート: 判断 306"/>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08" name="テキスト ボックス 307"/>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4" name="楕円 31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88900</xdr:rowOff>
    </xdr:from>
    <xdr:to>
      <xdr:col>78</xdr:col>
      <xdr:colOff>120650</xdr:colOff>
      <xdr:row>35</xdr:row>
      <xdr:rowOff>19050</xdr:rowOff>
    </xdr:to>
    <xdr:sp macro="" textlink="">
      <xdr:nvSpPr>
        <xdr:cNvPr id="316" name="楕円 315"/>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29227</xdr:rowOff>
    </xdr:from>
    <xdr:ext cx="736600" cy="259045"/>
    <xdr:sp macro="" textlink="">
      <xdr:nvSpPr>
        <xdr:cNvPr id="317" name="テキスト ボックス 316"/>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146050</xdr:rowOff>
    </xdr:from>
    <xdr:to>
      <xdr:col>74</xdr:col>
      <xdr:colOff>31750</xdr:colOff>
      <xdr:row>34</xdr:row>
      <xdr:rowOff>76200</xdr:rowOff>
    </xdr:to>
    <xdr:sp macro="" textlink="">
      <xdr:nvSpPr>
        <xdr:cNvPr id="318" name="楕円 317"/>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86377</xdr:rowOff>
    </xdr:from>
    <xdr:ext cx="762000" cy="259045"/>
    <xdr:sp macro="" textlink="">
      <xdr:nvSpPr>
        <xdr:cNvPr id="319" name="テキスト ボックス 318"/>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20" name="楕円 319"/>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21" name="テキスト ボックス 320"/>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6350</xdr:rowOff>
    </xdr:from>
    <xdr:to>
      <xdr:col>65</xdr:col>
      <xdr:colOff>53975</xdr:colOff>
      <xdr:row>33</xdr:row>
      <xdr:rowOff>107950</xdr:rowOff>
    </xdr:to>
    <xdr:sp macro="" textlink="">
      <xdr:nvSpPr>
        <xdr:cNvPr id="322" name="楕円 321"/>
        <xdr:cNvSpPr/>
      </xdr:nvSpPr>
      <xdr:spPr>
        <a:xfrm>
          <a:off x="12954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118127</xdr:rowOff>
    </xdr:from>
    <xdr:ext cx="762000" cy="259045"/>
    <xdr:sp macro="" textlink="">
      <xdr:nvSpPr>
        <xdr:cNvPr id="323" name="テキスト ボックス 322"/>
        <xdr:cNvSpPr txBox="1"/>
      </xdr:nvSpPr>
      <xdr:spPr>
        <a:xfrm>
          <a:off x="12623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公債費の比率は、経済対策・災害復旧等に係る県債の元利償還の本格化に伴い、増加傾向にありましたが、平成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年度にピークに達しました。　</a:t>
          </a:r>
        </a:p>
        <a:p>
          <a:r>
            <a:rPr kumimoji="1" lang="ja-JP" altLang="en-US" sz="1000">
              <a:latin typeface="ＭＳ Ｐゴシック" panose="020B0600070205080204" pitchFamily="50" charset="-128"/>
              <a:ea typeface="ＭＳ Ｐゴシック" panose="020B0600070205080204" pitchFamily="50" charset="-128"/>
            </a:rPr>
            <a:t>　借換債を除く実質的な公債費のピークアウトにより、前年度に比べ平成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ポイント減少しましたが、平成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年度は、公債費そのものは引き続き減少しているものの、県費負担教職員に係る給与負担の政令市移譲等による人件費の減に伴い、経常経費全体に占める割合が拡大したことから比率が</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30.5</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今後とも、県債の計画的発行及び償還を図り、財政の健全性の確保に努めてまいります。</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69850</xdr:rowOff>
    </xdr:from>
    <xdr:to>
      <xdr:col>26</xdr:col>
      <xdr:colOff>184150</xdr:colOff>
      <xdr:row>82</xdr:row>
      <xdr:rowOff>69850</xdr:rowOff>
    </xdr:to>
    <xdr:cxnSp macro="">
      <xdr:nvCxnSpPr>
        <xdr:cNvPr id="336" name="直線コネクタ 335"/>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99077</xdr:rowOff>
    </xdr:from>
    <xdr:ext cx="762000" cy="259045"/>
    <xdr:sp macro="" textlink="">
      <xdr:nvSpPr>
        <xdr:cNvPr id="337" name="テキスト ボックス 336"/>
        <xdr:cNvSpPr txBox="1"/>
      </xdr:nvSpPr>
      <xdr:spPr>
        <a:xfrm>
          <a:off x="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38" name="直線コネクタ 33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156227</xdr:rowOff>
    </xdr:from>
    <xdr:ext cx="762000" cy="259045"/>
    <xdr:sp macro="" textlink="">
      <xdr:nvSpPr>
        <xdr:cNvPr id="339" name="テキスト ボックス 338"/>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12700</xdr:rowOff>
    </xdr:from>
    <xdr:to>
      <xdr:col>26</xdr:col>
      <xdr:colOff>184150</xdr:colOff>
      <xdr:row>79</xdr:row>
      <xdr:rowOff>12700</xdr:rowOff>
    </xdr:to>
    <xdr:cxnSp macro="">
      <xdr:nvCxnSpPr>
        <xdr:cNvPr id="340" name="直線コネクタ 339"/>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41927</xdr:rowOff>
    </xdr:from>
    <xdr:ext cx="762000" cy="259045"/>
    <xdr:sp macro="" textlink="">
      <xdr:nvSpPr>
        <xdr:cNvPr id="341" name="テキスト ボックス 340"/>
        <xdr:cNvSpPr txBox="1"/>
      </xdr:nvSpPr>
      <xdr:spPr>
        <a:xfrm>
          <a:off x="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127000</xdr:rowOff>
    </xdr:from>
    <xdr:to>
      <xdr:col>26</xdr:col>
      <xdr:colOff>184150</xdr:colOff>
      <xdr:row>75</xdr:row>
      <xdr:rowOff>127000</xdr:rowOff>
    </xdr:to>
    <xdr:cxnSp macro="">
      <xdr:nvCxnSpPr>
        <xdr:cNvPr id="344" name="直線コネクタ 343"/>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156227</xdr:rowOff>
    </xdr:from>
    <xdr:ext cx="762000" cy="259045"/>
    <xdr:sp macro="" textlink="">
      <xdr:nvSpPr>
        <xdr:cNvPr id="345" name="テキスト ボックス 344"/>
        <xdr:cNvSpPr txBox="1"/>
      </xdr:nvSpPr>
      <xdr:spPr>
        <a:xfrm>
          <a:off x="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46" name="直線コネクタ 34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41927</xdr:rowOff>
    </xdr:from>
    <xdr:ext cx="762000" cy="259045"/>
    <xdr:sp macro="" textlink="">
      <xdr:nvSpPr>
        <xdr:cNvPr id="347" name="テキスト ボックス 346"/>
        <xdr:cNvSpPr txBox="1"/>
      </xdr:nvSpPr>
      <xdr:spPr>
        <a:xfrm>
          <a:off x="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69850</xdr:rowOff>
    </xdr:from>
    <xdr:to>
      <xdr:col>26</xdr:col>
      <xdr:colOff>184150</xdr:colOff>
      <xdr:row>72</xdr:row>
      <xdr:rowOff>69850</xdr:rowOff>
    </xdr:to>
    <xdr:cxnSp macro="">
      <xdr:nvCxnSpPr>
        <xdr:cNvPr id="348" name="直線コネクタ 347"/>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99077</xdr:rowOff>
    </xdr:from>
    <xdr:ext cx="762000" cy="259045"/>
    <xdr:sp macro="" textlink="">
      <xdr:nvSpPr>
        <xdr:cNvPr id="349" name="テキスト ボックス 348"/>
        <xdr:cNvSpPr txBox="1"/>
      </xdr:nvSpPr>
      <xdr:spPr>
        <a:xfrm>
          <a:off x="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79</xdr:row>
      <xdr:rowOff>84138</xdr:rowOff>
    </xdr:to>
    <xdr:cxnSp macro="">
      <xdr:nvCxnSpPr>
        <xdr:cNvPr id="353" name="直線コネクタ 352"/>
        <xdr:cNvCxnSpPr/>
      </xdr:nvCxnSpPr>
      <xdr:spPr>
        <a:xfrm flipV="1">
          <a:off x="4826000" y="12585700"/>
          <a:ext cx="0" cy="1042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56215</xdr:rowOff>
    </xdr:from>
    <xdr:ext cx="762000" cy="259045"/>
    <xdr:sp macro="" textlink="">
      <xdr:nvSpPr>
        <xdr:cNvPr id="354" name="公債費最小値テキスト"/>
        <xdr:cNvSpPr txBox="1"/>
      </xdr:nvSpPr>
      <xdr:spPr>
        <a:xfrm>
          <a:off x="4914900" y="136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84138</xdr:rowOff>
    </xdr:from>
    <xdr:to>
      <xdr:col>24</xdr:col>
      <xdr:colOff>114300</xdr:colOff>
      <xdr:row>79</xdr:row>
      <xdr:rowOff>84138</xdr:rowOff>
    </xdr:to>
    <xdr:cxnSp macro="">
      <xdr:nvCxnSpPr>
        <xdr:cNvPr id="355" name="直線コネクタ 354"/>
        <xdr:cNvCxnSpPr/>
      </xdr:nvCxnSpPr>
      <xdr:spPr>
        <a:xfrm>
          <a:off x="4737100" y="13628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169863</xdr:rowOff>
    </xdr:from>
    <xdr:to>
      <xdr:col>24</xdr:col>
      <xdr:colOff>25400</xdr:colOff>
      <xdr:row>79</xdr:row>
      <xdr:rowOff>84138</xdr:rowOff>
    </xdr:to>
    <xdr:cxnSp macro="">
      <xdr:nvCxnSpPr>
        <xdr:cNvPr id="358" name="直線コネクタ 357"/>
        <xdr:cNvCxnSpPr/>
      </xdr:nvCxnSpPr>
      <xdr:spPr>
        <a:xfrm>
          <a:off x="3987800" y="1354296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164165</xdr:rowOff>
    </xdr:from>
    <xdr:ext cx="762000" cy="259045"/>
    <xdr:sp macro="" textlink="">
      <xdr:nvSpPr>
        <xdr:cNvPr id="359" name="公債費平均値テキスト"/>
        <xdr:cNvSpPr txBox="1"/>
      </xdr:nvSpPr>
      <xdr:spPr>
        <a:xfrm>
          <a:off x="4914900" y="1302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147638</xdr:rowOff>
    </xdr:from>
    <xdr:to>
      <xdr:col>24</xdr:col>
      <xdr:colOff>76200</xdr:colOff>
      <xdr:row>77</xdr:row>
      <xdr:rowOff>77788</xdr:rowOff>
    </xdr:to>
    <xdr:sp macro="" textlink="">
      <xdr:nvSpPr>
        <xdr:cNvPr id="360" name="フローチャート: 判断 359"/>
        <xdr:cNvSpPr/>
      </xdr:nvSpPr>
      <xdr:spPr>
        <a:xfrm>
          <a:off x="4775200" y="131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169863</xdr:rowOff>
    </xdr:from>
    <xdr:to>
      <xdr:col>19</xdr:col>
      <xdr:colOff>187325</xdr:colOff>
      <xdr:row>79</xdr:row>
      <xdr:rowOff>55563</xdr:rowOff>
    </xdr:to>
    <xdr:cxnSp macro="">
      <xdr:nvCxnSpPr>
        <xdr:cNvPr id="361" name="直線コネクタ 360"/>
        <xdr:cNvCxnSpPr/>
      </xdr:nvCxnSpPr>
      <xdr:spPr>
        <a:xfrm flipV="1">
          <a:off x="3098800" y="13542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133350</xdr:rowOff>
    </xdr:from>
    <xdr:to>
      <xdr:col>20</xdr:col>
      <xdr:colOff>38100</xdr:colOff>
      <xdr:row>77</xdr:row>
      <xdr:rowOff>63500</xdr:rowOff>
    </xdr:to>
    <xdr:sp macro="" textlink="">
      <xdr:nvSpPr>
        <xdr:cNvPr id="362" name="フローチャート: 判断 361"/>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73677</xdr:rowOff>
    </xdr:from>
    <xdr:ext cx="736600" cy="259045"/>
    <xdr:sp macro="" textlink="">
      <xdr:nvSpPr>
        <xdr:cNvPr id="363" name="テキスト ボックス 362"/>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55563</xdr:rowOff>
    </xdr:from>
    <xdr:to>
      <xdr:col>15</xdr:col>
      <xdr:colOff>98425</xdr:colOff>
      <xdr:row>80</xdr:row>
      <xdr:rowOff>98425</xdr:rowOff>
    </xdr:to>
    <xdr:cxnSp macro="">
      <xdr:nvCxnSpPr>
        <xdr:cNvPr id="364" name="直線コネクタ 363"/>
        <xdr:cNvCxnSpPr/>
      </xdr:nvCxnSpPr>
      <xdr:spPr>
        <a:xfrm flipV="1">
          <a:off x="2209800" y="1360011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147638</xdr:rowOff>
    </xdr:from>
    <xdr:to>
      <xdr:col>15</xdr:col>
      <xdr:colOff>149225</xdr:colOff>
      <xdr:row>77</xdr:row>
      <xdr:rowOff>77788</xdr:rowOff>
    </xdr:to>
    <xdr:sp macro="" textlink="">
      <xdr:nvSpPr>
        <xdr:cNvPr id="365" name="フローチャート: 判断 364"/>
        <xdr:cNvSpPr/>
      </xdr:nvSpPr>
      <xdr:spPr>
        <a:xfrm>
          <a:off x="3048000" y="131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87965</xdr:rowOff>
    </xdr:from>
    <xdr:ext cx="762000" cy="259045"/>
    <xdr:sp macro="" textlink="">
      <xdr:nvSpPr>
        <xdr:cNvPr id="366" name="テキスト ボックス 365"/>
        <xdr:cNvSpPr txBox="1"/>
      </xdr:nvSpPr>
      <xdr:spPr>
        <a:xfrm>
          <a:off x="2717800" y="129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98425</xdr:rowOff>
    </xdr:from>
    <xdr:to>
      <xdr:col>11</xdr:col>
      <xdr:colOff>9525</xdr:colOff>
      <xdr:row>81</xdr:row>
      <xdr:rowOff>69850</xdr:rowOff>
    </xdr:to>
    <xdr:cxnSp macro="">
      <xdr:nvCxnSpPr>
        <xdr:cNvPr id="367" name="直線コネクタ 366"/>
        <xdr:cNvCxnSpPr/>
      </xdr:nvCxnSpPr>
      <xdr:spPr>
        <a:xfrm flipV="1">
          <a:off x="1320800" y="13814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4763</xdr:rowOff>
    </xdr:from>
    <xdr:to>
      <xdr:col>11</xdr:col>
      <xdr:colOff>60325</xdr:colOff>
      <xdr:row>76</xdr:row>
      <xdr:rowOff>106363</xdr:rowOff>
    </xdr:to>
    <xdr:sp macro="" textlink="">
      <xdr:nvSpPr>
        <xdr:cNvPr id="368" name="フローチャート: 判断 367"/>
        <xdr:cNvSpPr/>
      </xdr:nvSpPr>
      <xdr:spPr>
        <a:xfrm>
          <a:off x="2159000" y="130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116540</xdr:rowOff>
    </xdr:from>
    <xdr:ext cx="762000" cy="259045"/>
    <xdr:sp macro="" textlink="">
      <xdr:nvSpPr>
        <xdr:cNvPr id="369" name="テキスト ボックス 368"/>
        <xdr:cNvSpPr txBox="1"/>
      </xdr:nvSpPr>
      <xdr:spPr>
        <a:xfrm>
          <a:off x="1828800" y="128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147638</xdr:rowOff>
    </xdr:from>
    <xdr:to>
      <xdr:col>6</xdr:col>
      <xdr:colOff>171450</xdr:colOff>
      <xdr:row>78</xdr:row>
      <xdr:rowOff>77788</xdr:rowOff>
    </xdr:to>
    <xdr:sp macro="" textlink="">
      <xdr:nvSpPr>
        <xdr:cNvPr id="370" name="フローチャート: 判断 369"/>
        <xdr:cNvSpPr/>
      </xdr:nvSpPr>
      <xdr:spPr>
        <a:xfrm>
          <a:off x="1270000" y="1334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87965</xdr:rowOff>
    </xdr:from>
    <xdr:ext cx="762000" cy="259045"/>
    <xdr:sp macro="" textlink="">
      <xdr:nvSpPr>
        <xdr:cNvPr id="371" name="テキスト ボックス 370"/>
        <xdr:cNvSpPr txBox="1"/>
      </xdr:nvSpPr>
      <xdr:spPr>
        <a:xfrm>
          <a:off x="939800" y="13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33338</xdr:rowOff>
    </xdr:from>
    <xdr:to>
      <xdr:col>24</xdr:col>
      <xdr:colOff>76200</xdr:colOff>
      <xdr:row>79</xdr:row>
      <xdr:rowOff>134938</xdr:rowOff>
    </xdr:to>
    <xdr:sp macro="" textlink="">
      <xdr:nvSpPr>
        <xdr:cNvPr id="377" name="楕円 376"/>
        <xdr:cNvSpPr/>
      </xdr:nvSpPr>
      <xdr:spPr>
        <a:xfrm>
          <a:off x="4775200" y="13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113365</xdr:rowOff>
    </xdr:from>
    <xdr:ext cx="762000" cy="259045"/>
    <xdr:sp macro="" textlink="">
      <xdr:nvSpPr>
        <xdr:cNvPr id="378" name="公債費該当値テキスト"/>
        <xdr:cNvSpPr txBox="1"/>
      </xdr:nvSpPr>
      <xdr:spPr>
        <a:xfrm>
          <a:off x="4914900" y="134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119063</xdr:rowOff>
    </xdr:from>
    <xdr:to>
      <xdr:col>20</xdr:col>
      <xdr:colOff>38100</xdr:colOff>
      <xdr:row>79</xdr:row>
      <xdr:rowOff>49213</xdr:rowOff>
    </xdr:to>
    <xdr:sp macro="" textlink="">
      <xdr:nvSpPr>
        <xdr:cNvPr id="379" name="楕円 378"/>
        <xdr:cNvSpPr/>
      </xdr:nvSpPr>
      <xdr:spPr>
        <a:xfrm>
          <a:off x="3937000" y="134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33990</xdr:rowOff>
    </xdr:from>
    <xdr:ext cx="736600" cy="259045"/>
    <xdr:sp macro="" textlink="">
      <xdr:nvSpPr>
        <xdr:cNvPr id="380" name="テキスト ボックス 379"/>
        <xdr:cNvSpPr txBox="1"/>
      </xdr:nvSpPr>
      <xdr:spPr>
        <a:xfrm>
          <a:off x="3606800" y="135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4763</xdr:rowOff>
    </xdr:from>
    <xdr:to>
      <xdr:col>15</xdr:col>
      <xdr:colOff>149225</xdr:colOff>
      <xdr:row>79</xdr:row>
      <xdr:rowOff>106363</xdr:rowOff>
    </xdr:to>
    <xdr:sp macro="" textlink="">
      <xdr:nvSpPr>
        <xdr:cNvPr id="381" name="楕円 380"/>
        <xdr:cNvSpPr/>
      </xdr:nvSpPr>
      <xdr:spPr>
        <a:xfrm>
          <a:off x="3048000" y="135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91140</xdr:rowOff>
    </xdr:from>
    <xdr:ext cx="762000" cy="259045"/>
    <xdr:sp macro="" textlink="">
      <xdr:nvSpPr>
        <xdr:cNvPr id="382" name="テキスト ボックス 381"/>
        <xdr:cNvSpPr txBox="1"/>
      </xdr:nvSpPr>
      <xdr:spPr>
        <a:xfrm>
          <a:off x="2717800" y="13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47625</xdr:rowOff>
    </xdr:from>
    <xdr:to>
      <xdr:col>11</xdr:col>
      <xdr:colOff>60325</xdr:colOff>
      <xdr:row>80</xdr:row>
      <xdr:rowOff>149225</xdr:rowOff>
    </xdr:to>
    <xdr:sp macro="" textlink="">
      <xdr:nvSpPr>
        <xdr:cNvPr id="383" name="楕円 382"/>
        <xdr:cNvSpPr/>
      </xdr:nvSpPr>
      <xdr:spPr>
        <a:xfrm>
          <a:off x="2159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134002</xdr:rowOff>
    </xdr:from>
    <xdr:ext cx="762000" cy="259045"/>
    <xdr:sp macro="" textlink="">
      <xdr:nvSpPr>
        <xdr:cNvPr id="384" name="テキスト ボックス 383"/>
        <xdr:cNvSpPr txBox="1"/>
      </xdr:nvSpPr>
      <xdr:spPr>
        <a:xfrm>
          <a:off x="1828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85" name="楕円 384"/>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86" name="テキスト ボックス 385"/>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年度は分子項目である補助費の増等により前年比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年度は税収増により前年比</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ポイント減、平成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年度は税交付金の増等により前年比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ポイントの増、平成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年度は税収の減等による経常一般財源総額の減等により前年比</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ポイントの増となっております。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年度は地方交付税の減等により経常一般財源総額が減少したため、比率は前年度に比べ</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65.9</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今後とも、歳入確保策を講じるとともに、事務効率化、職員の適正配置推進による人件費の歳出抑制に努めるなど、財政の健全性の確保に努めてまいります。</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12" name="直線コネクタ 411"/>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3"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4" name="直線コネクタ 413"/>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5"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6" name="直線コネクタ 415"/>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38100</xdr:rowOff>
    </xdr:from>
    <xdr:to>
      <xdr:col>82</xdr:col>
      <xdr:colOff>107950</xdr:colOff>
      <xdr:row>75</xdr:row>
      <xdr:rowOff>19050</xdr:rowOff>
    </xdr:to>
    <xdr:cxnSp macro="">
      <xdr:nvCxnSpPr>
        <xdr:cNvPr id="417" name="直線コネクタ 416"/>
        <xdr:cNvCxnSpPr/>
      </xdr:nvCxnSpPr>
      <xdr:spPr>
        <a:xfrm>
          <a:off x="15671800" y="12725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8"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9" name="フローチャート: 判断 418"/>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88900</xdr:rowOff>
    </xdr:from>
    <xdr:to>
      <xdr:col>78</xdr:col>
      <xdr:colOff>69850</xdr:colOff>
      <xdr:row>74</xdr:row>
      <xdr:rowOff>38100</xdr:rowOff>
    </xdr:to>
    <xdr:cxnSp macro="">
      <xdr:nvCxnSpPr>
        <xdr:cNvPr id="420" name="直線コネクタ 419"/>
        <xdr:cNvCxnSpPr/>
      </xdr:nvCxnSpPr>
      <xdr:spPr>
        <a:xfrm>
          <a:off x="14782800" y="12433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101600</xdr:rowOff>
    </xdr:from>
    <xdr:to>
      <xdr:col>78</xdr:col>
      <xdr:colOff>120650</xdr:colOff>
      <xdr:row>77</xdr:row>
      <xdr:rowOff>31750</xdr:rowOff>
    </xdr:to>
    <xdr:sp macro="" textlink="">
      <xdr:nvSpPr>
        <xdr:cNvPr id="421" name="フローチャート: 判断 420"/>
        <xdr:cNvSpPr/>
      </xdr:nvSpPr>
      <xdr:spPr>
        <a:xfrm>
          <a:off x="15621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22" name="テキスト ボックス 421"/>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63500</xdr:rowOff>
    </xdr:from>
    <xdr:to>
      <xdr:col>73</xdr:col>
      <xdr:colOff>180975</xdr:colOff>
      <xdr:row>72</xdr:row>
      <xdr:rowOff>88900</xdr:rowOff>
    </xdr:to>
    <xdr:cxnSp macro="">
      <xdr:nvCxnSpPr>
        <xdr:cNvPr id="423" name="直線コネクタ 422"/>
        <xdr:cNvCxnSpPr/>
      </xdr:nvCxnSpPr>
      <xdr:spPr>
        <a:xfrm>
          <a:off x="13893800" y="1240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4" name="フローチャート: 判断 423"/>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5" name="テキスト ボックス 424"/>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63500</xdr:rowOff>
    </xdr:from>
    <xdr:to>
      <xdr:col>69</xdr:col>
      <xdr:colOff>92075</xdr:colOff>
      <xdr:row>72</xdr:row>
      <xdr:rowOff>101600</xdr:rowOff>
    </xdr:to>
    <xdr:cxnSp macro="">
      <xdr:nvCxnSpPr>
        <xdr:cNvPr id="426" name="直線コネクタ 425"/>
        <xdr:cNvCxnSpPr/>
      </xdr:nvCxnSpPr>
      <xdr:spPr>
        <a:xfrm flipV="1">
          <a:off x="13004800" y="1240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27" name="フローチャート: 判断 426"/>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28" name="テキスト ボックス 427"/>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29" name="フローチャート: 判断 428"/>
        <xdr:cNvSpPr/>
      </xdr:nvSpPr>
      <xdr:spPr>
        <a:xfrm>
          <a:off x="12954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30" name="テキスト ボックス 42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139700</xdr:rowOff>
    </xdr:from>
    <xdr:to>
      <xdr:col>82</xdr:col>
      <xdr:colOff>158750</xdr:colOff>
      <xdr:row>75</xdr:row>
      <xdr:rowOff>69850</xdr:rowOff>
    </xdr:to>
    <xdr:sp macro="" textlink="">
      <xdr:nvSpPr>
        <xdr:cNvPr id="436" name="楕円 435"/>
        <xdr:cNvSpPr/>
      </xdr:nvSpPr>
      <xdr:spPr>
        <a:xfrm>
          <a:off x="164592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48277</xdr:rowOff>
    </xdr:from>
    <xdr:ext cx="762000" cy="259045"/>
    <xdr:sp macro="" textlink="">
      <xdr:nvSpPr>
        <xdr:cNvPr id="437" name="公債費以外該当値テキスト"/>
        <xdr:cNvSpPr txBox="1"/>
      </xdr:nvSpPr>
      <xdr:spPr>
        <a:xfrm>
          <a:off x="16598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158750</xdr:rowOff>
    </xdr:from>
    <xdr:to>
      <xdr:col>78</xdr:col>
      <xdr:colOff>120650</xdr:colOff>
      <xdr:row>74</xdr:row>
      <xdr:rowOff>88900</xdr:rowOff>
    </xdr:to>
    <xdr:sp macro="" textlink="">
      <xdr:nvSpPr>
        <xdr:cNvPr id="438" name="楕円 437"/>
        <xdr:cNvSpPr/>
      </xdr:nvSpPr>
      <xdr:spPr>
        <a:xfrm>
          <a:off x="15621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99077</xdr:rowOff>
    </xdr:from>
    <xdr:ext cx="736600" cy="259045"/>
    <xdr:sp macro="" textlink="">
      <xdr:nvSpPr>
        <xdr:cNvPr id="439" name="テキスト ボックス 438"/>
        <xdr:cNvSpPr txBox="1"/>
      </xdr:nvSpPr>
      <xdr:spPr>
        <a:xfrm>
          <a:off x="15290800" y="124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38100</xdr:rowOff>
    </xdr:from>
    <xdr:to>
      <xdr:col>74</xdr:col>
      <xdr:colOff>31750</xdr:colOff>
      <xdr:row>72</xdr:row>
      <xdr:rowOff>139700</xdr:rowOff>
    </xdr:to>
    <xdr:sp macro="" textlink="">
      <xdr:nvSpPr>
        <xdr:cNvPr id="440" name="楕円 439"/>
        <xdr:cNvSpPr/>
      </xdr:nvSpPr>
      <xdr:spPr>
        <a:xfrm>
          <a:off x="14732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149877</xdr:rowOff>
    </xdr:from>
    <xdr:ext cx="762000" cy="259045"/>
    <xdr:sp macro="" textlink="">
      <xdr:nvSpPr>
        <xdr:cNvPr id="441" name="テキスト ボックス 440"/>
        <xdr:cNvSpPr txBox="1"/>
      </xdr:nvSpPr>
      <xdr:spPr>
        <a:xfrm>
          <a:off x="14401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12700</xdr:rowOff>
    </xdr:from>
    <xdr:to>
      <xdr:col>69</xdr:col>
      <xdr:colOff>142875</xdr:colOff>
      <xdr:row>72</xdr:row>
      <xdr:rowOff>114300</xdr:rowOff>
    </xdr:to>
    <xdr:sp macro="" textlink="">
      <xdr:nvSpPr>
        <xdr:cNvPr id="442" name="楕円 441"/>
        <xdr:cNvSpPr/>
      </xdr:nvSpPr>
      <xdr:spPr>
        <a:xfrm>
          <a:off x="138430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124477</xdr:rowOff>
    </xdr:from>
    <xdr:ext cx="762000" cy="259045"/>
    <xdr:sp macro="" textlink="">
      <xdr:nvSpPr>
        <xdr:cNvPr id="443" name="テキスト ボックス 442"/>
        <xdr:cNvSpPr txBox="1"/>
      </xdr:nvSpPr>
      <xdr:spPr>
        <a:xfrm>
          <a:off x="13512800" y="121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50800</xdr:rowOff>
    </xdr:from>
    <xdr:to>
      <xdr:col>65</xdr:col>
      <xdr:colOff>53975</xdr:colOff>
      <xdr:row>72</xdr:row>
      <xdr:rowOff>152400</xdr:rowOff>
    </xdr:to>
    <xdr:sp macro="" textlink="">
      <xdr:nvSpPr>
        <xdr:cNvPr id="444" name="楕円 443"/>
        <xdr:cNvSpPr/>
      </xdr:nvSpPr>
      <xdr:spPr>
        <a:xfrm>
          <a:off x="12954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162577</xdr:rowOff>
    </xdr:from>
    <xdr:ext cx="762000" cy="259045"/>
    <xdr:sp macro="" textlink="">
      <xdr:nvSpPr>
        <xdr:cNvPr id="445" name="テキスト ボックス 444"/>
        <xdr:cNvSpPr txBox="1"/>
      </xdr:nvSpPr>
      <xdr:spPr>
        <a:xfrm>
          <a:off x="126238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57778</xdr:rowOff>
    </xdr:from>
    <xdr:to>
      <xdr:col>29</xdr:col>
      <xdr:colOff>127000</xdr:colOff>
      <xdr:row>18</xdr:row>
      <xdr:rowOff>160354</xdr:rowOff>
    </xdr:to>
    <xdr:cxnSp macro="">
      <xdr:nvCxnSpPr>
        <xdr:cNvPr id="52" name="直線コネクタ 51"/>
        <xdr:cNvCxnSpPr/>
      </xdr:nvCxnSpPr>
      <xdr:spPr bwMode="auto">
        <a:xfrm>
          <a:off x="5003800" y="2848603"/>
          <a:ext cx="647700" cy="44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84770</xdr:rowOff>
    </xdr:from>
    <xdr:ext cx="762000" cy="259045"/>
    <xdr:sp macro="" textlink="">
      <xdr:nvSpPr>
        <xdr:cNvPr id="53" name="人口1人当たり決算額の推移平均値テキスト130"/>
        <xdr:cNvSpPr txBox="1"/>
      </xdr:nvSpPr>
      <xdr:spPr>
        <a:xfrm>
          <a:off x="5740400" y="287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57778</xdr:rowOff>
    </xdr:from>
    <xdr:to>
      <xdr:col>26</xdr:col>
      <xdr:colOff>50800</xdr:colOff>
      <xdr:row>16</xdr:row>
      <xdr:rowOff>83577</xdr:rowOff>
    </xdr:to>
    <xdr:cxnSp macro="">
      <xdr:nvCxnSpPr>
        <xdr:cNvPr id="55" name="直線コネクタ 54"/>
        <xdr:cNvCxnSpPr/>
      </xdr:nvCxnSpPr>
      <xdr:spPr bwMode="auto">
        <a:xfrm flipV="1">
          <a:off x="4305300" y="2848603"/>
          <a:ext cx="6985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82187</xdr:rowOff>
    </xdr:from>
    <xdr:to>
      <xdr:col>26</xdr:col>
      <xdr:colOff>101600</xdr:colOff>
      <xdr:row>17</xdr:row>
      <xdr:rowOff>12337</xdr:rowOff>
    </xdr:to>
    <xdr:sp macro="" textlink="">
      <xdr:nvSpPr>
        <xdr:cNvPr id="56" name="フローチャート: 判断 55"/>
        <xdr:cNvSpPr/>
      </xdr:nvSpPr>
      <xdr:spPr bwMode="auto">
        <a:xfrm>
          <a:off x="4953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168564</xdr:rowOff>
    </xdr:from>
    <xdr:ext cx="736600" cy="259045"/>
    <xdr:sp macro="" textlink="">
      <xdr:nvSpPr>
        <xdr:cNvPr id="57" name="テキスト ボックス 56"/>
        <xdr:cNvSpPr txBox="1"/>
      </xdr:nvSpPr>
      <xdr:spPr>
        <a:xfrm>
          <a:off x="4622800" y="29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83577</xdr:rowOff>
    </xdr:from>
    <xdr:to>
      <xdr:col>22</xdr:col>
      <xdr:colOff>114300</xdr:colOff>
      <xdr:row>16</xdr:row>
      <xdr:rowOff>114993</xdr:rowOff>
    </xdr:to>
    <xdr:cxnSp macro="">
      <xdr:nvCxnSpPr>
        <xdr:cNvPr id="58" name="直線コネクタ 57"/>
        <xdr:cNvCxnSpPr/>
      </xdr:nvCxnSpPr>
      <xdr:spPr bwMode="auto">
        <a:xfrm flipV="1">
          <a:off x="3606800" y="2874402"/>
          <a:ext cx="6985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109978</xdr:rowOff>
    </xdr:from>
    <xdr:to>
      <xdr:col>22</xdr:col>
      <xdr:colOff>165100</xdr:colOff>
      <xdr:row>17</xdr:row>
      <xdr:rowOff>40128</xdr:rowOff>
    </xdr:to>
    <xdr:sp macro="" textlink="">
      <xdr:nvSpPr>
        <xdr:cNvPr id="59" name="フローチャート: 判断 58"/>
        <xdr:cNvSpPr/>
      </xdr:nvSpPr>
      <xdr:spPr bwMode="auto">
        <a:xfrm>
          <a:off x="4254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24905</xdr:rowOff>
    </xdr:from>
    <xdr:ext cx="762000" cy="259045"/>
    <xdr:sp macro="" textlink="">
      <xdr:nvSpPr>
        <xdr:cNvPr id="60" name="テキスト ボックス 59"/>
        <xdr:cNvSpPr txBox="1"/>
      </xdr:nvSpPr>
      <xdr:spPr>
        <a:xfrm>
          <a:off x="3924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114993</xdr:rowOff>
    </xdr:from>
    <xdr:to>
      <xdr:col>18</xdr:col>
      <xdr:colOff>177800</xdr:colOff>
      <xdr:row>16</xdr:row>
      <xdr:rowOff>141641</xdr:rowOff>
    </xdr:to>
    <xdr:cxnSp macro="">
      <xdr:nvCxnSpPr>
        <xdr:cNvPr id="61" name="直線コネクタ 60"/>
        <xdr:cNvCxnSpPr/>
      </xdr:nvCxnSpPr>
      <xdr:spPr bwMode="auto">
        <a:xfrm flipV="1">
          <a:off x="2908300" y="2905818"/>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65793</xdr:rowOff>
    </xdr:from>
    <xdr:to>
      <xdr:col>19</xdr:col>
      <xdr:colOff>38100</xdr:colOff>
      <xdr:row>16</xdr:row>
      <xdr:rowOff>167393</xdr:rowOff>
    </xdr:to>
    <xdr:sp macro="" textlink="">
      <xdr:nvSpPr>
        <xdr:cNvPr id="62" name="フローチャート: 判断 61"/>
        <xdr:cNvSpPr/>
      </xdr:nvSpPr>
      <xdr:spPr bwMode="auto">
        <a:xfrm>
          <a:off x="35560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152170</xdr:rowOff>
    </xdr:from>
    <xdr:ext cx="762000" cy="259045"/>
    <xdr:sp macro="" textlink="">
      <xdr:nvSpPr>
        <xdr:cNvPr id="63" name="テキスト ボックス 62"/>
        <xdr:cNvSpPr txBox="1"/>
      </xdr:nvSpPr>
      <xdr:spPr>
        <a:xfrm>
          <a:off x="32258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158858</xdr:rowOff>
    </xdr:from>
    <xdr:ext cx="762000" cy="259045"/>
    <xdr:sp macro="" textlink="">
      <xdr:nvSpPr>
        <xdr:cNvPr id="65" name="テキスト ボックス 64"/>
        <xdr:cNvSpPr txBox="1"/>
      </xdr:nvSpPr>
      <xdr:spPr>
        <a:xfrm>
          <a:off x="2527300" y="260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109554</xdr:rowOff>
    </xdr:from>
    <xdr:to>
      <xdr:col>29</xdr:col>
      <xdr:colOff>177800</xdr:colOff>
      <xdr:row>19</xdr:row>
      <xdr:rowOff>39704</xdr:rowOff>
    </xdr:to>
    <xdr:sp macro="" textlink="">
      <xdr:nvSpPr>
        <xdr:cNvPr id="71" name="楕円 70"/>
        <xdr:cNvSpPr/>
      </xdr:nvSpPr>
      <xdr:spPr bwMode="auto">
        <a:xfrm>
          <a:off x="5600700" y="32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81631</xdr:rowOff>
    </xdr:from>
    <xdr:ext cx="762000" cy="259045"/>
    <xdr:sp macro="" textlink="">
      <xdr:nvSpPr>
        <xdr:cNvPr id="72" name="人口1人当たり決算額の推移該当値テキスト130"/>
        <xdr:cNvSpPr txBox="1"/>
      </xdr:nvSpPr>
      <xdr:spPr>
        <a:xfrm>
          <a:off x="5740400" y="32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6978</xdr:rowOff>
    </xdr:from>
    <xdr:to>
      <xdr:col>26</xdr:col>
      <xdr:colOff>101600</xdr:colOff>
      <xdr:row>16</xdr:row>
      <xdr:rowOff>108578</xdr:rowOff>
    </xdr:to>
    <xdr:sp macro="" textlink="">
      <xdr:nvSpPr>
        <xdr:cNvPr id="73" name="楕円 72"/>
        <xdr:cNvSpPr/>
      </xdr:nvSpPr>
      <xdr:spPr bwMode="auto">
        <a:xfrm>
          <a:off x="4953000" y="279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118755</xdr:rowOff>
    </xdr:from>
    <xdr:ext cx="736600" cy="259045"/>
    <xdr:sp macro="" textlink="">
      <xdr:nvSpPr>
        <xdr:cNvPr id="74" name="テキスト ボックス 73"/>
        <xdr:cNvSpPr txBox="1"/>
      </xdr:nvSpPr>
      <xdr:spPr>
        <a:xfrm>
          <a:off x="4622800" y="256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32777</xdr:rowOff>
    </xdr:from>
    <xdr:to>
      <xdr:col>22</xdr:col>
      <xdr:colOff>165100</xdr:colOff>
      <xdr:row>16</xdr:row>
      <xdr:rowOff>134377</xdr:rowOff>
    </xdr:to>
    <xdr:sp macro="" textlink="">
      <xdr:nvSpPr>
        <xdr:cNvPr id="75" name="楕円 74"/>
        <xdr:cNvSpPr/>
      </xdr:nvSpPr>
      <xdr:spPr bwMode="auto">
        <a:xfrm>
          <a:off x="4254500" y="282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144554</xdr:rowOff>
    </xdr:from>
    <xdr:ext cx="762000" cy="259045"/>
    <xdr:sp macro="" textlink="">
      <xdr:nvSpPr>
        <xdr:cNvPr id="76" name="テキスト ボックス 75"/>
        <xdr:cNvSpPr txBox="1"/>
      </xdr:nvSpPr>
      <xdr:spPr>
        <a:xfrm>
          <a:off x="3924300" y="259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64193</xdr:rowOff>
    </xdr:from>
    <xdr:to>
      <xdr:col>19</xdr:col>
      <xdr:colOff>38100</xdr:colOff>
      <xdr:row>16</xdr:row>
      <xdr:rowOff>165793</xdr:rowOff>
    </xdr:to>
    <xdr:sp macro="" textlink="">
      <xdr:nvSpPr>
        <xdr:cNvPr id="77" name="楕円 76"/>
        <xdr:cNvSpPr/>
      </xdr:nvSpPr>
      <xdr:spPr bwMode="auto">
        <a:xfrm>
          <a:off x="35560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4520</xdr:rowOff>
    </xdr:from>
    <xdr:ext cx="762000" cy="259045"/>
    <xdr:sp macro="" textlink="">
      <xdr:nvSpPr>
        <xdr:cNvPr id="78" name="テキスト ボックス 77"/>
        <xdr:cNvSpPr txBox="1"/>
      </xdr:nvSpPr>
      <xdr:spPr>
        <a:xfrm>
          <a:off x="32258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90841</xdr:rowOff>
    </xdr:from>
    <xdr:to>
      <xdr:col>15</xdr:col>
      <xdr:colOff>101600</xdr:colOff>
      <xdr:row>17</xdr:row>
      <xdr:rowOff>20991</xdr:rowOff>
    </xdr:to>
    <xdr:sp macro="" textlink="">
      <xdr:nvSpPr>
        <xdr:cNvPr id="79" name="楕円 78"/>
        <xdr:cNvSpPr/>
      </xdr:nvSpPr>
      <xdr:spPr bwMode="auto">
        <a:xfrm>
          <a:off x="2857500" y="288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5768</xdr:rowOff>
    </xdr:from>
    <xdr:ext cx="762000" cy="259045"/>
    <xdr:sp macro="" textlink="">
      <xdr:nvSpPr>
        <xdr:cNvPr id="80" name="テキスト ボックス 79"/>
        <xdr:cNvSpPr txBox="1"/>
      </xdr:nvSpPr>
      <xdr:spPr>
        <a:xfrm>
          <a:off x="2527300" y="29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22438</xdr:rowOff>
    </xdr:from>
    <xdr:to>
      <xdr:col>29</xdr:col>
      <xdr:colOff>127000</xdr:colOff>
      <xdr:row>36</xdr:row>
      <xdr:rowOff>73554</xdr:rowOff>
    </xdr:to>
    <xdr:cxnSp macro="">
      <xdr:nvCxnSpPr>
        <xdr:cNvPr id="113" name="直線コネクタ 112"/>
        <xdr:cNvCxnSpPr/>
      </xdr:nvCxnSpPr>
      <xdr:spPr bwMode="auto">
        <a:xfrm flipV="1">
          <a:off x="5003800" y="6975688"/>
          <a:ext cx="647700" cy="5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98031</xdr:rowOff>
    </xdr:from>
    <xdr:ext cx="762000" cy="259045"/>
    <xdr:sp macro="" textlink="">
      <xdr:nvSpPr>
        <xdr:cNvPr id="114" name="人口1人当たり決算額の推移平均値テキスト445"/>
        <xdr:cNvSpPr txBox="1"/>
      </xdr:nvSpPr>
      <xdr:spPr>
        <a:xfrm>
          <a:off x="5740400" y="6708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73554</xdr:rowOff>
    </xdr:from>
    <xdr:to>
      <xdr:col>26</xdr:col>
      <xdr:colOff>50800</xdr:colOff>
      <xdr:row>36</xdr:row>
      <xdr:rowOff>111958</xdr:rowOff>
    </xdr:to>
    <xdr:cxnSp macro="">
      <xdr:nvCxnSpPr>
        <xdr:cNvPr id="116" name="直線コネクタ 115"/>
        <xdr:cNvCxnSpPr/>
      </xdr:nvCxnSpPr>
      <xdr:spPr bwMode="auto">
        <a:xfrm flipV="1">
          <a:off x="4305300" y="7026804"/>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262509</xdr:rowOff>
    </xdr:from>
    <xdr:to>
      <xdr:col>26</xdr:col>
      <xdr:colOff>101600</xdr:colOff>
      <xdr:row>36</xdr:row>
      <xdr:rowOff>21209</xdr:rowOff>
    </xdr:to>
    <xdr:sp macro="" textlink="">
      <xdr:nvSpPr>
        <xdr:cNvPr id="117" name="フローチャート: 判断 116"/>
        <xdr:cNvSpPr/>
      </xdr:nvSpPr>
      <xdr:spPr bwMode="auto">
        <a:xfrm>
          <a:off x="49530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31386</xdr:rowOff>
    </xdr:from>
    <xdr:ext cx="736600" cy="259045"/>
    <xdr:sp macro="" textlink="">
      <xdr:nvSpPr>
        <xdr:cNvPr id="118" name="テキスト ボックス 117"/>
        <xdr:cNvSpPr txBox="1"/>
      </xdr:nvSpPr>
      <xdr:spPr>
        <a:xfrm>
          <a:off x="4622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50647</xdr:rowOff>
    </xdr:from>
    <xdr:to>
      <xdr:col>22</xdr:col>
      <xdr:colOff>114300</xdr:colOff>
      <xdr:row>36</xdr:row>
      <xdr:rowOff>111958</xdr:rowOff>
    </xdr:to>
    <xdr:cxnSp macro="">
      <xdr:nvCxnSpPr>
        <xdr:cNvPr id="119" name="直線コネクタ 118"/>
        <xdr:cNvCxnSpPr/>
      </xdr:nvCxnSpPr>
      <xdr:spPr bwMode="auto">
        <a:xfrm>
          <a:off x="3606800" y="7003897"/>
          <a:ext cx="698500" cy="6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243307</xdr:rowOff>
    </xdr:from>
    <xdr:to>
      <xdr:col>22</xdr:col>
      <xdr:colOff>165100</xdr:colOff>
      <xdr:row>36</xdr:row>
      <xdr:rowOff>2007</xdr:rowOff>
    </xdr:to>
    <xdr:sp macro="" textlink="">
      <xdr:nvSpPr>
        <xdr:cNvPr id="120" name="フローチャート: 判断 119"/>
        <xdr:cNvSpPr/>
      </xdr:nvSpPr>
      <xdr:spPr bwMode="auto">
        <a:xfrm>
          <a:off x="42545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12184</xdr:rowOff>
    </xdr:from>
    <xdr:ext cx="762000" cy="259045"/>
    <xdr:sp macro="" textlink="">
      <xdr:nvSpPr>
        <xdr:cNvPr id="121" name="テキスト ボックス 120"/>
        <xdr:cNvSpPr txBox="1"/>
      </xdr:nvSpPr>
      <xdr:spPr>
        <a:xfrm>
          <a:off x="3924300" y="662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158135</xdr:rowOff>
    </xdr:from>
    <xdr:to>
      <xdr:col>18</xdr:col>
      <xdr:colOff>177800</xdr:colOff>
      <xdr:row>36</xdr:row>
      <xdr:rowOff>50647</xdr:rowOff>
    </xdr:to>
    <xdr:cxnSp macro="">
      <xdr:nvCxnSpPr>
        <xdr:cNvPr id="122" name="直線コネクタ 121"/>
        <xdr:cNvCxnSpPr/>
      </xdr:nvCxnSpPr>
      <xdr:spPr bwMode="auto">
        <a:xfrm>
          <a:off x="2908300" y="6768485"/>
          <a:ext cx="698500" cy="23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149078</xdr:rowOff>
    </xdr:from>
    <xdr:to>
      <xdr:col>19</xdr:col>
      <xdr:colOff>38100</xdr:colOff>
      <xdr:row>37</xdr:row>
      <xdr:rowOff>79228</xdr:rowOff>
    </xdr:to>
    <xdr:sp macro="" textlink="">
      <xdr:nvSpPr>
        <xdr:cNvPr id="123" name="フローチャート: 判断 122"/>
        <xdr:cNvSpPr/>
      </xdr:nvSpPr>
      <xdr:spPr bwMode="auto">
        <a:xfrm>
          <a:off x="3556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64005</xdr:rowOff>
    </xdr:from>
    <xdr:ext cx="762000" cy="259045"/>
    <xdr:sp macro="" textlink="">
      <xdr:nvSpPr>
        <xdr:cNvPr id="124" name="テキスト ボックス 123"/>
        <xdr:cNvSpPr txBox="1"/>
      </xdr:nvSpPr>
      <xdr:spPr>
        <a:xfrm>
          <a:off x="3225800" y="718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6" name="テキスト ボックス 125"/>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314538</xdr:rowOff>
    </xdr:from>
    <xdr:to>
      <xdr:col>29</xdr:col>
      <xdr:colOff>177800</xdr:colOff>
      <xdr:row>36</xdr:row>
      <xdr:rowOff>73238</xdr:rowOff>
    </xdr:to>
    <xdr:sp macro="" textlink="">
      <xdr:nvSpPr>
        <xdr:cNvPr id="132" name="楕円 131"/>
        <xdr:cNvSpPr/>
      </xdr:nvSpPr>
      <xdr:spPr bwMode="auto">
        <a:xfrm>
          <a:off x="5600700" y="692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286615</xdr:rowOff>
    </xdr:from>
    <xdr:ext cx="762000" cy="259045"/>
    <xdr:sp macro="" textlink="">
      <xdr:nvSpPr>
        <xdr:cNvPr id="133" name="人口1人当たり決算額の推移該当値テキスト445"/>
        <xdr:cNvSpPr txBox="1"/>
      </xdr:nvSpPr>
      <xdr:spPr>
        <a:xfrm>
          <a:off x="5740400" y="689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22754</xdr:rowOff>
    </xdr:from>
    <xdr:to>
      <xdr:col>26</xdr:col>
      <xdr:colOff>101600</xdr:colOff>
      <xdr:row>36</xdr:row>
      <xdr:rowOff>124354</xdr:rowOff>
    </xdr:to>
    <xdr:sp macro="" textlink="">
      <xdr:nvSpPr>
        <xdr:cNvPr id="134" name="楕円 133"/>
        <xdr:cNvSpPr/>
      </xdr:nvSpPr>
      <xdr:spPr bwMode="auto">
        <a:xfrm>
          <a:off x="4953000" y="697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109131</xdr:rowOff>
    </xdr:from>
    <xdr:ext cx="736600" cy="259045"/>
    <xdr:sp macro="" textlink="">
      <xdr:nvSpPr>
        <xdr:cNvPr id="135" name="テキスト ボックス 134"/>
        <xdr:cNvSpPr txBox="1"/>
      </xdr:nvSpPr>
      <xdr:spPr>
        <a:xfrm>
          <a:off x="4622800" y="706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61158</xdr:rowOff>
    </xdr:from>
    <xdr:to>
      <xdr:col>22</xdr:col>
      <xdr:colOff>165100</xdr:colOff>
      <xdr:row>36</xdr:row>
      <xdr:rowOff>162758</xdr:rowOff>
    </xdr:to>
    <xdr:sp macro="" textlink="">
      <xdr:nvSpPr>
        <xdr:cNvPr id="136" name="楕円 135"/>
        <xdr:cNvSpPr/>
      </xdr:nvSpPr>
      <xdr:spPr bwMode="auto">
        <a:xfrm>
          <a:off x="4254500" y="7014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147535</xdr:rowOff>
    </xdr:from>
    <xdr:ext cx="762000" cy="259045"/>
    <xdr:sp macro="" textlink="">
      <xdr:nvSpPr>
        <xdr:cNvPr id="137" name="テキスト ボックス 136"/>
        <xdr:cNvSpPr txBox="1"/>
      </xdr:nvSpPr>
      <xdr:spPr>
        <a:xfrm>
          <a:off x="3924300" y="7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342747</xdr:rowOff>
    </xdr:from>
    <xdr:to>
      <xdr:col>19</xdr:col>
      <xdr:colOff>38100</xdr:colOff>
      <xdr:row>36</xdr:row>
      <xdr:rowOff>101447</xdr:rowOff>
    </xdr:to>
    <xdr:sp macro="" textlink="">
      <xdr:nvSpPr>
        <xdr:cNvPr id="138" name="楕円 137"/>
        <xdr:cNvSpPr/>
      </xdr:nvSpPr>
      <xdr:spPr bwMode="auto">
        <a:xfrm>
          <a:off x="3556000" y="695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111624</xdr:rowOff>
    </xdr:from>
    <xdr:ext cx="762000" cy="259045"/>
    <xdr:sp macro="" textlink="">
      <xdr:nvSpPr>
        <xdr:cNvPr id="139" name="テキスト ボックス 138"/>
        <xdr:cNvSpPr txBox="1"/>
      </xdr:nvSpPr>
      <xdr:spPr>
        <a:xfrm>
          <a:off x="3225800" y="672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107335</xdr:rowOff>
    </xdr:from>
    <xdr:to>
      <xdr:col>15</xdr:col>
      <xdr:colOff>101600</xdr:colOff>
      <xdr:row>35</xdr:row>
      <xdr:rowOff>208935</xdr:rowOff>
    </xdr:to>
    <xdr:sp macro="" textlink="">
      <xdr:nvSpPr>
        <xdr:cNvPr id="140" name="楕円 139"/>
        <xdr:cNvSpPr/>
      </xdr:nvSpPr>
      <xdr:spPr bwMode="auto">
        <a:xfrm>
          <a:off x="2857500" y="671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193712</xdr:rowOff>
    </xdr:from>
    <xdr:ext cx="762000" cy="259045"/>
    <xdr:sp macro="" textlink="">
      <xdr:nvSpPr>
        <xdr:cNvPr id="141" name="テキスト ボックス 140"/>
        <xdr:cNvSpPr txBox="1"/>
      </xdr:nvSpPr>
      <xdr:spPr>
        <a:xfrm>
          <a:off x="2527300" y="68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156416</xdr:rowOff>
    </xdr:from>
    <xdr:to>
      <xdr:col>24</xdr:col>
      <xdr:colOff>63500</xdr:colOff>
      <xdr:row>37</xdr:row>
      <xdr:rowOff>83979</xdr:rowOff>
    </xdr:to>
    <xdr:cxnSp macro="">
      <xdr:nvCxnSpPr>
        <xdr:cNvPr id="65" name="直線コネクタ 64"/>
        <xdr:cNvCxnSpPr/>
      </xdr:nvCxnSpPr>
      <xdr:spPr>
        <a:xfrm>
          <a:off x="3797300" y="5985716"/>
          <a:ext cx="838200" cy="4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140409</xdr:rowOff>
    </xdr:from>
    <xdr:ext cx="599010" cy="259045"/>
    <xdr:sp macro="" textlink="">
      <xdr:nvSpPr>
        <xdr:cNvPr id="66" name="人件費平均値テキスト"/>
        <xdr:cNvSpPr txBox="1"/>
      </xdr:nvSpPr>
      <xdr:spPr>
        <a:xfrm>
          <a:off x="4686300" y="596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156416</xdr:rowOff>
    </xdr:from>
    <xdr:to>
      <xdr:col>19</xdr:col>
      <xdr:colOff>177800</xdr:colOff>
      <xdr:row>35</xdr:row>
      <xdr:rowOff>11570</xdr:rowOff>
    </xdr:to>
    <xdr:cxnSp macro="">
      <xdr:nvCxnSpPr>
        <xdr:cNvPr id="68" name="直線コネクタ 67"/>
        <xdr:cNvCxnSpPr/>
      </xdr:nvCxnSpPr>
      <xdr:spPr>
        <a:xfrm flipV="1">
          <a:off x="2908300" y="5985716"/>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110160</xdr:rowOff>
    </xdr:from>
    <xdr:to>
      <xdr:col>20</xdr:col>
      <xdr:colOff>38100</xdr:colOff>
      <xdr:row>35</xdr:row>
      <xdr:rowOff>40310</xdr:rowOff>
    </xdr:to>
    <xdr:sp macro="" textlink="">
      <xdr:nvSpPr>
        <xdr:cNvPr id="69" name="フローチャート: 判断 68"/>
        <xdr:cNvSpPr/>
      </xdr:nvSpPr>
      <xdr:spPr>
        <a:xfrm>
          <a:off x="3746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31437</xdr:rowOff>
    </xdr:from>
    <xdr:ext cx="599010" cy="259045"/>
    <xdr:sp macro="" textlink="">
      <xdr:nvSpPr>
        <xdr:cNvPr id="70" name="テキスト ボックス 69"/>
        <xdr:cNvSpPr txBox="1"/>
      </xdr:nvSpPr>
      <xdr:spPr>
        <a:xfrm>
          <a:off x="34850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11570</xdr:rowOff>
    </xdr:from>
    <xdr:to>
      <xdr:col>15</xdr:col>
      <xdr:colOff>50800</xdr:colOff>
      <xdr:row>35</xdr:row>
      <xdr:rowOff>20057</xdr:rowOff>
    </xdr:to>
    <xdr:cxnSp macro="">
      <xdr:nvCxnSpPr>
        <xdr:cNvPr id="71" name="直線コネクタ 70"/>
        <xdr:cNvCxnSpPr/>
      </xdr:nvCxnSpPr>
      <xdr:spPr>
        <a:xfrm flipV="1">
          <a:off x="2019300" y="6012320"/>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128419</xdr:rowOff>
    </xdr:from>
    <xdr:to>
      <xdr:col>15</xdr:col>
      <xdr:colOff>101600</xdr:colOff>
      <xdr:row>35</xdr:row>
      <xdr:rowOff>58569</xdr:rowOff>
    </xdr:to>
    <xdr:sp macro="" textlink="">
      <xdr:nvSpPr>
        <xdr:cNvPr id="72" name="フローチャート: 判断 71"/>
        <xdr:cNvSpPr/>
      </xdr:nvSpPr>
      <xdr:spPr>
        <a:xfrm>
          <a:off x="2857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75096</xdr:rowOff>
    </xdr:from>
    <xdr:ext cx="599010" cy="259045"/>
    <xdr:sp macro="" textlink="">
      <xdr:nvSpPr>
        <xdr:cNvPr id="73" name="テキスト ボックス 72"/>
        <xdr:cNvSpPr txBox="1"/>
      </xdr:nvSpPr>
      <xdr:spPr>
        <a:xfrm>
          <a:off x="2608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20057</xdr:rowOff>
    </xdr:from>
    <xdr:to>
      <xdr:col>10</xdr:col>
      <xdr:colOff>114300</xdr:colOff>
      <xdr:row>35</xdr:row>
      <xdr:rowOff>33487</xdr:rowOff>
    </xdr:to>
    <xdr:cxnSp macro="">
      <xdr:nvCxnSpPr>
        <xdr:cNvPr id="74" name="直線コネクタ 73"/>
        <xdr:cNvCxnSpPr/>
      </xdr:nvCxnSpPr>
      <xdr:spPr>
        <a:xfrm flipV="1">
          <a:off x="1130300" y="6020807"/>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99158</xdr:rowOff>
    </xdr:from>
    <xdr:to>
      <xdr:col>10</xdr:col>
      <xdr:colOff>165100</xdr:colOff>
      <xdr:row>35</xdr:row>
      <xdr:rowOff>29308</xdr:rowOff>
    </xdr:to>
    <xdr:sp macro="" textlink="">
      <xdr:nvSpPr>
        <xdr:cNvPr id="75" name="フローチャート: 判断 74"/>
        <xdr:cNvSpPr/>
      </xdr:nvSpPr>
      <xdr:spPr>
        <a:xfrm>
          <a:off x="1968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45835</xdr:rowOff>
    </xdr:from>
    <xdr:ext cx="599010" cy="259045"/>
    <xdr:sp macro="" textlink="">
      <xdr:nvSpPr>
        <xdr:cNvPr id="76" name="テキスト ボックス 75"/>
        <xdr:cNvSpPr txBox="1"/>
      </xdr:nvSpPr>
      <xdr:spPr>
        <a:xfrm>
          <a:off x="1719795" y="57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25433</xdr:rowOff>
    </xdr:from>
    <xdr:ext cx="599010" cy="259045"/>
    <xdr:sp macro="" textlink="">
      <xdr:nvSpPr>
        <xdr:cNvPr id="78" name="テキスト ボックス 77"/>
        <xdr:cNvSpPr txBox="1"/>
      </xdr:nvSpPr>
      <xdr:spPr>
        <a:xfrm>
          <a:off x="830795" y="56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33179</xdr:rowOff>
    </xdr:from>
    <xdr:to>
      <xdr:col>24</xdr:col>
      <xdr:colOff>114300</xdr:colOff>
      <xdr:row>37</xdr:row>
      <xdr:rowOff>134779</xdr:rowOff>
    </xdr:to>
    <xdr:sp macro="" textlink="">
      <xdr:nvSpPr>
        <xdr:cNvPr id="84" name="楕円 83"/>
        <xdr:cNvSpPr/>
      </xdr:nvSpPr>
      <xdr:spPr>
        <a:xfrm>
          <a:off x="4584700" y="63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11606</xdr:rowOff>
    </xdr:from>
    <xdr:ext cx="599010" cy="259045"/>
    <xdr:sp macro="" textlink="">
      <xdr:nvSpPr>
        <xdr:cNvPr id="85" name="人件費該当値テキスト"/>
        <xdr:cNvSpPr txBox="1"/>
      </xdr:nvSpPr>
      <xdr:spPr>
        <a:xfrm>
          <a:off x="4686300" y="63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105616</xdr:rowOff>
    </xdr:from>
    <xdr:to>
      <xdr:col>20</xdr:col>
      <xdr:colOff>38100</xdr:colOff>
      <xdr:row>35</xdr:row>
      <xdr:rowOff>35766</xdr:rowOff>
    </xdr:to>
    <xdr:sp macro="" textlink="">
      <xdr:nvSpPr>
        <xdr:cNvPr id="86" name="楕円 85"/>
        <xdr:cNvSpPr/>
      </xdr:nvSpPr>
      <xdr:spPr>
        <a:xfrm>
          <a:off x="3746500" y="59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52293</xdr:rowOff>
    </xdr:from>
    <xdr:ext cx="599010" cy="259045"/>
    <xdr:sp macro="" textlink="">
      <xdr:nvSpPr>
        <xdr:cNvPr id="87" name="テキスト ボックス 86"/>
        <xdr:cNvSpPr txBox="1"/>
      </xdr:nvSpPr>
      <xdr:spPr>
        <a:xfrm>
          <a:off x="3485095" y="571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132220</xdr:rowOff>
    </xdr:from>
    <xdr:to>
      <xdr:col>15</xdr:col>
      <xdr:colOff>101600</xdr:colOff>
      <xdr:row>35</xdr:row>
      <xdr:rowOff>62370</xdr:rowOff>
    </xdr:to>
    <xdr:sp macro="" textlink="">
      <xdr:nvSpPr>
        <xdr:cNvPr id="88" name="楕円 87"/>
        <xdr:cNvSpPr/>
      </xdr:nvSpPr>
      <xdr:spPr>
        <a:xfrm>
          <a:off x="2857500" y="59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53497</xdr:rowOff>
    </xdr:from>
    <xdr:ext cx="599010" cy="259045"/>
    <xdr:sp macro="" textlink="">
      <xdr:nvSpPr>
        <xdr:cNvPr id="89" name="テキスト ボックス 88"/>
        <xdr:cNvSpPr txBox="1"/>
      </xdr:nvSpPr>
      <xdr:spPr>
        <a:xfrm>
          <a:off x="2608795" y="60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140707</xdr:rowOff>
    </xdr:from>
    <xdr:to>
      <xdr:col>10</xdr:col>
      <xdr:colOff>165100</xdr:colOff>
      <xdr:row>35</xdr:row>
      <xdr:rowOff>70857</xdr:rowOff>
    </xdr:to>
    <xdr:sp macro="" textlink="">
      <xdr:nvSpPr>
        <xdr:cNvPr id="90" name="楕円 89"/>
        <xdr:cNvSpPr/>
      </xdr:nvSpPr>
      <xdr:spPr>
        <a:xfrm>
          <a:off x="1968500" y="5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61984</xdr:rowOff>
    </xdr:from>
    <xdr:ext cx="599010" cy="259045"/>
    <xdr:sp macro="" textlink="">
      <xdr:nvSpPr>
        <xdr:cNvPr id="91" name="テキスト ボックス 90"/>
        <xdr:cNvSpPr txBox="1"/>
      </xdr:nvSpPr>
      <xdr:spPr>
        <a:xfrm>
          <a:off x="1719795" y="6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154137</xdr:rowOff>
    </xdr:from>
    <xdr:to>
      <xdr:col>6</xdr:col>
      <xdr:colOff>38100</xdr:colOff>
      <xdr:row>35</xdr:row>
      <xdr:rowOff>84287</xdr:rowOff>
    </xdr:to>
    <xdr:sp macro="" textlink="">
      <xdr:nvSpPr>
        <xdr:cNvPr id="92" name="楕円 91"/>
        <xdr:cNvSpPr/>
      </xdr:nvSpPr>
      <xdr:spPr>
        <a:xfrm>
          <a:off x="1079500" y="59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75414</xdr:rowOff>
    </xdr:from>
    <xdr:ext cx="599010" cy="259045"/>
    <xdr:sp macro="" textlink="">
      <xdr:nvSpPr>
        <xdr:cNvPr id="93" name="テキスト ボックス 92"/>
        <xdr:cNvSpPr txBox="1"/>
      </xdr:nvSpPr>
      <xdr:spPr>
        <a:xfrm>
          <a:off x="830795" y="60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9489</xdr:rowOff>
    </xdr:from>
    <xdr:to>
      <xdr:col>24</xdr:col>
      <xdr:colOff>63500</xdr:colOff>
      <xdr:row>57</xdr:row>
      <xdr:rowOff>22657</xdr:rowOff>
    </xdr:to>
    <xdr:cxnSp macro="">
      <xdr:nvCxnSpPr>
        <xdr:cNvPr id="119" name="直線コネクタ 118"/>
        <xdr:cNvCxnSpPr/>
      </xdr:nvCxnSpPr>
      <xdr:spPr>
        <a:xfrm>
          <a:off x="3797300" y="9782139"/>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18508</xdr:rowOff>
    </xdr:from>
    <xdr:ext cx="534377" cy="259045"/>
    <xdr:sp macro="" textlink="">
      <xdr:nvSpPr>
        <xdr:cNvPr id="120" name="物件費平均値テキスト"/>
        <xdr:cNvSpPr txBox="1"/>
      </xdr:nvSpPr>
      <xdr:spPr>
        <a:xfrm>
          <a:off x="4686300" y="944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9489</xdr:rowOff>
    </xdr:from>
    <xdr:to>
      <xdr:col>19</xdr:col>
      <xdr:colOff>177800</xdr:colOff>
      <xdr:row>57</xdr:row>
      <xdr:rowOff>11501</xdr:rowOff>
    </xdr:to>
    <xdr:cxnSp macro="">
      <xdr:nvCxnSpPr>
        <xdr:cNvPr id="122" name="直線コネクタ 121"/>
        <xdr:cNvCxnSpPr/>
      </xdr:nvCxnSpPr>
      <xdr:spPr>
        <a:xfrm flipV="1">
          <a:off x="2908300" y="978213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112217</xdr:rowOff>
    </xdr:from>
    <xdr:to>
      <xdr:col>20</xdr:col>
      <xdr:colOff>38100</xdr:colOff>
      <xdr:row>57</xdr:row>
      <xdr:rowOff>42367</xdr:rowOff>
    </xdr:to>
    <xdr:sp macro="" textlink="">
      <xdr:nvSpPr>
        <xdr:cNvPr id="123" name="フローチャート: 判断 122"/>
        <xdr:cNvSpPr/>
      </xdr:nvSpPr>
      <xdr:spPr>
        <a:xfrm>
          <a:off x="3746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58894</xdr:rowOff>
    </xdr:from>
    <xdr:ext cx="534377" cy="259045"/>
    <xdr:sp macro="" textlink="">
      <xdr:nvSpPr>
        <xdr:cNvPr id="124" name="テキスト ボックス 123"/>
        <xdr:cNvSpPr txBox="1"/>
      </xdr:nvSpPr>
      <xdr:spPr>
        <a:xfrm>
          <a:off x="35174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147655</xdr:rowOff>
    </xdr:from>
    <xdr:to>
      <xdr:col>15</xdr:col>
      <xdr:colOff>50800</xdr:colOff>
      <xdr:row>57</xdr:row>
      <xdr:rowOff>11501</xdr:rowOff>
    </xdr:to>
    <xdr:cxnSp macro="">
      <xdr:nvCxnSpPr>
        <xdr:cNvPr id="125" name="直線コネクタ 124"/>
        <xdr:cNvCxnSpPr/>
      </xdr:nvCxnSpPr>
      <xdr:spPr>
        <a:xfrm>
          <a:off x="2019300" y="9748855"/>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81311</xdr:rowOff>
    </xdr:from>
    <xdr:to>
      <xdr:col>15</xdr:col>
      <xdr:colOff>101600</xdr:colOff>
      <xdr:row>57</xdr:row>
      <xdr:rowOff>11461</xdr:rowOff>
    </xdr:to>
    <xdr:sp macro="" textlink="">
      <xdr:nvSpPr>
        <xdr:cNvPr id="126" name="フローチャート: 判断 125"/>
        <xdr:cNvSpPr/>
      </xdr:nvSpPr>
      <xdr:spPr>
        <a:xfrm>
          <a:off x="2857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27988</xdr:rowOff>
    </xdr:from>
    <xdr:ext cx="534377" cy="259045"/>
    <xdr:sp macro="" textlink="">
      <xdr:nvSpPr>
        <xdr:cNvPr id="127" name="テキスト ボックス 126"/>
        <xdr:cNvSpPr txBox="1"/>
      </xdr:nvSpPr>
      <xdr:spPr>
        <a:xfrm>
          <a:off x="2641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147655</xdr:rowOff>
    </xdr:from>
    <xdr:to>
      <xdr:col>10</xdr:col>
      <xdr:colOff>114300</xdr:colOff>
      <xdr:row>56</xdr:row>
      <xdr:rowOff>161372</xdr:rowOff>
    </xdr:to>
    <xdr:cxnSp macro="">
      <xdr:nvCxnSpPr>
        <xdr:cNvPr id="128" name="直線コネクタ 127"/>
        <xdr:cNvCxnSpPr/>
      </xdr:nvCxnSpPr>
      <xdr:spPr>
        <a:xfrm flipV="1">
          <a:off x="1130300" y="97488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142849</xdr:rowOff>
    </xdr:from>
    <xdr:to>
      <xdr:col>10</xdr:col>
      <xdr:colOff>165100</xdr:colOff>
      <xdr:row>55</xdr:row>
      <xdr:rowOff>72999</xdr:rowOff>
    </xdr:to>
    <xdr:sp macro="" textlink="">
      <xdr:nvSpPr>
        <xdr:cNvPr id="129" name="フローチャート: 判断 128"/>
        <xdr:cNvSpPr/>
      </xdr:nvSpPr>
      <xdr:spPr>
        <a:xfrm>
          <a:off x="1968500" y="940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89526</xdr:rowOff>
    </xdr:from>
    <xdr:ext cx="534377" cy="259045"/>
    <xdr:sp macro="" textlink="">
      <xdr:nvSpPr>
        <xdr:cNvPr id="130" name="テキスト ボックス 129"/>
        <xdr:cNvSpPr txBox="1"/>
      </xdr:nvSpPr>
      <xdr:spPr>
        <a:xfrm>
          <a:off x="1752111" y="91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150792</xdr:rowOff>
    </xdr:from>
    <xdr:ext cx="534377" cy="259045"/>
    <xdr:sp macro="" textlink="">
      <xdr:nvSpPr>
        <xdr:cNvPr id="132" name="テキスト ボックス 131"/>
        <xdr:cNvSpPr txBox="1"/>
      </xdr:nvSpPr>
      <xdr:spPr>
        <a:xfrm>
          <a:off x="863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143307</xdr:rowOff>
    </xdr:from>
    <xdr:to>
      <xdr:col>24</xdr:col>
      <xdr:colOff>114300</xdr:colOff>
      <xdr:row>57</xdr:row>
      <xdr:rowOff>73457</xdr:rowOff>
    </xdr:to>
    <xdr:sp macro="" textlink="">
      <xdr:nvSpPr>
        <xdr:cNvPr id="138" name="楕円 137"/>
        <xdr:cNvSpPr/>
      </xdr:nvSpPr>
      <xdr:spPr>
        <a:xfrm>
          <a:off x="45847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121734</xdr:rowOff>
    </xdr:from>
    <xdr:ext cx="534377" cy="259045"/>
    <xdr:sp macro="" textlink="">
      <xdr:nvSpPr>
        <xdr:cNvPr id="139" name="物件費該当値テキスト"/>
        <xdr:cNvSpPr txBox="1"/>
      </xdr:nvSpPr>
      <xdr:spPr>
        <a:xfrm>
          <a:off x="4686300" y="97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130139</xdr:rowOff>
    </xdr:from>
    <xdr:to>
      <xdr:col>20</xdr:col>
      <xdr:colOff>38100</xdr:colOff>
      <xdr:row>57</xdr:row>
      <xdr:rowOff>60289</xdr:rowOff>
    </xdr:to>
    <xdr:sp macro="" textlink="">
      <xdr:nvSpPr>
        <xdr:cNvPr id="140" name="楕円 139"/>
        <xdr:cNvSpPr/>
      </xdr:nvSpPr>
      <xdr:spPr>
        <a:xfrm>
          <a:off x="3746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51416</xdr:rowOff>
    </xdr:from>
    <xdr:ext cx="534377" cy="259045"/>
    <xdr:sp macro="" textlink="">
      <xdr:nvSpPr>
        <xdr:cNvPr id="141" name="テキスト ボックス 140"/>
        <xdr:cNvSpPr txBox="1"/>
      </xdr:nvSpPr>
      <xdr:spPr>
        <a:xfrm>
          <a:off x="3517411" y="98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132151</xdr:rowOff>
    </xdr:from>
    <xdr:to>
      <xdr:col>15</xdr:col>
      <xdr:colOff>101600</xdr:colOff>
      <xdr:row>57</xdr:row>
      <xdr:rowOff>62301</xdr:rowOff>
    </xdr:to>
    <xdr:sp macro="" textlink="">
      <xdr:nvSpPr>
        <xdr:cNvPr id="142" name="楕円 141"/>
        <xdr:cNvSpPr/>
      </xdr:nvSpPr>
      <xdr:spPr>
        <a:xfrm>
          <a:off x="2857500" y="97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53428</xdr:rowOff>
    </xdr:from>
    <xdr:ext cx="534377" cy="259045"/>
    <xdr:sp macro="" textlink="">
      <xdr:nvSpPr>
        <xdr:cNvPr id="143" name="テキスト ボックス 142"/>
        <xdr:cNvSpPr txBox="1"/>
      </xdr:nvSpPr>
      <xdr:spPr>
        <a:xfrm>
          <a:off x="2641111" y="98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96855</xdr:rowOff>
    </xdr:from>
    <xdr:to>
      <xdr:col>10</xdr:col>
      <xdr:colOff>165100</xdr:colOff>
      <xdr:row>57</xdr:row>
      <xdr:rowOff>27005</xdr:rowOff>
    </xdr:to>
    <xdr:sp macro="" textlink="">
      <xdr:nvSpPr>
        <xdr:cNvPr id="144" name="楕円 143"/>
        <xdr:cNvSpPr/>
      </xdr:nvSpPr>
      <xdr:spPr>
        <a:xfrm>
          <a:off x="1968500" y="96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18132</xdr:rowOff>
    </xdr:from>
    <xdr:ext cx="534377" cy="259045"/>
    <xdr:sp macro="" textlink="">
      <xdr:nvSpPr>
        <xdr:cNvPr id="145" name="テキスト ボックス 144"/>
        <xdr:cNvSpPr txBox="1"/>
      </xdr:nvSpPr>
      <xdr:spPr>
        <a:xfrm>
          <a:off x="1752111" y="97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110572</xdr:rowOff>
    </xdr:from>
    <xdr:to>
      <xdr:col>6</xdr:col>
      <xdr:colOff>38100</xdr:colOff>
      <xdr:row>57</xdr:row>
      <xdr:rowOff>40722</xdr:rowOff>
    </xdr:to>
    <xdr:sp macro="" textlink="">
      <xdr:nvSpPr>
        <xdr:cNvPr id="146" name="楕円 145"/>
        <xdr:cNvSpPr/>
      </xdr:nvSpPr>
      <xdr:spPr>
        <a:xfrm>
          <a:off x="1079500" y="97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31849</xdr:rowOff>
    </xdr:from>
    <xdr:ext cx="534377" cy="259045"/>
    <xdr:sp macro="" textlink="">
      <xdr:nvSpPr>
        <xdr:cNvPr id="147" name="テキスト ボックス 146"/>
        <xdr:cNvSpPr txBox="1"/>
      </xdr:nvSpPr>
      <xdr:spPr>
        <a:xfrm>
          <a:off x="863111" y="98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96919</xdr:rowOff>
    </xdr:from>
    <xdr:to>
      <xdr:col>24</xdr:col>
      <xdr:colOff>63500</xdr:colOff>
      <xdr:row>72</xdr:row>
      <xdr:rowOff>120432</xdr:rowOff>
    </xdr:to>
    <xdr:cxnSp macro="">
      <xdr:nvCxnSpPr>
        <xdr:cNvPr id="177" name="直線コネクタ 176"/>
        <xdr:cNvCxnSpPr/>
      </xdr:nvCxnSpPr>
      <xdr:spPr>
        <a:xfrm flipV="1">
          <a:off x="3797300" y="12098419"/>
          <a:ext cx="8382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132151</xdr:rowOff>
    </xdr:from>
    <xdr:ext cx="469744" cy="259045"/>
    <xdr:sp macro="" textlink="">
      <xdr:nvSpPr>
        <xdr:cNvPr id="178" name="維持補修費平均値テキスト"/>
        <xdr:cNvSpPr txBox="1"/>
      </xdr:nvSpPr>
      <xdr:spPr>
        <a:xfrm>
          <a:off x="4686300" y="1299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120432</xdr:rowOff>
    </xdr:from>
    <xdr:to>
      <xdr:col>19</xdr:col>
      <xdr:colOff>177800</xdr:colOff>
      <xdr:row>73</xdr:row>
      <xdr:rowOff>70303</xdr:rowOff>
    </xdr:to>
    <xdr:cxnSp macro="">
      <xdr:nvCxnSpPr>
        <xdr:cNvPr id="180" name="直線コネクタ 179"/>
        <xdr:cNvCxnSpPr/>
      </xdr:nvCxnSpPr>
      <xdr:spPr>
        <a:xfrm flipV="1">
          <a:off x="2908300" y="12464832"/>
          <a:ext cx="8890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39588</xdr:rowOff>
    </xdr:from>
    <xdr:to>
      <xdr:col>20</xdr:col>
      <xdr:colOff>38100</xdr:colOff>
      <xdr:row>76</xdr:row>
      <xdr:rowOff>141188</xdr:rowOff>
    </xdr:to>
    <xdr:sp macro="" textlink="">
      <xdr:nvSpPr>
        <xdr:cNvPr id="181" name="フローチャート: 判断 180"/>
        <xdr:cNvSpPr/>
      </xdr:nvSpPr>
      <xdr:spPr>
        <a:xfrm>
          <a:off x="3746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132315</xdr:rowOff>
    </xdr:from>
    <xdr:ext cx="469744" cy="259045"/>
    <xdr:sp macro="" textlink="">
      <xdr:nvSpPr>
        <xdr:cNvPr id="182" name="テキスト ボックス 181"/>
        <xdr:cNvSpPr txBox="1"/>
      </xdr:nvSpPr>
      <xdr:spPr>
        <a:xfrm>
          <a:off x="3549728" y="131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119942</xdr:rowOff>
    </xdr:from>
    <xdr:to>
      <xdr:col>15</xdr:col>
      <xdr:colOff>50800</xdr:colOff>
      <xdr:row>73</xdr:row>
      <xdr:rowOff>70303</xdr:rowOff>
    </xdr:to>
    <xdr:cxnSp macro="">
      <xdr:nvCxnSpPr>
        <xdr:cNvPr id="183" name="直線コネクタ 182"/>
        <xdr:cNvCxnSpPr/>
      </xdr:nvCxnSpPr>
      <xdr:spPr>
        <a:xfrm>
          <a:off x="2019300" y="12292892"/>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71265</xdr:rowOff>
    </xdr:from>
    <xdr:to>
      <xdr:col>15</xdr:col>
      <xdr:colOff>101600</xdr:colOff>
      <xdr:row>77</xdr:row>
      <xdr:rowOff>1415</xdr:rowOff>
    </xdr:to>
    <xdr:sp macro="" textlink="">
      <xdr:nvSpPr>
        <xdr:cNvPr id="184" name="フローチャート: 判断 183"/>
        <xdr:cNvSpPr/>
      </xdr:nvSpPr>
      <xdr:spPr>
        <a:xfrm>
          <a:off x="2857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163992</xdr:rowOff>
    </xdr:from>
    <xdr:ext cx="469744" cy="259045"/>
    <xdr:sp macro="" textlink="">
      <xdr:nvSpPr>
        <xdr:cNvPr id="185" name="テキスト ボックス 184"/>
        <xdr:cNvSpPr txBox="1"/>
      </xdr:nvSpPr>
      <xdr:spPr>
        <a:xfrm>
          <a:off x="2673428"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119942</xdr:rowOff>
    </xdr:from>
    <xdr:to>
      <xdr:col>10</xdr:col>
      <xdr:colOff>114300</xdr:colOff>
      <xdr:row>73</xdr:row>
      <xdr:rowOff>53649</xdr:rowOff>
    </xdr:to>
    <xdr:cxnSp macro="">
      <xdr:nvCxnSpPr>
        <xdr:cNvPr id="186" name="直線コネクタ 185"/>
        <xdr:cNvCxnSpPr/>
      </xdr:nvCxnSpPr>
      <xdr:spPr>
        <a:xfrm flipV="1">
          <a:off x="1130300" y="12292892"/>
          <a:ext cx="889000" cy="2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150459</xdr:rowOff>
    </xdr:from>
    <xdr:to>
      <xdr:col>10</xdr:col>
      <xdr:colOff>165100</xdr:colOff>
      <xdr:row>75</xdr:row>
      <xdr:rowOff>80609</xdr:rowOff>
    </xdr:to>
    <xdr:sp macro="" textlink="">
      <xdr:nvSpPr>
        <xdr:cNvPr id="187" name="フローチャート: 判断 186"/>
        <xdr:cNvSpPr/>
      </xdr:nvSpPr>
      <xdr:spPr>
        <a:xfrm>
          <a:off x="1968500" y="1283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71736</xdr:rowOff>
    </xdr:from>
    <xdr:ext cx="469744" cy="259045"/>
    <xdr:sp macro="" textlink="">
      <xdr:nvSpPr>
        <xdr:cNvPr id="188" name="テキスト ボックス 187"/>
        <xdr:cNvSpPr txBox="1"/>
      </xdr:nvSpPr>
      <xdr:spPr>
        <a:xfrm>
          <a:off x="1784428" y="1293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11157</xdr:rowOff>
    </xdr:from>
    <xdr:ext cx="469744" cy="259045"/>
    <xdr:sp macro="" textlink="">
      <xdr:nvSpPr>
        <xdr:cNvPr id="190" name="テキスト ボックス 189"/>
        <xdr:cNvSpPr txBox="1"/>
      </xdr:nvSpPr>
      <xdr:spPr>
        <a:xfrm>
          <a:off x="895428"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46119</xdr:rowOff>
    </xdr:from>
    <xdr:to>
      <xdr:col>24</xdr:col>
      <xdr:colOff>114300</xdr:colOff>
      <xdr:row>70</xdr:row>
      <xdr:rowOff>147719</xdr:rowOff>
    </xdr:to>
    <xdr:sp macro="" textlink="">
      <xdr:nvSpPr>
        <xdr:cNvPr id="196" name="楕円 195"/>
        <xdr:cNvSpPr/>
      </xdr:nvSpPr>
      <xdr:spPr>
        <a:xfrm>
          <a:off x="4584700" y="120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170596</xdr:rowOff>
    </xdr:from>
    <xdr:ext cx="534377" cy="259045"/>
    <xdr:sp macro="" textlink="">
      <xdr:nvSpPr>
        <xdr:cNvPr id="197" name="維持補修費該当値テキスト"/>
        <xdr:cNvSpPr txBox="1"/>
      </xdr:nvSpPr>
      <xdr:spPr>
        <a:xfrm>
          <a:off x="4686300" y="120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69632</xdr:rowOff>
    </xdr:from>
    <xdr:to>
      <xdr:col>20</xdr:col>
      <xdr:colOff>38100</xdr:colOff>
      <xdr:row>72</xdr:row>
      <xdr:rowOff>171232</xdr:rowOff>
    </xdr:to>
    <xdr:sp macro="" textlink="">
      <xdr:nvSpPr>
        <xdr:cNvPr id="198" name="楕円 197"/>
        <xdr:cNvSpPr/>
      </xdr:nvSpPr>
      <xdr:spPr>
        <a:xfrm>
          <a:off x="3746500" y="12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16309</xdr:rowOff>
    </xdr:from>
    <xdr:ext cx="469744" cy="259045"/>
    <xdr:sp macro="" textlink="">
      <xdr:nvSpPr>
        <xdr:cNvPr id="199" name="テキスト ボックス 198"/>
        <xdr:cNvSpPr txBox="1"/>
      </xdr:nvSpPr>
      <xdr:spPr>
        <a:xfrm>
          <a:off x="3549728" y="121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19503</xdr:rowOff>
    </xdr:from>
    <xdr:to>
      <xdr:col>15</xdr:col>
      <xdr:colOff>101600</xdr:colOff>
      <xdr:row>73</xdr:row>
      <xdr:rowOff>121103</xdr:rowOff>
    </xdr:to>
    <xdr:sp macro="" textlink="">
      <xdr:nvSpPr>
        <xdr:cNvPr id="200" name="楕円 199"/>
        <xdr:cNvSpPr/>
      </xdr:nvSpPr>
      <xdr:spPr>
        <a:xfrm>
          <a:off x="2857500" y="12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137630</xdr:rowOff>
    </xdr:from>
    <xdr:ext cx="469744" cy="259045"/>
    <xdr:sp macro="" textlink="">
      <xdr:nvSpPr>
        <xdr:cNvPr id="201" name="テキスト ボックス 200"/>
        <xdr:cNvSpPr txBox="1"/>
      </xdr:nvSpPr>
      <xdr:spPr>
        <a:xfrm>
          <a:off x="2673428" y="1231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69142</xdr:rowOff>
    </xdr:from>
    <xdr:to>
      <xdr:col>10</xdr:col>
      <xdr:colOff>165100</xdr:colOff>
      <xdr:row>71</xdr:row>
      <xdr:rowOff>170742</xdr:rowOff>
    </xdr:to>
    <xdr:sp macro="" textlink="">
      <xdr:nvSpPr>
        <xdr:cNvPr id="202" name="楕円 201"/>
        <xdr:cNvSpPr/>
      </xdr:nvSpPr>
      <xdr:spPr>
        <a:xfrm>
          <a:off x="1968500" y="122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15819</xdr:rowOff>
    </xdr:from>
    <xdr:ext cx="534377" cy="259045"/>
    <xdr:sp macro="" textlink="">
      <xdr:nvSpPr>
        <xdr:cNvPr id="203" name="テキスト ボックス 202"/>
        <xdr:cNvSpPr txBox="1"/>
      </xdr:nvSpPr>
      <xdr:spPr>
        <a:xfrm>
          <a:off x="1752111" y="120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2849</xdr:rowOff>
    </xdr:from>
    <xdr:to>
      <xdr:col>6</xdr:col>
      <xdr:colOff>38100</xdr:colOff>
      <xdr:row>73</xdr:row>
      <xdr:rowOff>104449</xdr:rowOff>
    </xdr:to>
    <xdr:sp macro="" textlink="">
      <xdr:nvSpPr>
        <xdr:cNvPr id="204" name="楕円 203"/>
        <xdr:cNvSpPr/>
      </xdr:nvSpPr>
      <xdr:spPr>
        <a:xfrm>
          <a:off x="1079500" y="125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120976</xdr:rowOff>
    </xdr:from>
    <xdr:ext cx="469744" cy="259045"/>
    <xdr:sp macro="" textlink="">
      <xdr:nvSpPr>
        <xdr:cNvPr id="205" name="テキスト ボックス 204"/>
        <xdr:cNvSpPr txBox="1"/>
      </xdr:nvSpPr>
      <xdr:spPr>
        <a:xfrm>
          <a:off x="895428" y="122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117819</xdr:rowOff>
    </xdr:from>
    <xdr:to>
      <xdr:col>24</xdr:col>
      <xdr:colOff>63500</xdr:colOff>
      <xdr:row>98</xdr:row>
      <xdr:rowOff>121957</xdr:rowOff>
    </xdr:to>
    <xdr:cxnSp macro="">
      <xdr:nvCxnSpPr>
        <xdr:cNvPr id="235" name="直線コネクタ 234"/>
        <xdr:cNvCxnSpPr/>
      </xdr:nvCxnSpPr>
      <xdr:spPr>
        <a:xfrm>
          <a:off x="3797300" y="16919919"/>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58763</xdr:rowOff>
    </xdr:from>
    <xdr:ext cx="534377" cy="259045"/>
    <xdr:sp macro="" textlink="">
      <xdr:nvSpPr>
        <xdr:cNvPr id="236" name="扶助費平均値テキスト"/>
        <xdr:cNvSpPr txBox="1"/>
      </xdr:nvSpPr>
      <xdr:spPr>
        <a:xfrm>
          <a:off x="4686300" y="1600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117819</xdr:rowOff>
    </xdr:from>
    <xdr:to>
      <xdr:col>19</xdr:col>
      <xdr:colOff>177800</xdr:colOff>
      <xdr:row>98</xdr:row>
      <xdr:rowOff>122282</xdr:rowOff>
    </xdr:to>
    <xdr:cxnSp macro="">
      <xdr:nvCxnSpPr>
        <xdr:cNvPr id="238" name="直線コネクタ 237"/>
        <xdr:cNvCxnSpPr/>
      </xdr:nvCxnSpPr>
      <xdr:spPr>
        <a:xfrm flipV="1">
          <a:off x="2908300" y="16919919"/>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143982</xdr:rowOff>
    </xdr:from>
    <xdr:to>
      <xdr:col>20</xdr:col>
      <xdr:colOff>38100</xdr:colOff>
      <xdr:row>95</xdr:row>
      <xdr:rowOff>74132</xdr:rowOff>
    </xdr:to>
    <xdr:sp macro="" textlink="">
      <xdr:nvSpPr>
        <xdr:cNvPr id="239" name="フローチャート: 判断 238"/>
        <xdr:cNvSpPr/>
      </xdr:nvSpPr>
      <xdr:spPr>
        <a:xfrm>
          <a:off x="37465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90659</xdr:rowOff>
    </xdr:from>
    <xdr:ext cx="469744" cy="259045"/>
    <xdr:sp macro="" textlink="">
      <xdr:nvSpPr>
        <xdr:cNvPr id="240" name="テキスト ボックス 239"/>
        <xdr:cNvSpPr txBox="1"/>
      </xdr:nvSpPr>
      <xdr:spPr>
        <a:xfrm>
          <a:off x="3549728" y="1603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122282</xdr:rowOff>
    </xdr:from>
    <xdr:to>
      <xdr:col>15</xdr:col>
      <xdr:colOff>50800</xdr:colOff>
      <xdr:row>98</xdr:row>
      <xdr:rowOff>139700</xdr:rowOff>
    </xdr:to>
    <xdr:cxnSp macro="">
      <xdr:nvCxnSpPr>
        <xdr:cNvPr id="241" name="直線コネクタ 240"/>
        <xdr:cNvCxnSpPr/>
      </xdr:nvCxnSpPr>
      <xdr:spPr>
        <a:xfrm flipV="1">
          <a:off x="2019300" y="1692438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162813</xdr:rowOff>
    </xdr:from>
    <xdr:to>
      <xdr:col>15</xdr:col>
      <xdr:colOff>101600</xdr:colOff>
      <xdr:row>95</xdr:row>
      <xdr:rowOff>92963</xdr:rowOff>
    </xdr:to>
    <xdr:sp macro="" textlink="">
      <xdr:nvSpPr>
        <xdr:cNvPr id="242" name="フローチャート: 判断 241"/>
        <xdr:cNvSpPr/>
      </xdr:nvSpPr>
      <xdr:spPr>
        <a:xfrm>
          <a:off x="2857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109490</xdr:rowOff>
    </xdr:from>
    <xdr:ext cx="469744" cy="259045"/>
    <xdr:sp macro="" textlink="">
      <xdr:nvSpPr>
        <xdr:cNvPr id="243" name="テキスト ボックス 242"/>
        <xdr:cNvSpPr txBox="1"/>
      </xdr:nvSpPr>
      <xdr:spPr>
        <a:xfrm>
          <a:off x="2673428"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133713</xdr:rowOff>
    </xdr:from>
    <xdr:to>
      <xdr:col>10</xdr:col>
      <xdr:colOff>114300</xdr:colOff>
      <xdr:row>98</xdr:row>
      <xdr:rowOff>139700</xdr:rowOff>
    </xdr:to>
    <xdr:cxnSp macro="">
      <xdr:nvCxnSpPr>
        <xdr:cNvPr id="244" name="直線コネクタ 243"/>
        <xdr:cNvCxnSpPr/>
      </xdr:nvCxnSpPr>
      <xdr:spPr>
        <a:xfrm>
          <a:off x="1130300" y="16935813"/>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90207</xdr:rowOff>
    </xdr:from>
    <xdr:to>
      <xdr:col>10</xdr:col>
      <xdr:colOff>165100</xdr:colOff>
      <xdr:row>97</xdr:row>
      <xdr:rowOff>20357</xdr:rowOff>
    </xdr:to>
    <xdr:sp macro="" textlink="">
      <xdr:nvSpPr>
        <xdr:cNvPr id="245" name="フローチャート: 判断 244"/>
        <xdr:cNvSpPr/>
      </xdr:nvSpPr>
      <xdr:spPr>
        <a:xfrm>
          <a:off x="1968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36884</xdr:rowOff>
    </xdr:from>
    <xdr:ext cx="469744" cy="259045"/>
    <xdr:sp macro="" textlink="">
      <xdr:nvSpPr>
        <xdr:cNvPr id="246" name="テキスト ボックス 245"/>
        <xdr:cNvSpPr txBox="1"/>
      </xdr:nvSpPr>
      <xdr:spPr>
        <a:xfrm>
          <a:off x="1784428" y="163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57458</xdr:rowOff>
    </xdr:from>
    <xdr:ext cx="534377" cy="259045"/>
    <xdr:sp macro="" textlink="">
      <xdr:nvSpPr>
        <xdr:cNvPr id="248" name="テキスト ボックス 247"/>
        <xdr:cNvSpPr txBox="1"/>
      </xdr:nvSpPr>
      <xdr:spPr>
        <a:xfrm>
          <a:off x="863111" y="160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71157</xdr:rowOff>
    </xdr:from>
    <xdr:to>
      <xdr:col>24</xdr:col>
      <xdr:colOff>114300</xdr:colOff>
      <xdr:row>99</xdr:row>
      <xdr:rowOff>1307</xdr:rowOff>
    </xdr:to>
    <xdr:sp macro="" textlink="">
      <xdr:nvSpPr>
        <xdr:cNvPr id="254" name="楕円 253"/>
        <xdr:cNvSpPr/>
      </xdr:nvSpPr>
      <xdr:spPr>
        <a:xfrm>
          <a:off x="4584700" y="168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157534</xdr:rowOff>
    </xdr:from>
    <xdr:ext cx="469744" cy="259045"/>
    <xdr:sp macro="" textlink="">
      <xdr:nvSpPr>
        <xdr:cNvPr id="255" name="扶助費該当値テキスト"/>
        <xdr:cNvSpPr txBox="1"/>
      </xdr:nvSpPr>
      <xdr:spPr>
        <a:xfrm>
          <a:off x="4686300" y="167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67019</xdr:rowOff>
    </xdr:from>
    <xdr:to>
      <xdr:col>20</xdr:col>
      <xdr:colOff>38100</xdr:colOff>
      <xdr:row>98</xdr:row>
      <xdr:rowOff>168619</xdr:rowOff>
    </xdr:to>
    <xdr:sp macro="" textlink="">
      <xdr:nvSpPr>
        <xdr:cNvPr id="256" name="楕円 255"/>
        <xdr:cNvSpPr/>
      </xdr:nvSpPr>
      <xdr:spPr>
        <a:xfrm>
          <a:off x="3746500" y="168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159746</xdr:rowOff>
    </xdr:from>
    <xdr:ext cx="469744" cy="259045"/>
    <xdr:sp macro="" textlink="">
      <xdr:nvSpPr>
        <xdr:cNvPr id="257" name="テキスト ボックス 256"/>
        <xdr:cNvSpPr txBox="1"/>
      </xdr:nvSpPr>
      <xdr:spPr>
        <a:xfrm>
          <a:off x="3549728" y="169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71482</xdr:rowOff>
    </xdr:from>
    <xdr:to>
      <xdr:col>15</xdr:col>
      <xdr:colOff>101600</xdr:colOff>
      <xdr:row>99</xdr:row>
      <xdr:rowOff>1632</xdr:rowOff>
    </xdr:to>
    <xdr:sp macro="" textlink="">
      <xdr:nvSpPr>
        <xdr:cNvPr id="258" name="楕円 257"/>
        <xdr:cNvSpPr/>
      </xdr:nvSpPr>
      <xdr:spPr>
        <a:xfrm>
          <a:off x="2857500" y="168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164209</xdr:rowOff>
    </xdr:from>
    <xdr:ext cx="469744" cy="259045"/>
    <xdr:sp macro="" textlink="">
      <xdr:nvSpPr>
        <xdr:cNvPr id="259" name="テキスト ボックス 258"/>
        <xdr:cNvSpPr txBox="1"/>
      </xdr:nvSpPr>
      <xdr:spPr>
        <a:xfrm>
          <a:off x="2673428" y="169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88900</xdr:rowOff>
    </xdr:from>
    <xdr:to>
      <xdr:col>10</xdr:col>
      <xdr:colOff>165100</xdr:colOff>
      <xdr:row>99</xdr:row>
      <xdr:rowOff>19050</xdr:rowOff>
    </xdr:to>
    <xdr:sp macro="" textlink="">
      <xdr:nvSpPr>
        <xdr:cNvPr id="260" name="楕円 259"/>
        <xdr:cNvSpPr/>
      </xdr:nvSpPr>
      <xdr:spPr>
        <a:xfrm>
          <a:off x="196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10177</xdr:rowOff>
    </xdr:from>
    <xdr:ext cx="469744" cy="259045"/>
    <xdr:sp macro="" textlink="">
      <xdr:nvSpPr>
        <xdr:cNvPr id="261" name="テキスト ボックス 260"/>
        <xdr:cNvSpPr txBox="1"/>
      </xdr:nvSpPr>
      <xdr:spPr>
        <a:xfrm>
          <a:off x="1784428"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82913</xdr:rowOff>
    </xdr:from>
    <xdr:to>
      <xdr:col>6</xdr:col>
      <xdr:colOff>38100</xdr:colOff>
      <xdr:row>99</xdr:row>
      <xdr:rowOff>13063</xdr:rowOff>
    </xdr:to>
    <xdr:sp macro="" textlink="">
      <xdr:nvSpPr>
        <xdr:cNvPr id="262" name="楕円 261"/>
        <xdr:cNvSpPr/>
      </xdr:nvSpPr>
      <xdr:spPr>
        <a:xfrm>
          <a:off x="1079500" y="168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4190</xdr:rowOff>
    </xdr:from>
    <xdr:ext cx="469744" cy="259045"/>
    <xdr:sp macro="" textlink="">
      <xdr:nvSpPr>
        <xdr:cNvPr id="263" name="テキスト ボックス 262"/>
        <xdr:cNvSpPr txBox="1"/>
      </xdr:nvSpPr>
      <xdr:spPr>
        <a:xfrm>
          <a:off x="895428" y="169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16302</xdr:rowOff>
    </xdr:from>
    <xdr:to>
      <xdr:col>54</xdr:col>
      <xdr:colOff>189865</xdr:colOff>
      <xdr:row>37</xdr:row>
      <xdr:rowOff>88631</xdr:rowOff>
    </xdr:to>
    <xdr:cxnSp macro="">
      <xdr:nvCxnSpPr>
        <xdr:cNvPr id="284" name="直線コネクタ 283"/>
        <xdr:cNvCxnSpPr/>
      </xdr:nvCxnSpPr>
      <xdr:spPr>
        <a:xfrm flipV="1">
          <a:off x="10475595" y="5331252"/>
          <a:ext cx="1270" cy="1101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92458</xdr:rowOff>
    </xdr:from>
    <xdr:ext cx="534377" cy="259045"/>
    <xdr:sp macro="" textlink="">
      <xdr:nvSpPr>
        <xdr:cNvPr id="285" name="補助費等最小値テキスト"/>
        <xdr:cNvSpPr txBox="1"/>
      </xdr:nvSpPr>
      <xdr:spPr>
        <a:xfrm>
          <a:off x="10528300" y="64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88631</xdr:rowOff>
    </xdr:from>
    <xdr:to>
      <xdr:col>55</xdr:col>
      <xdr:colOff>88900</xdr:colOff>
      <xdr:row>37</xdr:row>
      <xdr:rowOff>88631</xdr:rowOff>
    </xdr:to>
    <xdr:cxnSp macro="">
      <xdr:nvCxnSpPr>
        <xdr:cNvPr id="286" name="直線コネクタ 285"/>
        <xdr:cNvCxnSpPr/>
      </xdr:nvCxnSpPr>
      <xdr:spPr>
        <a:xfrm>
          <a:off x="10388600" y="643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134429</xdr:rowOff>
    </xdr:from>
    <xdr:ext cx="599010" cy="259045"/>
    <xdr:sp macro="" textlink="">
      <xdr:nvSpPr>
        <xdr:cNvPr id="287" name="補助費等最大値テキスト"/>
        <xdr:cNvSpPr txBox="1"/>
      </xdr:nvSpPr>
      <xdr:spPr>
        <a:xfrm>
          <a:off x="10528300" y="51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16302</xdr:rowOff>
    </xdr:from>
    <xdr:to>
      <xdr:col>55</xdr:col>
      <xdr:colOff>88900</xdr:colOff>
      <xdr:row>31</xdr:row>
      <xdr:rowOff>16302</xdr:rowOff>
    </xdr:to>
    <xdr:cxnSp macro="">
      <xdr:nvCxnSpPr>
        <xdr:cNvPr id="288" name="直線コネクタ 287"/>
        <xdr:cNvCxnSpPr/>
      </xdr:nvCxnSpPr>
      <xdr:spPr>
        <a:xfrm>
          <a:off x="10388600" y="53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121549</xdr:rowOff>
    </xdr:from>
    <xdr:to>
      <xdr:col>55</xdr:col>
      <xdr:colOff>0</xdr:colOff>
      <xdr:row>35</xdr:row>
      <xdr:rowOff>129367</xdr:rowOff>
    </xdr:to>
    <xdr:cxnSp macro="">
      <xdr:nvCxnSpPr>
        <xdr:cNvPr id="289" name="直線コネクタ 288"/>
        <xdr:cNvCxnSpPr/>
      </xdr:nvCxnSpPr>
      <xdr:spPr>
        <a:xfrm flipV="1">
          <a:off x="9639300" y="5950849"/>
          <a:ext cx="838200" cy="1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92963</xdr:rowOff>
    </xdr:from>
    <xdr:ext cx="599010" cy="259045"/>
    <xdr:sp macro="" textlink="">
      <xdr:nvSpPr>
        <xdr:cNvPr id="290" name="補助費等平均値テキスト"/>
        <xdr:cNvSpPr txBox="1"/>
      </xdr:nvSpPr>
      <xdr:spPr>
        <a:xfrm>
          <a:off x="10528300" y="5750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70086</xdr:rowOff>
    </xdr:from>
    <xdr:to>
      <xdr:col>55</xdr:col>
      <xdr:colOff>50800</xdr:colOff>
      <xdr:row>35</xdr:row>
      <xdr:rowOff>236</xdr:rowOff>
    </xdr:to>
    <xdr:sp macro="" textlink="">
      <xdr:nvSpPr>
        <xdr:cNvPr id="291" name="フローチャート: 判断 290"/>
        <xdr:cNvSpPr/>
      </xdr:nvSpPr>
      <xdr:spPr>
        <a:xfrm>
          <a:off x="10426700" y="58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91946</xdr:rowOff>
    </xdr:from>
    <xdr:to>
      <xdr:col>50</xdr:col>
      <xdr:colOff>114300</xdr:colOff>
      <xdr:row>35</xdr:row>
      <xdr:rowOff>129367</xdr:rowOff>
    </xdr:to>
    <xdr:cxnSp macro="">
      <xdr:nvCxnSpPr>
        <xdr:cNvPr id="292" name="直線コネクタ 291"/>
        <xdr:cNvCxnSpPr/>
      </xdr:nvCxnSpPr>
      <xdr:spPr>
        <a:xfrm>
          <a:off x="8750300" y="6092696"/>
          <a:ext cx="8890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1369</xdr:rowOff>
    </xdr:from>
    <xdr:to>
      <xdr:col>50</xdr:col>
      <xdr:colOff>165100</xdr:colOff>
      <xdr:row>36</xdr:row>
      <xdr:rowOff>102969</xdr:rowOff>
    </xdr:to>
    <xdr:sp macro="" textlink="">
      <xdr:nvSpPr>
        <xdr:cNvPr id="293" name="フローチャート: 判断 292"/>
        <xdr:cNvSpPr/>
      </xdr:nvSpPr>
      <xdr:spPr>
        <a:xfrm>
          <a:off x="9588500" y="617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94096</xdr:rowOff>
    </xdr:from>
    <xdr:ext cx="534377" cy="259045"/>
    <xdr:sp macro="" textlink="">
      <xdr:nvSpPr>
        <xdr:cNvPr id="294" name="テキスト ボックス 293"/>
        <xdr:cNvSpPr txBox="1"/>
      </xdr:nvSpPr>
      <xdr:spPr>
        <a:xfrm>
          <a:off x="9359411" y="62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91946</xdr:rowOff>
    </xdr:from>
    <xdr:to>
      <xdr:col>45</xdr:col>
      <xdr:colOff>177800</xdr:colOff>
      <xdr:row>37</xdr:row>
      <xdr:rowOff>77201</xdr:rowOff>
    </xdr:to>
    <xdr:cxnSp macro="">
      <xdr:nvCxnSpPr>
        <xdr:cNvPr id="295" name="直線コネクタ 294"/>
        <xdr:cNvCxnSpPr/>
      </xdr:nvCxnSpPr>
      <xdr:spPr>
        <a:xfrm flipV="1">
          <a:off x="7861300" y="6092696"/>
          <a:ext cx="889000" cy="3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147193</xdr:rowOff>
    </xdr:from>
    <xdr:to>
      <xdr:col>46</xdr:col>
      <xdr:colOff>38100</xdr:colOff>
      <xdr:row>36</xdr:row>
      <xdr:rowOff>77343</xdr:rowOff>
    </xdr:to>
    <xdr:sp macro="" textlink="">
      <xdr:nvSpPr>
        <xdr:cNvPr id="296" name="フローチャート: 判断 295"/>
        <xdr:cNvSpPr/>
      </xdr:nvSpPr>
      <xdr:spPr>
        <a:xfrm>
          <a:off x="8699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68470</xdr:rowOff>
    </xdr:from>
    <xdr:ext cx="534377" cy="259045"/>
    <xdr:sp macro="" textlink="">
      <xdr:nvSpPr>
        <xdr:cNvPr id="297" name="テキスト ボックス 296"/>
        <xdr:cNvSpPr txBox="1"/>
      </xdr:nvSpPr>
      <xdr:spPr>
        <a:xfrm>
          <a:off x="8483111" y="6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77201</xdr:rowOff>
    </xdr:from>
    <xdr:to>
      <xdr:col>41</xdr:col>
      <xdr:colOff>50800</xdr:colOff>
      <xdr:row>37</xdr:row>
      <xdr:rowOff>149073</xdr:rowOff>
    </xdr:to>
    <xdr:cxnSp macro="">
      <xdr:nvCxnSpPr>
        <xdr:cNvPr id="298" name="直線コネクタ 297"/>
        <xdr:cNvCxnSpPr/>
      </xdr:nvCxnSpPr>
      <xdr:spPr>
        <a:xfrm flipV="1">
          <a:off x="6972300" y="6420851"/>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85722</xdr:rowOff>
    </xdr:from>
    <xdr:to>
      <xdr:col>41</xdr:col>
      <xdr:colOff>101600</xdr:colOff>
      <xdr:row>35</xdr:row>
      <xdr:rowOff>15872</xdr:rowOff>
    </xdr:to>
    <xdr:sp macro="" textlink="">
      <xdr:nvSpPr>
        <xdr:cNvPr id="299" name="フローチャート: 判断 298"/>
        <xdr:cNvSpPr/>
      </xdr:nvSpPr>
      <xdr:spPr>
        <a:xfrm>
          <a:off x="7810500" y="591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32399</xdr:rowOff>
    </xdr:from>
    <xdr:ext cx="599010" cy="259045"/>
    <xdr:sp macro="" textlink="">
      <xdr:nvSpPr>
        <xdr:cNvPr id="300" name="テキスト ボックス 299"/>
        <xdr:cNvSpPr txBox="1"/>
      </xdr:nvSpPr>
      <xdr:spPr>
        <a:xfrm>
          <a:off x="7561795" y="569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33076</xdr:rowOff>
    </xdr:from>
    <xdr:to>
      <xdr:col>36</xdr:col>
      <xdr:colOff>165100</xdr:colOff>
      <xdr:row>37</xdr:row>
      <xdr:rowOff>134676</xdr:rowOff>
    </xdr:to>
    <xdr:sp macro="" textlink="">
      <xdr:nvSpPr>
        <xdr:cNvPr id="301" name="フローチャート: 判断 300"/>
        <xdr:cNvSpPr/>
      </xdr:nvSpPr>
      <xdr:spPr>
        <a:xfrm>
          <a:off x="6921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151203</xdr:rowOff>
    </xdr:from>
    <xdr:ext cx="534377" cy="259045"/>
    <xdr:sp macro="" textlink="">
      <xdr:nvSpPr>
        <xdr:cNvPr id="302" name="テキスト ボックス 301"/>
        <xdr:cNvSpPr txBox="1"/>
      </xdr:nvSpPr>
      <xdr:spPr>
        <a:xfrm>
          <a:off x="6705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70749</xdr:rowOff>
    </xdr:from>
    <xdr:to>
      <xdr:col>55</xdr:col>
      <xdr:colOff>50800</xdr:colOff>
      <xdr:row>35</xdr:row>
      <xdr:rowOff>899</xdr:rowOff>
    </xdr:to>
    <xdr:sp macro="" textlink="">
      <xdr:nvSpPr>
        <xdr:cNvPr id="308" name="楕円 307"/>
        <xdr:cNvSpPr/>
      </xdr:nvSpPr>
      <xdr:spPr>
        <a:xfrm>
          <a:off x="10426700" y="59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49176</xdr:rowOff>
    </xdr:from>
    <xdr:ext cx="599010" cy="259045"/>
    <xdr:sp macro="" textlink="">
      <xdr:nvSpPr>
        <xdr:cNvPr id="309" name="補助費等該当値テキスト"/>
        <xdr:cNvSpPr txBox="1"/>
      </xdr:nvSpPr>
      <xdr:spPr>
        <a:xfrm>
          <a:off x="10528300" y="587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78567</xdr:rowOff>
    </xdr:from>
    <xdr:to>
      <xdr:col>50</xdr:col>
      <xdr:colOff>165100</xdr:colOff>
      <xdr:row>36</xdr:row>
      <xdr:rowOff>8717</xdr:rowOff>
    </xdr:to>
    <xdr:sp macro="" textlink="">
      <xdr:nvSpPr>
        <xdr:cNvPr id="310" name="楕円 309"/>
        <xdr:cNvSpPr/>
      </xdr:nvSpPr>
      <xdr:spPr>
        <a:xfrm>
          <a:off x="9588500" y="60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25244</xdr:rowOff>
    </xdr:from>
    <xdr:ext cx="599010" cy="259045"/>
    <xdr:sp macro="" textlink="">
      <xdr:nvSpPr>
        <xdr:cNvPr id="311" name="テキスト ボックス 310"/>
        <xdr:cNvSpPr txBox="1"/>
      </xdr:nvSpPr>
      <xdr:spPr>
        <a:xfrm>
          <a:off x="9327095" y="585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41146</xdr:rowOff>
    </xdr:from>
    <xdr:to>
      <xdr:col>46</xdr:col>
      <xdr:colOff>38100</xdr:colOff>
      <xdr:row>35</xdr:row>
      <xdr:rowOff>142746</xdr:rowOff>
    </xdr:to>
    <xdr:sp macro="" textlink="">
      <xdr:nvSpPr>
        <xdr:cNvPr id="312" name="楕円 311"/>
        <xdr:cNvSpPr/>
      </xdr:nvSpPr>
      <xdr:spPr>
        <a:xfrm>
          <a:off x="8699500" y="60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159273</xdr:rowOff>
    </xdr:from>
    <xdr:ext cx="599010" cy="259045"/>
    <xdr:sp macro="" textlink="">
      <xdr:nvSpPr>
        <xdr:cNvPr id="313" name="テキスト ボックス 312"/>
        <xdr:cNvSpPr txBox="1"/>
      </xdr:nvSpPr>
      <xdr:spPr>
        <a:xfrm>
          <a:off x="8450795" y="581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26401</xdr:rowOff>
    </xdr:from>
    <xdr:to>
      <xdr:col>41</xdr:col>
      <xdr:colOff>101600</xdr:colOff>
      <xdr:row>37</xdr:row>
      <xdr:rowOff>128001</xdr:rowOff>
    </xdr:to>
    <xdr:sp macro="" textlink="">
      <xdr:nvSpPr>
        <xdr:cNvPr id="314" name="楕円 313"/>
        <xdr:cNvSpPr/>
      </xdr:nvSpPr>
      <xdr:spPr>
        <a:xfrm>
          <a:off x="7810500" y="63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119128</xdr:rowOff>
    </xdr:from>
    <xdr:ext cx="534377" cy="259045"/>
    <xdr:sp macro="" textlink="">
      <xdr:nvSpPr>
        <xdr:cNvPr id="315" name="テキスト ボックス 314"/>
        <xdr:cNvSpPr txBox="1"/>
      </xdr:nvSpPr>
      <xdr:spPr>
        <a:xfrm>
          <a:off x="7594111" y="64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98273</xdr:rowOff>
    </xdr:from>
    <xdr:to>
      <xdr:col>36</xdr:col>
      <xdr:colOff>165100</xdr:colOff>
      <xdr:row>38</xdr:row>
      <xdr:rowOff>28423</xdr:rowOff>
    </xdr:to>
    <xdr:sp macro="" textlink="">
      <xdr:nvSpPr>
        <xdr:cNvPr id="316" name="楕円 315"/>
        <xdr:cNvSpPr/>
      </xdr:nvSpPr>
      <xdr:spPr>
        <a:xfrm>
          <a:off x="6921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19549</xdr:rowOff>
    </xdr:from>
    <xdr:ext cx="534377" cy="259045"/>
    <xdr:sp macro="" textlink="">
      <xdr:nvSpPr>
        <xdr:cNvPr id="317" name="テキスト ボックス 316"/>
        <xdr:cNvSpPr txBox="1"/>
      </xdr:nvSpPr>
      <xdr:spPr>
        <a:xfrm>
          <a:off x="6705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2" name="直線コネクタ 341"/>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3"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4" name="直線コネクタ 343"/>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5"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46" name="直線コネクタ 345"/>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114929</xdr:rowOff>
    </xdr:from>
    <xdr:to>
      <xdr:col>55</xdr:col>
      <xdr:colOff>0</xdr:colOff>
      <xdr:row>55</xdr:row>
      <xdr:rowOff>134116</xdr:rowOff>
    </xdr:to>
    <xdr:cxnSp macro="">
      <xdr:nvCxnSpPr>
        <xdr:cNvPr id="347" name="直線コネクタ 346"/>
        <xdr:cNvCxnSpPr/>
      </xdr:nvCxnSpPr>
      <xdr:spPr>
        <a:xfrm flipV="1">
          <a:off x="9639300" y="9544679"/>
          <a:ext cx="8382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92865</xdr:rowOff>
    </xdr:from>
    <xdr:ext cx="534377" cy="259045"/>
    <xdr:sp macro="" textlink="">
      <xdr:nvSpPr>
        <xdr:cNvPr id="348" name="普通建設事業費平均値テキスト"/>
        <xdr:cNvSpPr txBox="1"/>
      </xdr:nvSpPr>
      <xdr:spPr>
        <a:xfrm>
          <a:off x="10528300" y="9522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49" name="フローチャート: 判断 348"/>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134116</xdr:rowOff>
    </xdr:from>
    <xdr:to>
      <xdr:col>50</xdr:col>
      <xdr:colOff>114300</xdr:colOff>
      <xdr:row>56</xdr:row>
      <xdr:rowOff>12256</xdr:rowOff>
    </xdr:to>
    <xdr:cxnSp macro="">
      <xdr:nvCxnSpPr>
        <xdr:cNvPr id="350" name="直線コネクタ 349"/>
        <xdr:cNvCxnSpPr/>
      </xdr:nvCxnSpPr>
      <xdr:spPr>
        <a:xfrm flipV="1">
          <a:off x="8750300" y="9563866"/>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29545</xdr:rowOff>
    </xdr:from>
    <xdr:to>
      <xdr:col>50</xdr:col>
      <xdr:colOff>165100</xdr:colOff>
      <xdr:row>56</xdr:row>
      <xdr:rowOff>131145</xdr:rowOff>
    </xdr:to>
    <xdr:sp macro="" textlink="">
      <xdr:nvSpPr>
        <xdr:cNvPr id="351" name="フローチャート: 判断 350"/>
        <xdr:cNvSpPr/>
      </xdr:nvSpPr>
      <xdr:spPr>
        <a:xfrm>
          <a:off x="9588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122272</xdr:rowOff>
    </xdr:from>
    <xdr:ext cx="534377" cy="259045"/>
    <xdr:sp macro="" textlink="">
      <xdr:nvSpPr>
        <xdr:cNvPr id="352" name="テキスト ボックス 351"/>
        <xdr:cNvSpPr txBox="1"/>
      </xdr:nvSpPr>
      <xdr:spPr>
        <a:xfrm>
          <a:off x="93594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62254</xdr:rowOff>
    </xdr:from>
    <xdr:to>
      <xdr:col>45</xdr:col>
      <xdr:colOff>177800</xdr:colOff>
      <xdr:row>56</xdr:row>
      <xdr:rowOff>12256</xdr:rowOff>
    </xdr:to>
    <xdr:cxnSp macro="">
      <xdr:nvCxnSpPr>
        <xdr:cNvPr id="353" name="直線コネクタ 352"/>
        <xdr:cNvCxnSpPr/>
      </xdr:nvCxnSpPr>
      <xdr:spPr>
        <a:xfrm>
          <a:off x="7861300" y="9320554"/>
          <a:ext cx="889000" cy="29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106028</xdr:rowOff>
    </xdr:from>
    <xdr:to>
      <xdr:col>46</xdr:col>
      <xdr:colOff>38100</xdr:colOff>
      <xdr:row>57</xdr:row>
      <xdr:rowOff>36178</xdr:rowOff>
    </xdr:to>
    <xdr:sp macro="" textlink="">
      <xdr:nvSpPr>
        <xdr:cNvPr id="354" name="フローチャート: 判断 353"/>
        <xdr:cNvSpPr/>
      </xdr:nvSpPr>
      <xdr:spPr>
        <a:xfrm>
          <a:off x="8699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27305</xdr:rowOff>
    </xdr:from>
    <xdr:ext cx="534377" cy="259045"/>
    <xdr:sp macro="" textlink="">
      <xdr:nvSpPr>
        <xdr:cNvPr id="355" name="テキスト ボックス 354"/>
        <xdr:cNvSpPr txBox="1"/>
      </xdr:nvSpPr>
      <xdr:spPr>
        <a:xfrm>
          <a:off x="8483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62254</xdr:rowOff>
    </xdr:from>
    <xdr:to>
      <xdr:col>41</xdr:col>
      <xdr:colOff>50800</xdr:colOff>
      <xdr:row>54</xdr:row>
      <xdr:rowOff>136157</xdr:rowOff>
    </xdr:to>
    <xdr:cxnSp macro="">
      <xdr:nvCxnSpPr>
        <xdr:cNvPr id="356" name="直線コネクタ 355"/>
        <xdr:cNvCxnSpPr/>
      </xdr:nvCxnSpPr>
      <xdr:spPr>
        <a:xfrm flipV="1">
          <a:off x="6972300" y="9320554"/>
          <a:ext cx="889000" cy="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91986</xdr:rowOff>
    </xdr:from>
    <xdr:to>
      <xdr:col>41</xdr:col>
      <xdr:colOff>101600</xdr:colOff>
      <xdr:row>56</xdr:row>
      <xdr:rowOff>22136</xdr:rowOff>
    </xdr:to>
    <xdr:sp macro="" textlink="">
      <xdr:nvSpPr>
        <xdr:cNvPr id="357" name="フローチャート: 判断 356"/>
        <xdr:cNvSpPr/>
      </xdr:nvSpPr>
      <xdr:spPr>
        <a:xfrm>
          <a:off x="7810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13263</xdr:rowOff>
    </xdr:from>
    <xdr:ext cx="534377" cy="259045"/>
    <xdr:sp macro="" textlink="">
      <xdr:nvSpPr>
        <xdr:cNvPr id="358" name="テキスト ボックス 357"/>
        <xdr:cNvSpPr txBox="1"/>
      </xdr:nvSpPr>
      <xdr:spPr>
        <a:xfrm>
          <a:off x="7594111" y="96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59" name="フローチャート: 判断 358"/>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32711</xdr:rowOff>
    </xdr:from>
    <xdr:ext cx="534377" cy="259045"/>
    <xdr:sp macro="" textlink="">
      <xdr:nvSpPr>
        <xdr:cNvPr id="360" name="テキスト ボックス 359"/>
        <xdr:cNvSpPr txBox="1"/>
      </xdr:nvSpPr>
      <xdr:spPr>
        <a:xfrm>
          <a:off x="6705111" y="94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64129</xdr:rowOff>
    </xdr:from>
    <xdr:to>
      <xdr:col>55</xdr:col>
      <xdr:colOff>50800</xdr:colOff>
      <xdr:row>55</xdr:row>
      <xdr:rowOff>165729</xdr:rowOff>
    </xdr:to>
    <xdr:sp macro="" textlink="">
      <xdr:nvSpPr>
        <xdr:cNvPr id="366" name="楕円 365"/>
        <xdr:cNvSpPr/>
      </xdr:nvSpPr>
      <xdr:spPr>
        <a:xfrm>
          <a:off x="10426700" y="94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87006</xdr:rowOff>
    </xdr:from>
    <xdr:ext cx="534377" cy="259045"/>
    <xdr:sp macro="" textlink="">
      <xdr:nvSpPr>
        <xdr:cNvPr id="367" name="普通建設事業費該当値テキスト"/>
        <xdr:cNvSpPr txBox="1"/>
      </xdr:nvSpPr>
      <xdr:spPr>
        <a:xfrm>
          <a:off x="10528300" y="93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83316</xdr:rowOff>
    </xdr:from>
    <xdr:to>
      <xdr:col>50</xdr:col>
      <xdr:colOff>165100</xdr:colOff>
      <xdr:row>56</xdr:row>
      <xdr:rowOff>13466</xdr:rowOff>
    </xdr:to>
    <xdr:sp macro="" textlink="">
      <xdr:nvSpPr>
        <xdr:cNvPr id="368" name="楕円 367"/>
        <xdr:cNvSpPr/>
      </xdr:nvSpPr>
      <xdr:spPr>
        <a:xfrm>
          <a:off x="9588500" y="9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29993</xdr:rowOff>
    </xdr:from>
    <xdr:ext cx="534377" cy="259045"/>
    <xdr:sp macro="" textlink="">
      <xdr:nvSpPr>
        <xdr:cNvPr id="369" name="テキスト ボックス 368"/>
        <xdr:cNvSpPr txBox="1"/>
      </xdr:nvSpPr>
      <xdr:spPr>
        <a:xfrm>
          <a:off x="9359411" y="92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132906</xdr:rowOff>
    </xdr:from>
    <xdr:to>
      <xdr:col>46</xdr:col>
      <xdr:colOff>38100</xdr:colOff>
      <xdr:row>56</xdr:row>
      <xdr:rowOff>63056</xdr:rowOff>
    </xdr:to>
    <xdr:sp macro="" textlink="">
      <xdr:nvSpPr>
        <xdr:cNvPr id="370" name="楕円 369"/>
        <xdr:cNvSpPr/>
      </xdr:nvSpPr>
      <xdr:spPr>
        <a:xfrm>
          <a:off x="8699500" y="95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79583</xdr:rowOff>
    </xdr:from>
    <xdr:ext cx="534377" cy="259045"/>
    <xdr:sp macro="" textlink="">
      <xdr:nvSpPr>
        <xdr:cNvPr id="371" name="テキスト ボックス 370"/>
        <xdr:cNvSpPr txBox="1"/>
      </xdr:nvSpPr>
      <xdr:spPr>
        <a:xfrm>
          <a:off x="8483111" y="93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11454</xdr:rowOff>
    </xdr:from>
    <xdr:to>
      <xdr:col>41</xdr:col>
      <xdr:colOff>101600</xdr:colOff>
      <xdr:row>54</xdr:row>
      <xdr:rowOff>113054</xdr:rowOff>
    </xdr:to>
    <xdr:sp macro="" textlink="">
      <xdr:nvSpPr>
        <xdr:cNvPr id="372" name="楕円 371"/>
        <xdr:cNvSpPr/>
      </xdr:nvSpPr>
      <xdr:spPr>
        <a:xfrm>
          <a:off x="7810500" y="9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129581</xdr:rowOff>
    </xdr:from>
    <xdr:ext cx="534377" cy="259045"/>
    <xdr:sp macro="" textlink="">
      <xdr:nvSpPr>
        <xdr:cNvPr id="373" name="テキスト ボックス 372"/>
        <xdr:cNvSpPr txBox="1"/>
      </xdr:nvSpPr>
      <xdr:spPr>
        <a:xfrm>
          <a:off x="7594111" y="90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85357</xdr:rowOff>
    </xdr:from>
    <xdr:to>
      <xdr:col>36</xdr:col>
      <xdr:colOff>165100</xdr:colOff>
      <xdr:row>55</xdr:row>
      <xdr:rowOff>15507</xdr:rowOff>
    </xdr:to>
    <xdr:sp macro="" textlink="">
      <xdr:nvSpPr>
        <xdr:cNvPr id="374" name="楕円 373"/>
        <xdr:cNvSpPr/>
      </xdr:nvSpPr>
      <xdr:spPr>
        <a:xfrm>
          <a:off x="6921500" y="9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32034</xdr:rowOff>
    </xdr:from>
    <xdr:ext cx="534377" cy="259045"/>
    <xdr:sp macro="" textlink="">
      <xdr:nvSpPr>
        <xdr:cNvPr id="375" name="テキスト ボックス 374"/>
        <xdr:cNvSpPr txBox="1"/>
      </xdr:nvSpPr>
      <xdr:spPr>
        <a:xfrm>
          <a:off x="6705111" y="911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0" name="直線コネクタ 399"/>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1"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2" name="直線コネクタ 401"/>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3"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4" name="直線コネクタ 403"/>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99792</xdr:rowOff>
    </xdr:from>
    <xdr:to>
      <xdr:col>55</xdr:col>
      <xdr:colOff>0</xdr:colOff>
      <xdr:row>78</xdr:row>
      <xdr:rowOff>117199</xdr:rowOff>
    </xdr:to>
    <xdr:cxnSp macro="">
      <xdr:nvCxnSpPr>
        <xdr:cNvPr id="405" name="直線コネクタ 404"/>
        <xdr:cNvCxnSpPr/>
      </xdr:nvCxnSpPr>
      <xdr:spPr>
        <a:xfrm>
          <a:off x="9639300" y="13472892"/>
          <a:ext cx="8382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139372</xdr:rowOff>
    </xdr:from>
    <xdr:ext cx="534377" cy="259045"/>
    <xdr:sp macro="" textlink="">
      <xdr:nvSpPr>
        <xdr:cNvPr id="406" name="普通建設事業費 （ うち新規整備　）平均値テキスト"/>
        <xdr:cNvSpPr txBox="1"/>
      </xdr:nvSpPr>
      <xdr:spPr>
        <a:xfrm>
          <a:off x="10528300" y="12826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07" name="フローチャート: 判断 406"/>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163540</xdr:rowOff>
    </xdr:from>
    <xdr:to>
      <xdr:col>50</xdr:col>
      <xdr:colOff>114300</xdr:colOff>
      <xdr:row>78</xdr:row>
      <xdr:rowOff>99792</xdr:rowOff>
    </xdr:to>
    <xdr:cxnSp macro="">
      <xdr:nvCxnSpPr>
        <xdr:cNvPr id="408" name="直線コネクタ 407"/>
        <xdr:cNvCxnSpPr/>
      </xdr:nvCxnSpPr>
      <xdr:spPr>
        <a:xfrm>
          <a:off x="8750300" y="13022290"/>
          <a:ext cx="889000" cy="4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43768</xdr:rowOff>
    </xdr:from>
    <xdr:to>
      <xdr:col>50</xdr:col>
      <xdr:colOff>165100</xdr:colOff>
      <xdr:row>76</xdr:row>
      <xdr:rowOff>145368</xdr:rowOff>
    </xdr:to>
    <xdr:sp macro="" textlink="">
      <xdr:nvSpPr>
        <xdr:cNvPr id="409" name="フローチャート: 判断 408"/>
        <xdr:cNvSpPr/>
      </xdr:nvSpPr>
      <xdr:spPr>
        <a:xfrm>
          <a:off x="9588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161895</xdr:rowOff>
    </xdr:from>
    <xdr:ext cx="534377" cy="259045"/>
    <xdr:sp macro="" textlink="">
      <xdr:nvSpPr>
        <xdr:cNvPr id="410" name="テキスト ボックス 409"/>
        <xdr:cNvSpPr txBox="1"/>
      </xdr:nvSpPr>
      <xdr:spPr>
        <a:xfrm>
          <a:off x="93594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106977</xdr:rowOff>
    </xdr:from>
    <xdr:to>
      <xdr:col>45</xdr:col>
      <xdr:colOff>177800</xdr:colOff>
      <xdr:row>75</xdr:row>
      <xdr:rowOff>163540</xdr:rowOff>
    </xdr:to>
    <xdr:cxnSp macro="">
      <xdr:nvCxnSpPr>
        <xdr:cNvPr id="411" name="直線コネクタ 410"/>
        <xdr:cNvCxnSpPr/>
      </xdr:nvCxnSpPr>
      <xdr:spPr>
        <a:xfrm>
          <a:off x="7861300" y="12794277"/>
          <a:ext cx="889000" cy="2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55394</xdr:rowOff>
    </xdr:from>
    <xdr:to>
      <xdr:col>46</xdr:col>
      <xdr:colOff>38100</xdr:colOff>
      <xdr:row>75</xdr:row>
      <xdr:rowOff>156994</xdr:rowOff>
    </xdr:to>
    <xdr:sp macro="" textlink="">
      <xdr:nvSpPr>
        <xdr:cNvPr id="412" name="フローチャート: 判断 411"/>
        <xdr:cNvSpPr/>
      </xdr:nvSpPr>
      <xdr:spPr>
        <a:xfrm>
          <a:off x="8699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2071</xdr:rowOff>
    </xdr:from>
    <xdr:ext cx="534377" cy="259045"/>
    <xdr:sp macro="" textlink="">
      <xdr:nvSpPr>
        <xdr:cNvPr id="413" name="テキスト ボックス 412"/>
        <xdr:cNvSpPr txBox="1"/>
      </xdr:nvSpPr>
      <xdr:spPr>
        <a:xfrm>
          <a:off x="8483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13397</xdr:rowOff>
    </xdr:from>
    <xdr:to>
      <xdr:col>41</xdr:col>
      <xdr:colOff>101600</xdr:colOff>
      <xdr:row>75</xdr:row>
      <xdr:rowOff>114997</xdr:rowOff>
    </xdr:to>
    <xdr:sp macro="" textlink="">
      <xdr:nvSpPr>
        <xdr:cNvPr id="414" name="フローチャート: 判断 413"/>
        <xdr:cNvSpPr/>
      </xdr:nvSpPr>
      <xdr:spPr>
        <a:xfrm>
          <a:off x="7810500" y="1287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106124</xdr:rowOff>
    </xdr:from>
    <xdr:ext cx="534377" cy="259045"/>
    <xdr:sp macro="" textlink="">
      <xdr:nvSpPr>
        <xdr:cNvPr id="415" name="テキスト ボックス 414"/>
        <xdr:cNvSpPr txBox="1"/>
      </xdr:nvSpPr>
      <xdr:spPr>
        <a:xfrm>
          <a:off x="7594111" y="1296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66399</xdr:rowOff>
    </xdr:from>
    <xdr:to>
      <xdr:col>55</xdr:col>
      <xdr:colOff>50800</xdr:colOff>
      <xdr:row>78</xdr:row>
      <xdr:rowOff>167999</xdr:rowOff>
    </xdr:to>
    <xdr:sp macro="" textlink="">
      <xdr:nvSpPr>
        <xdr:cNvPr id="421" name="楕円 420"/>
        <xdr:cNvSpPr/>
      </xdr:nvSpPr>
      <xdr:spPr>
        <a:xfrm>
          <a:off x="10426700" y="134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152776</xdr:rowOff>
    </xdr:from>
    <xdr:ext cx="534377" cy="259045"/>
    <xdr:sp macro="" textlink="">
      <xdr:nvSpPr>
        <xdr:cNvPr id="422" name="普通建設事業費 （ うち新規整備　）該当値テキスト"/>
        <xdr:cNvSpPr txBox="1"/>
      </xdr:nvSpPr>
      <xdr:spPr>
        <a:xfrm>
          <a:off x="10528300" y="13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48992</xdr:rowOff>
    </xdr:from>
    <xdr:to>
      <xdr:col>50</xdr:col>
      <xdr:colOff>165100</xdr:colOff>
      <xdr:row>78</xdr:row>
      <xdr:rowOff>150592</xdr:rowOff>
    </xdr:to>
    <xdr:sp macro="" textlink="">
      <xdr:nvSpPr>
        <xdr:cNvPr id="423" name="楕円 422"/>
        <xdr:cNvSpPr/>
      </xdr:nvSpPr>
      <xdr:spPr>
        <a:xfrm>
          <a:off x="9588500" y="134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141719</xdr:rowOff>
    </xdr:from>
    <xdr:ext cx="534377" cy="259045"/>
    <xdr:sp macro="" textlink="">
      <xdr:nvSpPr>
        <xdr:cNvPr id="424" name="テキスト ボックス 423"/>
        <xdr:cNvSpPr txBox="1"/>
      </xdr:nvSpPr>
      <xdr:spPr>
        <a:xfrm>
          <a:off x="9359411" y="135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112740</xdr:rowOff>
    </xdr:from>
    <xdr:to>
      <xdr:col>46</xdr:col>
      <xdr:colOff>38100</xdr:colOff>
      <xdr:row>76</xdr:row>
      <xdr:rowOff>42890</xdr:rowOff>
    </xdr:to>
    <xdr:sp macro="" textlink="">
      <xdr:nvSpPr>
        <xdr:cNvPr id="425" name="楕円 424"/>
        <xdr:cNvSpPr/>
      </xdr:nvSpPr>
      <xdr:spPr>
        <a:xfrm>
          <a:off x="8699500" y="129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34017</xdr:rowOff>
    </xdr:from>
    <xdr:ext cx="534377" cy="259045"/>
    <xdr:sp macro="" textlink="">
      <xdr:nvSpPr>
        <xdr:cNvPr id="426" name="テキスト ボックス 425"/>
        <xdr:cNvSpPr txBox="1"/>
      </xdr:nvSpPr>
      <xdr:spPr>
        <a:xfrm>
          <a:off x="8483111" y="130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56177</xdr:rowOff>
    </xdr:from>
    <xdr:to>
      <xdr:col>41</xdr:col>
      <xdr:colOff>101600</xdr:colOff>
      <xdr:row>74</xdr:row>
      <xdr:rowOff>157777</xdr:rowOff>
    </xdr:to>
    <xdr:sp macro="" textlink="">
      <xdr:nvSpPr>
        <xdr:cNvPr id="427" name="楕円 426"/>
        <xdr:cNvSpPr/>
      </xdr:nvSpPr>
      <xdr:spPr>
        <a:xfrm>
          <a:off x="7810500" y="12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2854</xdr:rowOff>
    </xdr:from>
    <xdr:ext cx="534377" cy="259045"/>
    <xdr:sp macro="" textlink="">
      <xdr:nvSpPr>
        <xdr:cNvPr id="428" name="テキスト ボックス 427"/>
        <xdr:cNvSpPr txBox="1"/>
      </xdr:nvSpPr>
      <xdr:spPr>
        <a:xfrm>
          <a:off x="7594111" y="125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51" name="直線コネクタ 450"/>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52"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3" name="直線コネクタ 452"/>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4"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5" name="直線コネクタ 454"/>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114212</xdr:rowOff>
    </xdr:from>
    <xdr:to>
      <xdr:col>55</xdr:col>
      <xdr:colOff>0</xdr:colOff>
      <xdr:row>91</xdr:row>
      <xdr:rowOff>153682</xdr:rowOff>
    </xdr:to>
    <xdr:cxnSp macro="">
      <xdr:nvCxnSpPr>
        <xdr:cNvPr id="456" name="直線コネクタ 455"/>
        <xdr:cNvCxnSpPr/>
      </xdr:nvCxnSpPr>
      <xdr:spPr>
        <a:xfrm>
          <a:off x="9639300" y="15716162"/>
          <a:ext cx="838200" cy="3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44962</xdr:rowOff>
    </xdr:from>
    <xdr:ext cx="534377" cy="259045"/>
    <xdr:sp macro="" textlink="">
      <xdr:nvSpPr>
        <xdr:cNvPr id="457" name="普通建設事業費 （ うち更新整備　）平均値テキスト"/>
        <xdr:cNvSpPr txBox="1"/>
      </xdr:nvSpPr>
      <xdr:spPr>
        <a:xfrm>
          <a:off x="10528300" y="1633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58" name="フローチャート: 判断 457"/>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114212</xdr:rowOff>
    </xdr:from>
    <xdr:to>
      <xdr:col>50</xdr:col>
      <xdr:colOff>114300</xdr:colOff>
      <xdr:row>95</xdr:row>
      <xdr:rowOff>64833</xdr:rowOff>
    </xdr:to>
    <xdr:cxnSp macro="">
      <xdr:nvCxnSpPr>
        <xdr:cNvPr id="459" name="直線コネクタ 458"/>
        <xdr:cNvCxnSpPr/>
      </xdr:nvCxnSpPr>
      <xdr:spPr>
        <a:xfrm flipV="1">
          <a:off x="8750300" y="15716162"/>
          <a:ext cx="889000" cy="6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77470</xdr:rowOff>
    </xdr:from>
    <xdr:to>
      <xdr:col>50</xdr:col>
      <xdr:colOff>165100</xdr:colOff>
      <xdr:row>96</xdr:row>
      <xdr:rowOff>7620</xdr:rowOff>
    </xdr:to>
    <xdr:sp macro="" textlink="">
      <xdr:nvSpPr>
        <xdr:cNvPr id="460" name="フローチャート: 判断 459"/>
        <xdr:cNvSpPr/>
      </xdr:nvSpPr>
      <xdr:spPr>
        <a:xfrm>
          <a:off x="958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170197</xdr:rowOff>
    </xdr:from>
    <xdr:ext cx="534377" cy="259045"/>
    <xdr:sp macro="" textlink="">
      <xdr:nvSpPr>
        <xdr:cNvPr id="461" name="テキスト ボックス 460"/>
        <xdr:cNvSpPr txBox="1"/>
      </xdr:nvSpPr>
      <xdr:spPr>
        <a:xfrm>
          <a:off x="93594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14466</xdr:rowOff>
    </xdr:from>
    <xdr:to>
      <xdr:col>45</xdr:col>
      <xdr:colOff>177800</xdr:colOff>
      <xdr:row>95</xdr:row>
      <xdr:rowOff>64833</xdr:rowOff>
    </xdr:to>
    <xdr:cxnSp macro="">
      <xdr:nvCxnSpPr>
        <xdr:cNvPr id="462" name="直線コネクタ 461"/>
        <xdr:cNvCxnSpPr/>
      </xdr:nvCxnSpPr>
      <xdr:spPr>
        <a:xfrm>
          <a:off x="7861300" y="16130766"/>
          <a:ext cx="889000" cy="2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109550</xdr:rowOff>
    </xdr:from>
    <xdr:to>
      <xdr:col>46</xdr:col>
      <xdr:colOff>38100</xdr:colOff>
      <xdr:row>98</xdr:row>
      <xdr:rowOff>39700</xdr:rowOff>
    </xdr:to>
    <xdr:sp macro="" textlink="">
      <xdr:nvSpPr>
        <xdr:cNvPr id="463" name="フローチャート: 判断 462"/>
        <xdr:cNvSpPr/>
      </xdr:nvSpPr>
      <xdr:spPr>
        <a:xfrm>
          <a:off x="8699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30827</xdr:rowOff>
    </xdr:from>
    <xdr:ext cx="534377" cy="259045"/>
    <xdr:sp macro="" textlink="">
      <xdr:nvSpPr>
        <xdr:cNvPr id="464" name="テキスト ボックス 463"/>
        <xdr:cNvSpPr txBox="1"/>
      </xdr:nvSpPr>
      <xdr:spPr>
        <a:xfrm>
          <a:off x="8483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126276</xdr:rowOff>
    </xdr:from>
    <xdr:to>
      <xdr:col>41</xdr:col>
      <xdr:colOff>101600</xdr:colOff>
      <xdr:row>97</xdr:row>
      <xdr:rowOff>56426</xdr:rowOff>
    </xdr:to>
    <xdr:sp macro="" textlink="">
      <xdr:nvSpPr>
        <xdr:cNvPr id="465" name="フローチャート: 判断 464"/>
        <xdr:cNvSpPr/>
      </xdr:nvSpPr>
      <xdr:spPr>
        <a:xfrm>
          <a:off x="7810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47553</xdr:rowOff>
    </xdr:from>
    <xdr:ext cx="534377" cy="259045"/>
    <xdr:sp macro="" textlink="">
      <xdr:nvSpPr>
        <xdr:cNvPr id="466" name="テキスト ボックス 465"/>
        <xdr:cNvSpPr txBox="1"/>
      </xdr:nvSpPr>
      <xdr:spPr>
        <a:xfrm>
          <a:off x="7594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102882</xdr:rowOff>
    </xdr:from>
    <xdr:to>
      <xdr:col>55</xdr:col>
      <xdr:colOff>50800</xdr:colOff>
      <xdr:row>92</xdr:row>
      <xdr:rowOff>33032</xdr:rowOff>
    </xdr:to>
    <xdr:sp macro="" textlink="">
      <xdr:nvSpPr>
        <xdr:cNvPr id="472" name="楕円 471"/>
        <xdr:cNvSpPr/>
      </xdr:nvSpPr>
      <xdr:spPr>
        <a:xfrm>
          <a:off x="10426700" y="15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55909</xdr:rowOff>
    </xdr:from>
    <xdr:ext cx="534377" cy="259045"/>
    <xdr:sp macro="" textlink="">
      <xdr:nvSpPr>
        <xdr:cNvPr id="473" name="普通建設事業費 （ うち更新整備　）該当値テキスト"/>
        <xdr:cNvSpPr txBox="1"/>
      </xdr:nvSpPr>
      <xdr:spPr>
        <a:xfrm>
          <a:off x="10528300" y="156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63412</xdr:rowOff>
    </xdr:from>
    <xdr:to>
      <xdr:col>50</xdr:col>
      <xdr:colOff>165100</xdr:colOff>
      <xdr:row>91</xdr:row>
      <xdr:rowOff>165012</xdr:rowOff>
    </xdr:to>
    <xdr:sp macro="" textlink="">
      <xdr:nvSpPr>
        <xdr:cNvPr id="474" name="楕円 473"/>
        <xdr:cNvSpPr/>
      </xdr:nvSpPr>
      <xdr:spPr>
        <a:xfrm>
          <a:off x="9588500" y="156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10089</xdr:rowOff>
    </xdr:from>
    <xdr:ext cx="534377" cy="259045"/>
    <xdr:sp macro="" textlink="">
      <xdr:nvSpPr>
        <xdr:cNvPr id="475" name="テキスト ボックス 474"/>
        <xdr:cNvSpPr txBox="1"/>
      </xdr:nvSpPr>
      <xdr:spPr>
        <a:xfrm>
          <a:off x="9359411" y="154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14033</xdr:rowOff>
    </xdr:from>
    <xdr:to>
      <xdr:col>46</xdr:col>
      <xdr:colOff>38100</xdr:colOff>
      <xdr:row>95</xdr:row>
      <xdr:rowOff>115633</xdr:rowOff>
    </xdr:to>
    <xdr:sp macro="" textlink="">
      <xdr:nvSpPr>
        <xdr:cNvPr id="476" name="楕円 475"/>
        <xdr:cNvSpPr/>
      </xdr:nvSpPr>
      <xdr:spPr>
        <a:xfrm>
          <a:off x="8699500" y="163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132160</xdr:rowOff>
    </xdr:from>
    <xdr:ext cx="534377" cy="259045"/>
    <xdr:sp macro="" textlink="">
      <xdr:nvSpPr>
        <xdr:cNvPr id="477" name="テキスト ボックス 476"/>
        <xdr:cNvSpPr txBox="1"/>
      </xdr:nvSpPr>
      <xdr:spPr>
        <a:xfrm>
          <a:off x="8483111" y="160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135116</xdr:rowOff>
    </xdr:from>
    <xdr:to>
      <xdr:col>41</xdr:col>
      <xdr:colOff>101600</xdr:colOff>
      <xdr:row>94</xdr:row>
      <xdr:rowOff>65266</xdr:rowOff>
    </xdr:to>
    <xdr:sp macro="" textlink="">
      <xdr:nvSpPr>
        <xdr:cNvPr id="478" name="楕円 477"/>
        <xdr:cNvSpPr/>
      </xdr:nvSpPr>
      <xdr:spPr>
        <a:xfrm>
          <a:off x="7810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81793</xdr:rowOff>
    </xdr:from>
    <xdr:ext cx="534377" cy="259045"/>
    <xdr:sp macro="" textlink="">
      <xdr:nvSpPr>
        <xdr:cNvPr id="479" name="テキスト ボックス 478"/>
        <xdr:cNvSpPr txBox="1"/>
      </xdr:nvSpPr>
      <xdr:spPr>
        <a:xfrm>
          <a:off x="7594111" y="158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499" name="直線コネクタ 498"/>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0"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1" name="直線コネクタ 500"/>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2"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3" name="直線コネクタ 502"/>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72949</xdr:rowOff>
    </xdr:from>
    <xdr:to>
      <xdr:col>85</xdr:col>
      <xdr:colOff>127000</xdr:colOff>
      <xdr:row>38</xdr:row>
      <xdr:rowOff>113526</xdr:rowOff>
    </xdr:to>
    <xdr:cxnSp macro="">
      <xdr:nvCxnSpPr>
        <xdr:cNvPr id="504" name="直線コネクタ 503"/>
        <xdr:cNvCxnSpPr/>
      </xdr:nvCxnSpPr>
      <xdr:spPr>
        <a:xfrm flipV="1">
          <a:off x="15481300" y="6588049"/>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5"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06" name="フローチャート: 判断 505"/>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89202</xdr:rowOff>
    </xdr:from>
    <xdr:to>
      <xdr:col>81</xdr:col>
      <xdr:colOff>50800</xdr:colOff>
      <xdr:row>38</xdr:row>
      <xdr:rowOff>113526</xdr:rowOff>
    </xdr:to>
    <xdr:cxnSp macro="">
      <xdr:nvCxnSpPr>
        <xdr:cNvPr id="507" name="直線コネクタ 506"/>
        <xdr:cNvCxnSpPr/>
      </xdr:nvCxnSpPr>
      <xdr:spPr>
        <a:xfrm>
          <a:off x="14592300" y="6604302"/>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20182</xdr:rowOff>
    </xdr:from>
    <xdr:to>
      <xdr:col>81</xdr:col>
      <xdr:colOff>101600</xdr:colOff>
      <xdr:row>38</xdr:row>
      <xdr:rowOff>121782</xdr:rowOff>
    </xdr:to>
    <xdr:sp macro="" textlink="">
      <xdr:nvSpPr>
        <xdr:cNvPr id="508" name="フローチャート: 判断 507"/>
        <xdr:cNvSpPr/>
      </xdr:nvSpPr>
      <xdr:spPr>
        <a:xfrm>
          <a:off x="15430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138310</xdr:rowOff>
    </xdr:from>
    <xdr:ext cx="469744" cy="259045"/>
    <xdr:sp macro="" textlink="">
      <xdr:nvSpPr>
        <xdr:cNvPr id="509" name="テキスト ボックス 508"/>
        <xdr:cNvSpPr txBox="1"/>
      </xdr:nvSpPr>
      <xdr:spPr>
        <a:xfrm>
          <a:off x="152337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11067</xdr:rowOff>
    </xdr:from>
    <xdr:to>
      <xdr:col>76</xdr:col>
      <xdr:colOff>114300</xdr:colOff>
      <xdr:row>38</xdr:row>
      <xdr:rowOff>89202</xdr:rowOff>
    </xdr:to>
    <xdr:cxnSp macro="">
      <xdr:nvCxnSpPr>
        <xdr:cNvPr id="510" name="直線コネクタ 509"/>
        <xdr:cNvCxnSpPr/>
      </xdr:nvCxnSpPr>
      <xdr:spPr>
        <a:xfrm>
          <a:off x="13703300" y="652616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47341</xdr:rowOff>
    </xdr:from>
    <xdr:to>
      <xdr:col>76</xdr:col>
      <xdr:colOff>165100</xdr:colOff>
      <xdr:row>38</xdr:row>
      <xdr:rowOff>148941</xdr:rowOff>
    </xdr:to>
    <xdr:sp macro="" textlink="">
      <xdr:nvSpPr>
        <xdr:cNvPr id="511" name="フローチャート: 判断 510"/>
        <xdr:cNvSpPr/>
      </xdr:nvSpPr>
      <xdr:spPr>
        <a:xfrm>
          <a:off x="14541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140068</xdr:rowOff>
    </xdr:from>
    <xdr:ext cx="469744" cy="259045"/>
    <xdr:sp macro="" textlink="">
      <xdr:nvSpPr>
        <xdr:cNvPr id="512" name="テキスト ボックス 511"/>
        <xdr:cNvSpPr txBox="1"/>
      </xdr:nvSpPr>
      <xdr:spPr>
        <a:xfrm>
          <a:off x="14357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111537</xdr:rowOff>
    </xdr:from>
    <xdr:to>
      <xdr:col>71</xdr:col>
      <xdr:colOff>177800</xdr:colOff>
      <xdr:row>38</xdr:row>
      <xdr:rowOff>11067</xdr:rowOff>
    </xdr:to>
    <xdr:cxnSp macro="">
      <xdr:nvCxnSpPr>
        <xdr:cNvPr id="513" name="直線コネクタ 512"/>
        <xdr:cNvCxnSpPr/>
      </xdr:nvCxnSpPr>
      <xdr:spPr>
        <a:xfrm>
          <a:off x="12814300" y="6455187"/>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89951</xdr:rowOff>
    </xdr:from>
    <xdr:to>
      <xdr:col>72</xdr:col>
      <xdr:colOff>38100</xdr:colOff>
      <xdr:row>38</xdr:row>
      <xdr:rowOff>20101</xdr:rowOff>
    </xdr:to>
    <xdr:sp macro="" textlink="">
      <xdr:nvSpPr>
        <xdr:cNvPr id="514" name="フローチャート: 判断 513"/>
        <xdr:cNvSpPr/>
      </xdr:nvSpPr>
      <xdr:spPr>
        <a:xfrm>
          <a:off x="13652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36628</xdr:rowOff>
    </xdr:from>
    <xdr:ext cx="469744" cy="259045"/>
    <xdr:sp macro="" textlink="">
      <xdr:nvSpPr>
        <xdr:cNvPr id="515" name="テキスト ボックス 514"/>
        <xdr:cNvSpPr txBox="1"/>
      </xdr:nvSpPr>
      <xdr:spPr>
        <a:xfrm>
          <a:off x="13468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6" name="フローチャート: 判断 515"/>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7" name="テキスト ボックス 516"/>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22149</xdr:rowOff>
    </xdr:from>
    <xdr:to>
      <xdr:col>85</xdr:col>
      <xdr:colOff>177800</xdr:colOff>
      <xdr:row>38</xdr:row>
      <xdr:rowOff>123749</xdr:rowOff>
    </xdr:to>
    <xdr:sp macro="" textlink="">
      <xdr:nvSpPr>
        <xdr:cNvPr id="523" name="楕円 522"/>
        <xdr:cNvSpPr/>
      </xdr:nvSpPr>
      <xdr:spPr>
        <a:xfrm>
          <a:off x="162687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108526</xdr:rowOff>
    </xdr:from>
    <xdr:ext cx="469744" cy="259045"/>
    <xdr:sp macro="" textlink="">
      <xdr:nvSpPr>
        <xdr:cNvPr id="524" name="災害復旧事業費該当値テキスト"/>
        <xdr:cNvSpPr txBox="1"/>
      </xdr:nvSpPr>
      <xdr:spPr>
        <a:xfrm>
          <a:off x="16370300" y="64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62726</xdr:rowOff>
    </xdr:from>
    <xdr:to>
      <xdr:col>81</xdr:col>
      <xdr:colOff>101600</xdr:colOff>
      <xdr:row>38</xdr:row>
      <xdr:rowOff>164326</xdr:rowOff>
    </xdr:to>
    <xdr:sp macro="" textlink="">
      <xdr:nvSpPr>
        <xdr:cNvPr id="525" name="楕円 524"/>
        <xdr:cNvSpPr/>
      </xdr:nvSpPr>
      <xdr:spPr>
        <a:xfrm>
          <a:off x="15430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155453</xdr:rowOff>
    </xdr:from>
    <xdr:ext cx="469744" cy="259045"/>
    <xdr:sp macro="" textlink="">
      <xdr:nvSpPr>
        <xdr:cNvPr id="526" name="テキスト ボックス 525"/>
        <xdr:cNvSpPr txBox="1"/>
      </xdr:nvSpPr>
      <xdr:spPr>
        <a:xfrm>
          <a:off x="15233728" y="667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38402</xdr:rowOff>
    </xdr:from>
    <xdr:to>
      <xdr:col>76</xdr:col>
      <xdr:colOff>165100</xdr:colOff>
      <xdr:row>38</xdr:row>
      <xdr:rowOff>140002</xdr:rowOff>
    </xdr:to>
    <xdr:sp macro="" textlink="">
      <xdr:nvSpPr>
        <xdr:cNvPr id="527" name="楕円 526"/>
        <xdr:cNvSpPr/>
      </xdr:nvSpPr>
      <xdr:spPr>
        <a:xfrm>
          <a:off x="14541500" y="65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156529</xdr:rowOff>
    </xdr:from>
    <xdr:ext cx="469744" cy="259045"/>
    <xdr:sp macro="" textlink="">
      <xdr:nvSpPr>
        <xdr:cNvPr id="528" name="テキスト ボックス 527"/>
        <xdr:cNvSpPr txBox="1"/>
      </xdr:nvSpPr>
      <xdr:spPr>
        <a:xfrm>
          <a:off x="14357428" y="63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131717</xdr:rowOff>
    </xdr:from>
    <xdr:to>
      <xdr:col>72</xdr:col>
      <xdr:colOff>38100</xdr:colOff>
      <xdr:row>38</xdr:row>
      <xdr:rowOff>61867</xdr:rowOff>
    </xdr:to>
    <xdr:sp macro="" textlink="">
      <xdr:nvSpPr>
        <xdr:cNvPr id="529" name="楕円 528"/>
        <xdr:cNvSpPr/>
      </xdr:nvSpPr>
      <xdr:spPr>
        <a:xfrm>
          <a:off x="13652500" y="64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52994</xdr:rowOff>
    </xdr:from>
    <xdr:ext cx="469744" cy="259045"/>
    <xdr:sp macro="" textlink="">
      <xdr:nvSpPr>
        <xdr:cNvPr id="530" name="テキスト ボックス 529"/>
        <xdr:cNvSpPr txBox="1"/>
      </xdr:nvSpPr>
      <xdr:spPr>
        <a:xfrm>
          <a:off x="13468428" y="656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60737</xdr:rowOff>
    </xdr:from>
    <xdr:to>
      <xdr:col>67</xdr:col>
      <xdr:colOff>101600</xdr:colOff>
      <xdr:row>37</xdr:row>
      <xdr:rowOff>162337</xdr:rowOff>
    </xdr:to>
    <xdr:sp macro="" textlink="">
      <xdr:nvSpPr>
        <xdr:cNvPr id="531" name="楕円 530"/>
        <xdr:cNvSpPr/>
      </xdr:nvSpPr>
      <xdr:spPr>
        <a:xfrm>
          <a:off x="12763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153464</xdr:rowOff>
    </xdr:from>
    <xdr:ext cx="469744" cy="259045"/>
    <xdr:sp macro="" textlink="">
      <xdr:nvSpPr>
        <xdr:cNvPr id="532" name="テキスト ボックス 531"/>
        <xdr:cNvSpPr txBox="1"/>
      </xdr:nvSpPr>
      <xdr:spPr>
        <a:xfrm>
          <a:off x="12579428" y="64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0" name="テキスト ボックス 58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2" name="テキスト ボックス 59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4" name="テキスト ボックス 59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6" name="テキスト ボックス 59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137213</xdr:rowOff>
    </xdr:from>
    <xdr:to>
      <xdr:col>85</xdr:col>
      <xdr:colOff>126364</xdr:colOff>
      <xdr:row>78</xdr:row>
      <xdr:rowOff>46734</xdr:rowOff>
    </xdr:to>
    <xdr:cxnSp macro="">
      <xdr:nvCxnSpPr>
        <xdr:cNvPr id="600" name="直線コネクタ 599"/>
        <xdr:cNvCxnSpPr/>
      </xdr:nvCxnSpPr>
      <xdr:spPr>
        <a:xfrm flipV="1">
          <a:off x="16317595" y="12995963"/>
          <a:ext cx="1269" cy="42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50561</xdr:rowOff>
    </xdr:from>
    <xdr:ext cx="534377" cy="259045"/>
    <xdr:sp macro="" textlink="">
      <xdr:nvSpPr>
        <xdr:cNvPr id="601" name="公債費最小値テキスト"/>
        <xdr:cNvSpPr txBox="1"/>
      </xdr:nvSpPr>
      <xdr:spPr>
        <a:xfrm>
          <a:off x="16370300" y="134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46734</xdr:rowOff>
    </xdr:from>
    <xdr:to>
      <xdr:col>86</xdr:col>
      <xdr:colOff>25400</xdr:colOff>
      <xdr:row>78</xdr:row>
      <xdr:rowOff>46734</xdr:rowOff>
    </xdr:to>
    <xdr:cxnSp macro="">
      <xdr:nvCxnSpPr>
        <xdr:cNvPr id="602" name="直線コネクタ 601"/>
        <xdr:cNvCxnSpPr/>
      </xdr:nvCxnSpPr>
      <xdr:spPr>
        <a:xfrm>
          <a:off x="16230600" y="1341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83890</xdr:rowOff>
    </xdr:from>
    <xdr:ext cx="599010" cy="259045"/>
    <xdr:sp macro="" textlink="">
      <xdr:nvSpPr>
        <xdr:cNvPr id="603" name="公債費最大値テキスト"/>
        <xdr:cNvSpPr txBox="1"/>
      </xdr:nvSpPr>
      <xdr:spPr>
        <a:xfrm>
          <a:off x="16370300" y="1277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137213</xdr:rowOff>
    </xdr:from>
    <xdr:to>
      <xdr:col>86</xdr:col>
      <xdr:colOff>25400</xdr:colOff>
      <xdr:row>75</xdr:row>
      <xdr:rowOff>137213</xdr:rowOff>
    </xdr:to>
    <xdr:cxnSp macro="">
      <xdr:nvCxnSpPr>
        <xdr:cNvPr id="604" name="直線コネクタ 603"/>
        <xdr:cNvCxnSpPr/>
      </xdr:nvCxnSpPr>
      <xdr:spPr>
        <a:xfrm>
          <a:off x="16230600" y="1299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48031</xdr:rowOff>
    </xdr:from>
    <xdr:to>
      <xdr:col>85</xdr:col>
      <xdr:colOff>127000</xdr:colOff>
      <xdr:row>77</xdr:row>
      <xdr:rowOff>52694</xdr:rowOff>
    </xdr:to>
    <xdr:cxnSp macro="">
      <xdr:nvCxnSpPr>
        <xdr:cNvPr id="605" name="直線コネクタ 604"/>
        <xdr:cNvCxnSpPr/>
      </xdr:nvCxnSpPr>
      <xdr:spPr>
        <a:xfrm flipV="1">
          <a:off x="15481300" y="1324968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530</xdr:rowOff>
    </xdr:from>
    <xdr:ext cx="534377" cy="259045"/>
    <xdr:sp macro="" textlink="">
      <xdr:nvSpPr>
        <xdr:cNvPr id="606" name="公債費平均値テキスト"/>
        <xdr:cNvSpPr txBox="1"/>
      </xdr:nvSpPr>
      <xdr:spPr>
        <a:xfrm>
          <a:off x="16370300" y="13202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22103</xdr:rowOff>
    </xdr:from>
    <xdr:to>
      <xdr:col>85</xdr:col>
      <xdr:colOff>177800</xdr:colOff>
      <xdr:row>77</xdr:row>
      <xdr:rowOff>123703</xdr:rowOff>
    </xdr:to>
    <xdr:sp macro="" textlink="">
      <xdr:nvSpPr>
        <xdr:cNvPr id="607" name="フローチャート: 判断 606"/>
        <xdr:cNvSpPr/>
      </xdr:nvSpPr>
      <xdr:spPr>
        <a:xfrm>
          <a:off x="16268700" y="132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20645</xdr:rowOff>
    </xdr:from>
    <xdr:to>
      <xdr:col>81</xdr:col>
      <xdr:colOff>50800</xdr:colOff>
      <xdr:row>77</xdr:row>
      <xdr:rowOff>52694</xdr:rowOff>
    </xdr:to>
    <xdr:cxnSp macro="">
      <xdr:nvCxnSpPr>
        <xdr:cNvPr id="608" name="直線コネクタ 607"/>
        <xdr:cNvCxnSpPr/>
      </xdr:nvCxnSpPr>
      <xdr:spPr>
        <a:xfrm>
          <a:off x="14592300" y="13222295"/>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36925</xdr:rowOff>
    </xdr:from>
    <xdr:to>
      <xdr:col>81</xdr:col>
      <xdr:colOff>101600</xdr:colOff>
      <xdr:row>77</xdr:row>
      <xdr:rowOff>138525</xdr:rowOff>
    </xdr:to>
    <xdr:sp macro="" textlink="">
      <xdr:nvSpPr>
        <xdr:cNvPr id="609" name="フローチャート: 判断 608"/>
        <xdr:cNvSpPr/>
      </xdr:nvSpPr>
      <xdr:spPr>
        <a:xfrm>
          <a:off x="15430500" y="132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129652</xdr:rowOff>
    </xdr:from>
    <xdr:ext cx="534377" cy="259045"/>
    <xdr:sp macro="" textlink="">
      <xdr:nvSpPr>
        <xdr:cNvPr id="610" name="テキスト ボックス 609"/>
        <xdr:cNvSpPr txBox="1"/>
      </xdr:nvSpPr>
      <xdr:spPr>
        <a:xfrm>
          <a:off x="15201411" y="133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18149</xdr:rowOff>
    </xdr:from>
    <xdr:to>
      <xdr:col>76</xdr:col>
      <xdr:colOff>114300</xdr:colOff>
      <xdr:row>77</xdr:row>
      <xdr:rowOff>20645</xdr:rowOff>
    </xdr:to>
    <xdr:cxnSp macro="">
      <xdr:nvCxnSpPr>
        <xdr:cNvPr id="611" name="直線コネクタ 610"/>
        <xdr:cNvCxnSpPr/>
      </xdr:nvCxnSpPr>
      <xdr:spPr>
        <a:xfrm>
          <a:off x="13703300" y="12019649"/>
          <a:ext cx="889000" cy="12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36908</xdr:rowOff>
    </xdr:from>
    <xdr:to>
      <xdr:col>76</xdr:col>
      <xdr:colOff>165100</xdr:colOff>
      <xdr:row>77</xdr:row>
      <xdr:rowOff>138508</xdr:rowOff>
    </xdr:to>
    <xdr:sp macro="" textlink="">
      <xdr:nvSpPr>
        <xdr:cNvPr id="612" name="フローチャート: 判断 611"/>
        <xdr:cNvSpPr/>
      </xdr:nvSpPr>
      <xdr:spPr>
        <a:xfrm>
          <a:off x="14541500" y="1323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129635</xdr:rowOff>
    </xdr:from>
    <xdr:ext cx="534377" cy="259045"/>
    <xdr:sp macro="" textlink="">
      <xdr:nvSpPr>
        <xdr:cNvPr id="613" name="テキスト ボックス 612"/>
        <xdr:cNvSpPr txBox="1"/>
      </xdr:nvSpPr>
      <xdr:spPr>
        <a:xfrm>
          <a:off x="14325111" y="13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18149</xdr:rowOff>
    </xdr:from>
    <xdr:to>
      <xdr:col>71</xdr:col>
      <xdr:colOff>177800</xdr:colOff>
      <xdr:row>76</xdr:row>
      <xdr:rowOff>154825</xdr:rowOff>
    </xdr:to>
    <xdr:cxnSp macro="">
      <xdr:nvCxnSpPr>
        <xdr:cNvPr id="614" name="直線コネクタ 613"/>
        <xdr:cNvCxnSpPr/>
      </xdr:nvCxnSpPr>
      <xdr:spPr>
        <a:xfrm flipV="1">
          <a:off x="12814300" y="12019649"/>
          <a:ext cx="889000" cy="11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67001</xdr:rowOff>
    </xdr:from>
    <xdr:to>
      <xdr:col>72</xdr:col>
      <xdr:colOff>38100</xdr:colOff>
      <xdr:row>76</xdr:row>
      <xdr:rowOff>168601</xdr:rowOff>
    </xdr:to>
    <xdr:sp macro="" textlink="">
      <xdr:nvSpPr>
        <xdr:cNvPr id="615" name="フローチャート: 判断 614"/>
        <xdr:cNvSpPr/>
      </xdr:nvSpPr>
      <xdr:spPr>
        <a:xfrm>
          <a:off x="13652500" y="130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159728</xdr:rowOff>
    </xdr:from>
    <xdr:ext cx="534377" cy="259045"/>
    <xdr:sp macro="" textlink="">
      <xdr:nvSpPr>
        <xdr:cNvPr id="616" name="テキスト ボックス 615"/>
        <xdr:cNvSpPr txBox="1"/>
      </xdr:nvSpPr>
      <xdr:spPr>
        <a:xfrm>
          <a:off x="13436111" y="131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151316</xdr:rowOff>
    </xdr:from>
    <xdr:to>
      <xdr:col>67</xdr:col>
      <xdr:colOff>101600</xdr:colOff>
      <xdr:row>77</xdr:row>
      <xdr:rowOff>81466</xdr:rowOff>
    </xdr:to>
    <xdr:sp macro="" textlink="">
      <xdr:nvSpPr>
        <xdr:cNvPr id="617" name="フローチャート: 判断 616"/>
        <xdr:cNvSpPr/>
      </xdr:nvSpPr>
      <xdr:spPr>
        <a:xfrm>
          <a:off x="12763500" y="1318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72593</xdr:rowOff>
    </xdr:from>
    <xdr:ext cx="534377" cy="259045"/>
    <xdr:sp macro="" textlink="">
      <xdr:nvSpPr>
        <xdr:cNvPr id="618" name="テキスト ボックス 617"/>
        <xdr:cNvSpPr txBox="1"/>
      </xdr:nvSpPr>
      <xdr:spPr>
        <a:xfrm>
          <a:off x="12547111" y="132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168681</xdr:rowOff>
    </xdr:from>
    <xdr:to>
      <xdr:col>85</xdr:col>
      <xdr:colOff>177800</xdr:colOff>
      <xdr:row>77</xdr:row>
      <xdr:rowOff>98831</xdr:rowOff>
    </xdr:to>
    <xdr:sp macro="" textlink="">
      <xdr:nvSpPr>
        <xdr:cNvPr id="624" name="楕円 623"/>
        <xdr:cNvSpPr/>
      </xdr:nvSpPr>
      <xdr:spPr>
        <a:xfrm>
          <a:off x="162687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20108</xdr:rowOff>
    </xdr:from>
    <xdr:ext cx="534377" cy="259045"/>
    <xdr:sp macro="" textlink="">
      <xdr:nvSpPr>
        <xdr:cNvPr id="625" name="公債費該当値テキスト"/>
        <xdr:cNvSpPr txBox="1"/>
      </xdr:nvSpPr>
      <xdr:spPr>
        <a:xfrm>
          <a:off x="16370300" y="130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1894</xdr:rowOff>
    </xdr:from>
    <xdr:to>
      <xdr:col>81</xdr:col>
      <xdr:colOff>101600</xdr:colOff>
      <xdr:row>77</xdr:row>
      <xdr:rowOff>103494</xdr:rowOff>
    </xdr:to>
    <xdr:sp macro="" textlink="">
      <xdr:nvSpPr>
        <xdr:cNvPr id="626" name="楕円 625"/>
        <xdr:cNvSpPr/>
      </xdr:nvSpPr>
      <xdr:spPr>
        <a:xfrm>
          <a:off x="15430500" y="132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120021</xdr:rowOff>
    </xdr:from>
    <xdr:ext cx="534377" cy="259045"/>
    <xdr:sp macro="" textlink="">
      <xdr:nvSpPr>
        <xdr:cNvPr id="627" name="テキスト ボックス 626"/>
        <xdr:cNvSpPr txBox="1"/>
      </xdr:nvSpPr>
      <xdr:spPr>
        <a:xfrm>
          <a:off x="15201411" y="129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141295</xdr:rowOff>
    </xdr:from>
    <xdr:to>
      <xdr:col>76</xdr:col>
      <xdr:colOff>165100</xdr:colOff>
      <xdr:row>77</xdr:row>
      <xdr:rowOff>71445</xdr:rowOff>
    </xdr:to>
    <xdr:sp macro="" textlink="">
      <xdr:nvSpPr>
        <xdr:cNvPr id="628" name="楕円 627"/>
        <xdr:cNvSpPr/>
      </xdr:nvSpPr>
      <xdr:spPr>
        <a:xfrm>
          <a:off x="14541500" y="1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87972</xdr:rowOff>
    </xdr:from>
    <xdr:ext cx="534377" cy="259045"/>
    <xdr:sp macro="" textlink="">
      <xdr:nvSpPr>
        <xdr:cNvPr id="629" name="テキスト ボックス 628"/>
        <xdr:cNvSpPr txBox="1"/>
      </xdr:nvSpPr>
      <xdr:spPr>
        <a:xfrm>
          <a:off x="14325111" y="12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138799</xdr:rowOff>
    </xdr:from>
    <xdr:to>
      <xdr:col>72</xdr:col>
      <xdr:colOff>38100</xdr:colOff>
      <xdr:row>70</xdr:row>
      <xdr:rowOff>68949</xdr:rowOff>
    </xdr:to>
    <xdr:sp macro="" textlink="">
      <xdr:nvSpPr>
        <xdr:cNvPr id="630" name="楕円 629"/>
        <xdr:cNvSpPr/>
      </xdr:nvSpPr>
      <xdr:spPr>
        <a:xfrm>
          <a:off x="13652500" y="119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85476</xdr:rowOff>
    </xdr:from>
    <xdr:ext cx="599010" cy="259045"/>
    <xdr:sp macro="" textlink="">
      <xdr:nvSpPr>
        <xdr:cNvPr id="631" name="テキスト ボックス 630"/>
        <xdr:cNvSpPr txBox="1"/>
      </xdr:nvSpPr>
      <xdr:spPr>
        <a:xfrm>
          <a:off x="13403795" y="117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104025</xdr:rowOff>
    </xdr:from>
    <xdr:to>
      <xdr:col>67</xdr:col>
      <xdr:colOff>101600</xdr:colOff>
      <xdr:row>77</xdr:row>
      <xdr:rowOff>34175</xdr:rowOff>
    </xdr:to>
    <xdr:sp macro="" textlink="">
      <xdr:nvSpPr>
        <xdr:cNvPr id="632" name="楕円 631"/>
        <xdr:cNvSpPr/>
      </xdr:nvSpPr>
      <xdr:spPr>
        <a:xfrm>
          <a:off x="12763500" y="131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50701</xdr:rowOff>
    </xdr:from>
    <xdr:ext cx="534377" cy="259045"/>
    <xdr:sp macro="" textlink="">
      <xdr:nvSpPr>
        <xdr:cNvPr id="633" name="テキスト ボックス 632"/>
        <xdr:cNvSpPr txBox="1"/>
      </xdr:nvSpPr>
      <xdr:spPr>
        <a:xfrm>
          <a:off x="12547111" y="1290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46050</xdr:rowOff>
    </xdr:from>
    <xdr:to>
      <xdr:col>85</xdr:col>
      <xdr:colOff>126364</xdr:colOff>
      <xdr:row>98</xdr:row>
      <xdr:rowOff>49936</xdr:rowOff>
    </xdr:to>
    <xdr:cxnSp macro="">
      <xdr:nvCxnSpPr>
        <xdr:cNvPr id="655" name="直線コネクタ 654"/>
        <xdr:cNvCxnSpPr/>
      </xdr:nvCxnSpPr>
      <xdr:spPr>
        <a:xfrm flipV="1">
          <a:off x="16317595" y="16505250"/>
          <a:ext cx="1269" cy="346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53763</xdr:rowOff>
    </xdr:from>
    <xdr:ext cx="469744" cy="259045"/>
    <xdr:sp macro="" textlink="">
      <xdr:nvSpPr>
        <xdr:cNvPr id="656" name="積立金最小値テキスト"/>
        <xdr:cNvSpPr txBox="1"/>
      </xdr:nvSpPr>
      <xdr:spPr>
        <a:xfrm>
          <a:off x="16370300"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49936</xdr:rowOff>
    </xdr:from>
    <xdr:to>
      <xdr:col>86</xdr:col>
      <xdr:colOff>25400</xdr:colOff>
      <xdr:row>98</xdr:row>
      <xdr:rowOff>49936</xdr:rowOff>
    </xdr:to>
    <xdr:cxnSp macro="">
      <xdr:nvCxnSpPr>
        <xdr:cNvPr id="657" name="直線コネクタ 656"/>
        <xdr:cNvCxnSpPr/>
      </xdr:nvCxnSpPr>
      <xdr:spPr>
        <a:xfrm>
          <a:off x="16230600" y="1685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164177</xdr:rowOff>
    </xdr:from>
    <xdr:ext cx="534377" cy="259045"/>
    <xdr:sp macro="" textlink="">
      <xdr:nvSpPr>
        <xdr:cNvPr id="658" name="積立金最大値テキスト"/>
        <xdr:cNvSpPr txBox="1"/>
      </xdr:nvSpPr>
      <xdr:spPr>
        <a:xfrm>
          <a:off x="16370300" y="162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46050</xdr:rowOff>
    </xdr:from>
    <xdr:to>
      <xdr:col>86</xdr:col>
      <xdr:colOff>25400</xdr:colOff>
      <xdr:row>96</xdr:row>
      <xdr:rowOff>46050</xdr:rowOff>
    </xdr:to>
    <xdr:cxnSp macro="">
      <xdr:nvCxnSpPr>
        <xdr:cNvPr id="659" name="直線コネクタ 658"/>
        <xdr:cNvCxnSpPr/>
      </xdr:nvCxnSpPr>
      <xdr:spPr>
        <a:xfrm>
          <a:off x="16230600" y="1650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49936</xdr:rowOff>
    </xdr:from>
    <xdr:to>
      <xdr:col>85</xdr:col>
      <xdr:colOff>127000</xdr:colOff>
      <xdr:row>98</xdr:row>
      <xdr:rowOff>56451</xdr:rowOff>
    </xdr:to>
    <xdr:cxnSp macro="">
      <xdr:nvCxnSpPr>
        <xdr:cNvPr id="660" name="直線コネクタ 659"/>
        <xdr:cNvCxnSpPr/>
      </xdr:nvCxnSpPr>
      <xdr:spPr>
        <a:xfrm flipV="1">
          <a:off x="15481300" y="16852036"/>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70705</xdr:rowOff>
    </xdr:from>
    <xdr:ext cx="469744" cy="259045"/>
    <xdr:sp macro="" textlink="">
      <xdr:nvSpPr>
        <xdr:cNvPr id="661" name="積立金平均値テキスト"/>
        <xdr:cNvSpPr txBox="1"/>
      </xdr:nvSpPr>
      <xdr:spPr>
        <a:xfrm>
          <a:off x="16370300" y="16529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47828</xdr:rowOff>
    </xdr:from>
    <xdr:to>
      <xdr:col>85</xdr:col>
      <xdr:colOff>177800</xdr:colOff>
      <xdr:row>97</xdr:row>
      <xdr:rowOff>149428</xdr:rowOff>
    </xdr:to>
    <xdr:sp macro="" textlink="">
      <xdr:nvSpPr>
        <xdr:cNvPr id="662" name="フローチャート: 判断 661"/>
        <xdr:cNvSpPr/>
      </xdr:nvSpPr>
      <xdr:spPr>
        <a:xfrm>
          <a:off x="162687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95352</xdr:rowOff>
    </xdr:from>
    <xdr:to>
      <xdr:col>81</xdr:col>
      <xdr:colOff>50800</xdr:colOff>
      <xdr:row>98</xdr:row>
      <xdr:rowOff>56451</xdr:rowOff>
    </xdr:to>
    <xdr:cxnSp macro="">
      <xdr:nvCxnSpPr>
        <xdr:cNvPr id="663" name="直線コネクタ 662"/>
        <xdr:cNvCxnSpPr/>
      </xdr:nvCxnSpPr>
      <xdr:spPr>
        <a:xfrm>
          <a:off x="14592300" y="16554552"/>
          <a:ext cx="889000" cy="30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132486</xdr:rowOff>
    </xdr:from>
    <xdr:to>
      <xdr:col>81</xdr:col>
      <xdr:colOff>101600</xdr:colOff>
      <xdr:row>98</xdr:row>
      <xdr:rowOff>62636</xdr:rowOff>
    </xdr:to>
    <xdr:sp macro="" textlink="">
      <xdr:nvSpPr>
        <xdr:cNvPr id="664" name="フローチャート: 判断 663"/>
        <xdr:cNvSpPr/>
      </xdr:nvSpPr>
      <xdr:spPr>
        <a:xfrm>
          <a:off x="15430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79163</xdr:rowOff>
    </xdr:from>
    <xdr:ext cx="469744" cy="259045"/>
    <xdr:sp macro="" textlink="">
      <xdr:nvSpPr>
        <xdr:cNvPr id="665" name="テキスト ボックス 664"/>
        <xdr:cNvSpPr txBox="1"/>
      </xdr:nvSpPr>
      <xdr:spPr>
        <a:xfrm>
          <a:off x="15233728" y="1653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95352</xdr:rowOff>
    </xdr:from>
    <xdr:to>
      <xdr:col>76</xdr:col>
      <xdr:colOff>114300</xdr:colOff>
      <xdr:row>97</xdr:row>
      <xdr:rowOff>30124</xdr:rowOff>
    </xdr:to>
    <xdr:cxnSp macro="">
      <xdr:nvCxnSpPr>
        <xdr:cNvPr id="666" name="直線コネクタ 665"/>
        <xdr:cNvCxnSpPr/>
      </xdr:nvCxnSpPr>
      <xdr:spPr>
        <a:xfrm flipV="1">
          <a:off x="13703300" y="16554552"/>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51639</xdr:rowOff>
    </xdr:from>
    <xdr:to>
      <xdr:col>76</xdr:col>
      <xdr:colOff>165100</xdr:colOff>
      <xdr:row>97</xdr:row>
      <xdr:rowOff>153239</xdr:rowOff>
    </xdr:to>
    <xdr:sp macro="" textlink="">
      <xdr:nvSpPr>
        <xdr:cNvPr id="667" name="フローチャート: 判断 666"/>
        <xdr:cNvSpPr/>
      </xdr:nvSpPr>
      <xdr:spPr>
        <a:xfrm>
          <a:off x="14541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144366</xdr:rowOff>
    </xdr:from>
    <xdr:ext cx="469744" cy="259045"/>
    <xdr:sp macro="" textlink="">
      <xdr:nvSpPr>
        <xdr:cNvPr id="668" name="テキスト ボックス 667"/>
        <xdr:cNvSpPr txBox="1"/>
      </xdr:nvSpPr>
      <xdr:spPr>
        <a:xfrm>
          <a:off x="14357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63881</xdr:rowOff>
    </xdr:from>
    <xdr:to>
      <xdr:col>71</xdr:col>
      <xdr:colOff>177800</xdr:colOff>
      <xdr:row>97</xdr:row>
      <xdr:rowOff>30124</xdr:rowOff>
    </xdr:to>
    <xdr:cxnSp macro="">
      <xdr:nvCxnSpPr>
        <xdr:cNvPr id="669" name="直線コネクタ 668"/>
        <xdr:cNvCxnSpPr/>
      </xdr:nvCxnSpPr>
      <xdr:spPr>
        <a:xfrm>
          <a:off x="12814300" y="16008731"/>
          <a:ext cx="889000" cy="6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90</xdr:row>
      <xdr:rowOff>74879</xdr:rowOff>
    </xdr:from>
    <xdr:to>
      <xdr:col>72</xdr:col>
      <xdr:colOff>38100</xdr:colOff>
      <xdr:row>91</xdr:row>
      <xdr:rowOff>5029</xdr:rowOff>
    </xdr:to>
    <xdr:sp macro="" textlink="">
      <xdr:nvSpPr>
        <xdr:cNvPr id="670" name="フローチャート: 判断 669"/>
        <xdr:cNvSpPr/>
      </xdr:nvSpPr>
      <xdr:spPr>
        <a:xfrm>
          <a:off x="13652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21556</xdr:rowOff>
    </xdr:from>
    <xdr:ext cx="534377" cy="259045"/>
    <xdr:sp macro="" textlink="">
      <xdr:nvSpPr>
        <xdr:cNvPr id="671" name="テキスト ボックス 670"/>
        <xdr:cNvSpPr txBox="1"/>
      </xdr:nvSpPr>
      <xdr:spPr>
        <a:xfrm>
          <a:off x="13436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139306</xdr:rowOff>
    </xdr:from>
    <xdr:to>
      <xdr:col>67</xdr:col>
      <xdr:colOff>101600</xdr:colOff>
      <xdr:row>94</xdr:row>
      <xdr:rowOff>69456</xdr:rowOff>
    </xdr:to>
    <xdr:sp macro="" textlink="">
      <xdr:nvSpPr>
        <xdr:cNvPr id="672" name="フローチャート: 判断 671"/>
        <xdr:cNvSpPr/>
      </xdr:nvSpPr>
      <xdr:spPr>
        <a:xfrm>
          <a:off x="12763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60583</xdr:rowOff>
    </xdr:from>
    <xdr:ext cx="534377" cy="259045"/>
    <xdr:sp macro="" textlink="">
      <xdr:nvSpPr>
        <xdr:cNvPr id="673" name="テキスト ボックス 672"/>
        <xdr:cNvSpPr txBox="1"/>
      </xdr:nvSpPr>
      <xdr:spPr>
        <a:xfrm>
          <a:off x="12547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170586</xdr:rowOff>
    </xdr:from>
    <xdr:to>
      <xdr:col>85</xdr:col>
      <xdr:colOff>177800</xdr:colOff>
      <xdr:row>98</xdr:row>
      <xdr:rowOff>100736</xdr:rowOff>
    </xdr:to>
    <xdr:sp macro="" textlink="">
      <xdr:nvSpPr>
        <xdr:cNvPr id="679" name="楕円 678"/>
        <xdr:cNvSpPr/>
      </xdr:nvSpPr>
      <xdr:spPr>
        <a:xfrm>
          <a:off x="16268700" y="168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85513</xdr:rowOff>
    </xdr:from>
    <xdr:ext cx="469744" cy="259045"/>
    <xdr:sp macro="" textlink="">
      <xdr:nvSpPr>
        <xdr:cNvPr id="680" name="積立金該当値テキスト"/>
        <xdr:cNvSpPr txBox="1"/>
      </xdr:nvSpPr>
      <xdr:spPr>
        <a:xfrm>
          <a:off x="16370300" y="167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5651</xdr:rowOff>
    </xdr:from>
    <xdr:to>
      <xdr:col>81</xdr:col>
      <xdr:colOff>101600</xdr:colOff>
      <xdr:row>98</xdr:row>
      <xdr:rowOff>107251</xdr:rowOff>
    </xdr:to>
    <xdr:sp macro="" textlink="">
      <xdr:nvSpPr>
        <xdr:cNvPr id="681" name="楕円 680"/>
        <xdr:cNvSpPr/>
      </xdr:nvSpPr>
      <xdr:spPr>
        <a:xfrm>
          <a:off x="15430500" y="168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98378</xdr:rowOff>
    </xdr:from>
    <xdr:ext cx="469744" cy="259045"/>
    <xdr:sp macro="" textlink="">
      <xdr:nvSpPr>
        <xdr:cNvPr id="682" name="テキスト ボックス 681"/>
        <xdr:cNvSpPr txBox="1"/>
      </xdr:nvSpPr>
      <xdr:spPr>
        <a:xfrm>
          <a:off x="15233728" y="1690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44552</xdr:rowOff>
    </xdr:from>
    <xdr:to>
      <xdr:col>76</xdr:col>
      <xdr:colOff>165100</xdr:colOff>
      <xdr:row>96</xdr:row>
      <xdr:rowOff>146152</xdr:rowOff>
    </xdr:to>
    <xdr:sp macro="" textlink="">
      <xdr:nvSpPr>
        <xdr:cNvPr id="683" name="楕円 682"/>
        <xdr:cNvSpPr/>
      </xdr:nvSpPr>
      <xdr:spPr>
        <a:xfrm>
          <a:off x="14541500" y="1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162679</xdr:rowOff>
    </xdr:from>
    <xdr:ext cx="534377" cy="259045"/>
    <xdr:sp macro="" textlink="">
      <xdr:nvSpPr>
        <xdr:cNvPr id="684" name="テキスト ボックス 683"/>
        <xdr:cNvSpPr txBox="1"/>
      </xdr:nvSpPr>
      <xdr:spPr>
        <a:xfrm>
          <a:off x="14325111" y="162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150774</xdr:rowOff>
    </xdr:from>
    <xdr:to>
      <xdr:col>72</xdr:col>
      <xdr:colOff>38100</xdr:colOff>
      <xdr:row>97</xdr:row>
      <xdr:rowOff>80924</xdr:rowOff>
    </xdr:to>
    <xdr:sp macro="" textlink="">
      <xdr:nvSpPr>
        <xdr:cNvPr id="685" name="楕円 684"/>
        <xdr:cNvSpPr/>
      </xdr:nvSpPr>
      <xdr:spPr>
        <a:xfrm>
          <a:off x="13652500" y="166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72051</xdr:rowOff>
    </xdr:from>
    <xdr:ext cx="469744" cy="259045"/>
    <xdr:sp macro="" textlink="">
      <xdr:nvSpPr>
        <xdr:cNvPr id="686" name="テキスト ボックス 685"/>
        <xdr:cNvSpPr txBox="1"/>
      </xdr:nvSpPr>
      <xdr:spPr>
        <a:xfrm>
          <a:off x="13468428" y="167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13081</xdr:rowOff>
    </xdr:from>
    <xdr:to>
      <xdr:col>67</xdr:col>
      <xdr:colOff>101600</xdr:colOff>
      <xdr:row>93</xdr:row>
      <xdr:rowOff>114681</xdr:rowOff>
    </xdr:to>
    <xdr:sp macro="" textlink="">
      <xdr:nvSpPr>
        <xdr:cNvPr id="687" name="楕円 686"/>
        <xdr:cNvSpPr/>
      </xdr:nvSpPr>
      <xdr:spPr>
        <a:xfrm>
          <a:off x="12763500" y="15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131208</xdr:rowOff>
    </xdr:from>
    <xdr:ext cx="534377" cy="259045"/>
    <xdr:sp macro="" textlink="">
      <xdr:nvSpPr>
        <xdr:cNvPr id="688" name="テキスト ボックス 687"/>
        <xdr:cNvSpPr txBox="1"/>
      </xdr:nvSpPr>
      <xdr:spPr>
        <a:xfrm>
          <a:off x="12547111" y="157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2" name="テキスト ボックス 70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4" name="テキスト ボックス 70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6" name="テキスト ボックス 70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103124</xdr:rowOff>
    </xdr:from>
    <xdr:to>
      <xdr:col>116</xdr:col>
      <xdr:colOff>62864</xdr:colOff>
      <xdr:row>39</xdr:row>
      <xdr:rowOff>44450</xdr:rowOff>
    </xdr:to>
    <xdr:cxnSp macro="">
      <xdr:nvCxnSpPr>
        <xdr:cNvPr id="710" name="直線コネクタ 709"/>
        <xdr:cNvCxnSpPr/>
      </xdr:nvCxnSpPr>
      <xdr:spPr>
        <a:xfrm flipV="1">
          <a:off x="22159595" y="5760974"/>
          <a:ext cx="1269" cy="97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49801</xdr:rowOff>
    </xdr:from>
    <xdr:ext cx="469744" cy="259045"/>
    <xdr:sp macro="" textlink="">
      <xdr:nvSpPr>
        <xdr:cNvPr id="713" name="投資及び出資金最大値テキスト"/>
        <xdr:cNvSpPr txBox="1"/>
      </xdr:nvSpPr>
      <xdr:spPr>
        <a:xfrm>
          <a:off x="22212300" y="55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103124</xdr:rowOff>
    </xdr:from>
    <xdr:to>
      <xdr:col>116</xdr:col>
      <xdr:colOff>152400</xdr:colOff>
      <xdr:row>33</xdr:row>
      <xdr:rowOff>103124</xdr:rowOff>
    </xdr:to>
    <xdr:cxnSp macro="">
      <xdr:nvCxnSpPr>
        <xdr:cNvPr id="714" name="直線コネクタ 713"/>
        <xdr:cNvCxnSpPr/>
      </xdr:nvCxnSpPr>
      <xdr:spPr>
        <a:xfrm>
          <a:off x="22072600" y="57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51689</xdr:rowOff>
    </xdr:from>
    <xdr:to>
      <xdr:col>116</xdr:col>
      <xdr:colOff>63500</xdr:colOff>
      <xdr:row>36</xdr:row>
      <xdr:rowOff>127508</xdr:rowOff>
    </xdr:to>
    <xdr:cxnSp macro="">
      <xdr:nvCxnSpPr>
        <xdr:cNvPr id="715" name="直線コネクタ 714"/>
        <xdr:cNvCxnSpPr/>
      </xdr:nvCxnSpPr>
      <xdr:spPr>
        <a:xfrm>
          <a:off x="21323300" y="6223889"/>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8272</xdr:rowOff>
    </xdr:from>
    <xdr:ext cx="378565" cy="259045"/>
    <xdr:sp macro="" textlink="">
      <xdr:nvSpPr>
        <xdr:cNvPr id="716" name="投資及び出資金平均値テキスト"/>
        <xdr:cNvSpPr txBox="1"/>
      </xdr:nvSpPr>
      <xdr:spPr>
        <a:xfrm>
          <a:off x="22212300" y="65233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29845</xdr:rowOff>
    </xdr:from>
    <xdr:to>
      <xdr:col>116</xdr:col>
      <xdr:colOff>114300</xdr:colOff>
      <xdr:row>38</xdr:row>
      <xdr:rowOff>131445</xdr:rowOff>
    </xdr:to>
    <xdr:sp macro="" textlink="">
      <xdr:nvSpPr>
        <xdr:cNvPr id="717" name="フローチャート: 判断 716"/>
        <xdr:cNvSpPr/>
      </xdr:nvSpPr>
      <xdr:spPr>
        <a:xfrm>
          <a:off x="221107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78740</xdr:rowOff>
    </xdr:from>
    <xdr:to>
      <xdr:col>111</xdr:col>
      <xdr:colOff>177800</xdr:colOff>
      <xdr:row>36</xdr:row>
      <xdr:rowOff>51689</xdr:rowOff>
    </xdr:to>
    <xdr:cxnSp macro="">
      <xdr:nvCxnSpPr>
        <xdr:cNvPr id="718" name="直線コネクタ 717"/>
        <xdr:cNvCxnSpPr/>
      </xdr:nvCxnSpPr>
      <xdr:spPr>
        <a:xfrm>
          <a:off x="20434300" y="5736590"/>
          <a:ext cx="889000" cy="4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78232</xdr:rowOff>
    </xdr:from>
    <xdr:to>
      <xdr:col>112</xdr:col>
      <xdr:colOff>38100</xdr:colOff>
      <xdr:row>39</xdr:row>
      <xdr:rowOff>8382</xdr:rowOff>
    </xdr:to>
    <xdr:sp macro="" textlink="">
      <xdr:nvSpPr>
        <xdr:cNvPr id="719" name="フローチャート: 判断 718"/>
        <xdr:cNvSpPr/>
      </xdr:nvSpPr>
      <xdr:spPr>
        <a:xfrm>
          <a:off x="21272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170959</xdr:rowOff>
    </xdr:from>
    <xdr:ext cx="378565" cy="259045"/>
    <xdr:sp macro="" textlink="">
      <xdr:nvSpPr>
        <xdr:cNvPr id="720" name="テキスト ボックス 719"/>
        <xdr:cNvSpPr txBox="1"/>
      </xdr:nvSpPr>
      <xdr:spPr>
        <a:xfrm>
          <a:off x="211213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55499</xdr:rowOff>
    </xdr:from>
    <xdr:to>
      <xdr:col>107</xdr:col>
      <xdr:colOff>50800</xdr:colOff>
      <xdr:row>33</xdr:row>
      <xdr:rowOff>78740</xdr:rowOff>
    </xdr:to>
    <xdr:cxnSp macro="">
      <xdr:nvCxnSpPr>
        <xdr:cNvPr id="721" name="直線コネクタ 720"/>
        <xdr:cNvCxnSpPr/>
      </xdr:nvCxnSpPr>
      <xdr:spPr>
        <a:xfrm>
          <a:off x="19545300" y="5198999"/>
          <a:ext cx="889000" cy="5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85852</xdr:rowOff>
    </xdr:from>
    <xdr:to>
      <xdr:col>107</xdr:col>
      <xdr:colOff>101600</xdr:colOff>
      <xdr:row>37</xdr:row>
      <xdr:rowOff>16002</xdr:rowOff>
    </xdr:to>
    <xdr:sp macro="" textlink="">
      <xdr:nvSpPr>
        <xdr:cNvPr id="722" name="フローチャート: 判断 721"/>
        <xdr:cNvSpPr/>
      </xdr:nvSpPr>
      <xdr:spPr>
        <a:xfrm>
          <a:off x="20383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7129</xdr:rowOff>
    </xdr:from>
    <xdr:ext cx="469744" cy="259045"/>
    <xdr:sp macro="" textlink="">
      <xdr:nvSpPr>
        <xdr:cNvPr id="723" name="テキスト ボックス 722"/>
        <xdr:cNvSpPr txBox="1"/>
      </xdr:nvSpPr>
      <xdr:spPr>
        <a:xfrm>
          <a:off x="20199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55499</xdr:rowOff>
    </xdr:from>
    <xdr:to>
      <xdr:col>102</xdr:col>
      <xdr:colOff>114300</xdr:colOff>
      <xdr:row>36</xdr:row>
      <xdr:rowOff>168656</xdr:rowOff>
    </xdr:to>
    <xdr:cxnSp macro="">
      <xdr:nvCxnSpPr>
        <xdr:cNvPr id="724" name="直線コネクタ 723"/>
        <xdr:cNvCxnSpPr/>
      </xdr:nvCxnSpPr>
      <xdr:spPr>
        <a:xfrm flipV="1">
          <a:off x="18656300" y="5198999"/>
          <a:ext cx="889000" cy="11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45847</xdr:rowOff>
    </xdr:from>
    <xdr:to>
      <xdr:col>102</xdr:col>
      <xdr:colOff>165100</xdr:colOff>
      <xdr:row>37</xdr:row>
      <xdr:rowOff>147447</xdr:rowOff>
    </xdr:to>
    <xdr:sp macro="" textlink="">
      <xdr:nvSpPr>
        <xdr:cNvPr id="725" name="フローチャート: 判断 724"/>
        <xdr:cNvSpPr/>
      </xdr:nvSpPr>
      <xdr:spPr>
        <a:xfrm>
          <a:off x="19494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138574</xdr:rowOff>
    </xdr:from>
    <xdr:ext cx="378565" cy="259045"/>
    <xdr:sp macro="" textlink="">
      <xdr:nvSpPr>
        <xdr:cNvPr id="726" name="テキスト ボックス 725"/>
        <xdr:cNvSpPr txBox="1"/>
      </xdr:nvSpPr>
      <xdr:spPr>
        <a:xfrm>
          <a:off x="19356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165100</xdr:rowOff>
    </xdr:from>
    <xdr:to>
      <xdr:col>98</xdr:col>
      <xdr:colOff>38100</xdr:colOff>
      <xdr:row>38</xdr:row>
      <xdr:rowOff>95250</xdr:rowOff>
    </xdr:to>
    <xdr:sp macro="" textlink="">
      <xdr:nvSpPr>
        <xdr:cNvPr id="727" name="フローチャート: 判断 726"/>
        <xdr:cNvSpPr/>
      </xdr:nvSpPr>
      <xdr:spPr>
        <a:xfrm>
          <a:off x="18605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86377</xdr:rowOff>
    </xdr:from>
    <xdr:ext cx="378565" cy="259045"/>
    <xdr:sp macro="" textlink="">
      <xdr:nvSpPr>
        <xdr:cNvPr id="728" name="テキスト ボックス 727"/>
        <xdr:cNvSpPr txBox="1"/>
      </xdr:nvSpPr>
      <xdr:spPr>
        <a:xfrm>
          <a:off x="18467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76708</xdr:rowOff>
    </xdr:from>
    <xdr:to>
      <xdr:col>116</xdr:col>
      <xdr:colOff>114300</xdr:colOff>
      <xdr:row>37</xdr:row>
      <xdr:rowOff>6858</xdr:rowOff>
    </xdr:to>
    <xdr:sp macro="" textlink="">
      <xdr:nvSpPr>
        <xdr:cNvPr id="734" name="楕円 733"/>
        <xdr:cNvSpPr/>
      </xdr:nvSpPr>
      <xdr:spPr>
        <a:xfrm>
          <a:off x="221107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99585</xdr:rowOff>
    </xdr:from>
    <xdr:ext cx="469744" cy="259045"/>
    <xdr:sp macro="" textlink="">
      <xdr:nvSpPr>
        <xdr:cNvPr id="735" name="投資及び出資金該当値テキスト"/>
        <xdr:cNvSpPr txBox="1"/>
      </xdr:nvSpPr>
      <xdr:spPr>
        <a:xfrm>
          <a:off x="22212300"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889</xdr:rowOff>
    </xdr:from>
    <xdr:to>
      <xdr:col>112</xdr:col>
      <xdr:colOff>38100</xdr:colOff>
      <xdr:row>36</xdr:row>
      <xdr:rowOff>102489</xdr:rowOff>
    </xdr:to>
    <xdr:sp macro="" textlink="">
      <xdr:nvSpPr>
        <xdr:cNvPr id="736" name="楕円 735"/>
        <xdr:cNvSpPr/>
      </xdr:nvSpPr>
      <xdr:spPr>
        <a:xfrm>
          <a:off x="21272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34</xdr:row>
      <xdr:rowOff>119016</xdr:rowOff>
    </xdr:from>
    <xdr:ext cx="469744" cy="259045"/>
    <xdr:sp macro="" textlink="">
      <xdr:nvSpPr>
        <xdr:cNvPr id="737" name="テキスト ボックス 736"/>
        <xdr:cNvSpPr txBox="1"/>
      </xdr:nvSpPr>
      <xdr:spPr>
        <a:xfrm>
          <a:off x="210757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27940</xdr:rowOff>
    </xdr:from>
    <xdr:to>
      <xdr:col>107</xdr:col>
      <xdr:colOff>101600</xdr:colOff>
      <xdr:row>33</xdr:row>
      <xdr:rowOff>129540</xdr:rowOff>
    </xdr:to>
    <xdr:sp macro="" textlink="">
      <xdr:nvSpPr>
        <xdr:cNvPr id="738" name="楕円 737"/>
        <xdr:cNvSpPr/>
      </xdr:nvSpPr>
      <xdr:spPr>
        <a:xfrm>
          <a:off x="20383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146067</xdr:rowOff>
    </xdr:from>
    <xdr:ext cx="469744" cy="259045"/>
    <xdr:sp macro="" textlink="">
      <xdr:nvSpPr>
        <xdr:cNvPr id="739" name="テキスト ボックス 738"/>
        <xdr:cNvSpPr txBox="1"/>
      </xdr:nvSpPr>
      <xdr:spPr>
        <a:xfrm>
          <a:off x="20199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4699</xdr:rowOff>
    </xdr:from>
    <xdr:to>
      <xdr:col>102</xdr:col>
      <xdr:colOff>165100</xdr:colOff>
      <xdr:row>30</xdr:row>
      <xdr:rowOff>106299</xdr:rowOff>
    </xdr:to>
    <xdr:sp macro="" textlink="">
      <xdr:nvSpPr>
        <xdr:cNvPr id="740" name="楕円 739"/>
        <xdr:cNvSpPr/>
      </xdr:nvSpPr>
      <xdr:spPr>
        <a:xfrm>
          <a:off x="19494500" y="51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122826</xdr:rowOff>
    </xdr:from>
    <xdr:ext cx="469744" cy="259045"/>
    <xdr:sp macro="" textlink="">
      <xdr:nvSpPr>
        <xdr:cNvPr id="741" name="テキスト ボックス 740"/>
        <xdr:cNvSpPr txBox="1"/>
      </xdr:nvSpPr>
      <xdr:spPr>
        <a:xfrm>
          <a:off x="19310428" y="49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117856</xdr:rowOff>
    </xdr:from>
    <xdr:to>
      <xdr:col>98</xdr:col>
      <xdr:colOff>38100</xdr:colOff>
      <xdr:row>37</xdr:row>
      <xdr:rowOff>48006</xdr:rowOff>
    </xdr:to>
    <xdr:sp macro="" textlink="">
      <xdr:nvSpPr>
        <xdr:cNvPr id="742" name="楕円 741"/>
        <xdr:cNvSpPr/>
      </xdr:nvSpPr>
      <xdr:spPr>
        <a:xfrm>
          <a:off x="18605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64533</xdr:rowOff>
    </xdr:from>
    <xdr:ext cx="469744" cy="259045"/>
    <xdr:sp macro="" textlink="">
      <xdr:nvSpPr>
        <xdr:cNvPr id="743" name="テキスト ボックス 742"/>
        <xdr:cNvSpPr txBox="1"/>
      </xdr:nvSpPr>
      <xdr:spPr>
        <a:xfrm>
          <a:off x="18421428"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67" name="直線コネクタ 766"/>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68"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69" name="直線コネクタ 768"/>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0"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1" name="直線コネクタ 770"/>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76998</xdr:rowOff>
    </xdr:from>
    <xdr:to>
      <xdr:col>116</xdr:col>
      <xdr:colOff>63500</xdr:colOff>
      <xdr:row>55</xdr:row>
      <xdr:rowOff>20207</xdr:rowOff>
    </xdr:to>
    <xdr:cxnSp macro="">
      <xdr:nvCxnSpPr>
        <xdr:cNvPr id="772" name="直線コネクタ 771"/>
        <xdr:cNvCxnSpPr/>
      </xdr:nvCxnSpPr>
      <xdr:spPr>
        <a:xfrm>
          <a:off x="21323300" y="9335298"/>
          <a:ext cx="8382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84051</xdr:rowOff>
    </xdr:from>
    <xdr:ext cx="534377" cy="259045"/>
    <xdr:sp macro="" textlink="">
      <xdr:nvSpPr>
        <xdr:cNvPr id="773" name="貸付金平均値テキスト"/>
        <xdr:cNvSpPr txBox="1"/>
      </xdr:nvSpPr>
      <xdr:spPr>
        <a:xfrm>
          <a:off x="22212300" y="8999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74" name="フローチャート: 判断 773"/>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148811</xdr:rowOff>
    </xdr:from>
    <xdr:to>
      <xdr:col>111</xdr:col>
      <xdr:colOff>177800</xdr:colOff>
      <xdr:row>54</xdr:row>
      <xdr:rowOff>76998</xdr:rowOff>
    </xdr:to>
    <xdr:cxnSp macro="">
      <xdr:nvCxnSpPr>
        <xdr:cNvPr id="775" name="直線コネクタ 774"/>
        <xdr:cNvCxnSpPr/>
      </xdr:nvCxnSpPr>
      <xdr:spPr>
        <a:xfrm>
          <a:off x="20434300" y="9235661"/>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6" name="フローチャート: 判断 775"/>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31821</xdr:rowOff>
    </xdr:from>
    <xdr:ext cx="534377" cy="259045"/>
    <xdr:sp macro="" textlink="">
      <xdr:nvSpPr>
        <xdr:cNvPr id="777" name="テキスト ボックス 776"/>
        <xdr:cNvSpPr txBox="1"/>
      </xdr:nvSpPr>
      <xdr:spPr>
        <a:xfrm>
          <a:off x="210434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49664</xdr:rowOff>
    </xdr:from>
    <xdr:to>
      <xdr:col>107</xdr:col>
      <xdr:colOff>50800</xdr:colOff>
      <xdr:row>53</xdr:row>
      <xdr:rowOff>148811</xdr:rowOff>
    </xdr:to>
    <xdr:cxnSp macro="">
      <xdr:nvCxnSpPr>
        <xdr:cNvPr id="778" name="直線コネクタ 777"/>
        <xdr:cNvCxnSpPr/>
      </xdr:nvCxnSpPr>
      <xdr:spPr>
        <a:xfrm>
          <a:off x="19545300" y="9136514"/>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79" name="フローチャート: 判断 778"/>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168295</xdr:rowOff>
    </xdr:from>
    <xdr:ext cx="534377" cy="259045"/>
    <xdr:sp macro="" textlink="">
      <xdr:nvSpPr>
        <xdr:cNvPr id="780" name="テキスト ボックス 779"/>
        <xdr:cNvSpPr txBox="1"/>
      </xdr:nvSpPr>
      <xdr:spPr>
        <a:xfrm>
          <a:off x="20167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124090</xdr:rowOff>
    </xdr:from>
    <xdr:to>
      <xdr:col>102</xdr:col>
      <xdr:colOff>114300</xdr:colOff>
      <xdr:row>53</xdr:row>
      <xdr:rowOff>49664</xdr:rowOff>
    </xdr:to>
    <xdr:cxnSp macro="">
      <xdr:nvCxnSpPr>
        <xdr:cNvPr id="781" name="直線コネクタ 780"/>
        <xdr:cNvCxnSpPr/>
      </xdr:nvCxnSpPr>
      <xdr:spPr>
        <a:xfrm>
          <a:off x="18656300" y="9039490"/>
          <a:ext cx="889000" cy="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2" name="フローチャート: 判断 781"/>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3" name="テキスト ボックス 782"/>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87724</xdr:rowOff>
    </xdr:from>
    <xdr:to>
      <xdr:col>98</xdr:col>
      <xdr:colOff>38100</xdr:colOff>
      <xdr:row>52</xdr:row>
      <xdr:rowOff>17874</xdr:rowOff>
    </xdr:to>
    <xdr:sp macro="" textlink="">
      <xdr:nvSpPr>
        <xdr:cNvPr id="784" name="フローチャート: 判断 783"/>
        <xdr:cNvSpPr/>
      </xdr:nvSpPr>
      <xdr:spPr>
        <a:xfrm>
          <a:off x="18605500" y="88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34401</xdr:rowOff>
    </xdr:from>
    <xdr:ext cx="534377" cy="259045"/>
    <xdr:sp macro="" textlink="">
      <xdr:nvSpPr>
        <xdr:cNvPr id="785" name="テキスト ボックス 784"/>
        <xdr:cNvSpPr txBox="1"/>
      </xdr:nvSpPr>
      <xdr:spPr>
        <a:xfrm>
          <a:off x="18389111" y="86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140857</xdr:rowOff>
    </xdr:from>
    <xdr:to>
      <xdr:col>116</xdr:col>
      <xdr:colOff>114300</xdr:colOff>
      <xdr:row>55</xdr:row>
      <xdr:rowOff>71007</xdr:rowOff>
    </xdr:to>
    <xdr:sp macro="" textlink="">
      <xdr:nvSpPr>
        <xdr:cNvPr id="791" name="楕円 790"/>
        <xdr:cNvSpPr/>
      </xdr:nvSpPr>
      <xdr:spPr>
        <a:xfrm>
          <a:off x="22110700" y="9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119284</xdr:rowOff>
    </xdr:from>
    <xdr:ext cx="534377" cy="259045"/>
    <xdr:sp macro="" textlink="">
      <xdr:nvSpPr>
        <xdr:cNvPr id="792" name="貸付金該当値テキスト"/>
        <xdr:cNvSpPr txBox="1"/>
      </xdr:nvSpPr>
      <xdr:spPr>
        <a:xfrm>
          <a:off x="22212300" y="93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26198</xdr:rowOff>
    </xdr:from>
    <xdr:to>
      <xdr:col>112</xdr:col>
      <xdr:colOff>38100</xdr:colOff>
      <xdr:row>54</xdr:row>
      <xdr:rowOff>127798</xdr:rowOff>
    </xdr:to>
    <xdr:sp macro="" textlink="">
      <xdr:nvSpPr>
        <xdr:cNvPr id="793" name="楕円 792"/>
        <xdr:cNvSpPr/>
      </xdr:nvSpPr>
      <xdr:spPr>
        <a:xfrm>
          <a:off x="21272500" y="92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118925</xdr:rowOff>
    </xdr:from>
    <xdr:ext cx="534377" cy="259045"/>
    <xdr:sp macro="" textlink="">
      <xdr:nvSpPr>
        <xdr:cNvPr id="794" name="テキスト ボックス 793"/>
        <xdr:cNvSpPr txBox="1"/>
      </xdr:nvSpPr>
      <xdr:spPr>
        <a:xfrm>
          <a:off x="21043411" y="93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98011</xdr:rowOff>
    </xdr:from>
    <xdr:to>
      <xdr:col>107</xdr:col>
      <xdr:colOff>101600</xdr:colOff>
      <xdr:row>54</xdr:row>
      <xdr:rowOff>28161</xdr:rowOff>
    </xdr:to>
    <xdr:sp macro="" textlink="">
      <xdr:nvSpPr>
        <xdr:cNvPr id="795" name="楕円 794"/>
        <xdr:cNvSpPr/>
      </xdr:nvSpPr>
      <xdr:spPr>
        <a:xfrm>
          <a:off x="20383500" y="91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19288</xdr:rowOff>
    </xdr:from>
    <xdr:ext cx="534377" cy="259045"/>
    <xdr:sp macro="" textlink="">
      <xdr:nvSpPr>
        <xdr:cNvPr id="796" name="テキスト ボックス 795"/>
        <xdr:cNvSpPr txBox="1"/>
      </xdr:nvSpPr>
      <xdr:spPr>
        <a:xfrm>
          <a:off x="20167111" y="92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170314</xdr:rowOff>
    </xdr:from>
    <xdr:to>
      <xdr:col>102</xdr:col>
      <xdr:colOff>165100</xdr:colOff>
      <xdr:row>53</xdr:row>
      <xdr:rowOff>100464</xdr:rowOff>
    </xdr:to>
    <xdr:sp macro="" textlink="">
      <xdr:nvSpPr>
        <xdr:cNvPr id="797" name="楕円 796"/>
        <xdr:cNvSpPr/>
      </xdr:nvSpPr>
      <xdr:spPr>
        <a:xfrm>
          <a:off x="19494500" y="90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91591</xdr:rowOff>
    </xdr:from>
    <xdr:ext cx="534377" cy="259045"/>
    <xdr:sp macro="" textlink="">
      <xdr:nvSpPr>
        <xdr:cNvPr id="798" name="テキスト ボックス 797"/>
        <xdr:cNvSpPr txBox="1"/>
      </xdr:nvSpPr>
      <xdr:spPr>
        <a:xfrm>
          <a:off x="19278111" y="91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73290</xdr:rowOff>
    </xdr:from>
    <xdr:to>
      <xdr:col>98</xdr:col>
      <xdr:colOff>38100</xdr:colOff>
      <xdr:row>53</xdr:row>
      <xdr:rowOff>3440</xdr:rowOff>
    </xdr:to>
    <xdr:sp macro="" textlink="">
      <xdr:nvSpPr>
        <xdr:cNvPr id="799" name="楕円 798"/>
        <xdr:cNvSpPr/>
      </xdr:nvSpPr>
      <xdr:spPr>
        <a:xfrm>
          <a:off x="18605500" y="89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166017</xdr:rowOff>
    </xdr:from>
    <xdr:ext cx="534377" cy="259045"/>
    <xdr:sp macro="" textlink="">
      <xdr:nvSpPr>
        <xdr:cNvPr id="800" name="テキスト ボックス 799"/>
        <xdr:cNvSpPr txBox="1"/>
      </xdr:nvSpPr>
      <xdr:spPr>
        <a:xfrm>
          <a:off x="18389111" y="90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0" name="テキスト ボックス 80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2" name="テキスト ボックス 81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4" name="テキスト ボックス 81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6" name="テキスト ボックス 81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8" name="テキスト ボックス 81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0" name="直線コネクタ 819"/>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1"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2" name="直線コネクタ 821"/>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3"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24" name="直線コネクタ 823"/>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101295</xdr:rowOff>
    </xdr:from>
    <xdr:to>
      <xdr:col>116</xdr:col>
      <xdr:colOff>63500</xdr:colOff>
      <xdr:row>75</xdr:row>
      <xdr:rowOff>152502</xdr:rowOff>
    </xdr:to>
    <xdr:cxnSp macro="">
      <xdr:nvCxnSpPr>
        <xdr:cNvPr id="825" name="直線コネクタ 824"/>
        <xdr:cNvCxnSpPr/>
      </xdr:nvCxnSpPr>
      <xdr:spPr>
        <a:xfrm>
          <a:off x="21323300" y="12617145"/>
          <a:ext cx="838200" cy="3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33038</xdr:rowOff>
    </xdr:from>
    <xdr:ext cx="378565" cy="259045"/>
    <xdr:sp macro="" textlink="">
      <xdr:nvSpPr>
        <xdr:cNvPr id="826" name="繰出金平均値テキスト"/>
        <xdr:cNvSpPr txBox="1"/>
      </xdr:nvSpPr>
      <xdr:spPr>
        <a:xfrm>
          <a:off x="22212300" y="130632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27" name="フローチャート: 判断 826"/>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101295</xdr:rowOff>
    </xdr:from>
    <xdr:to>
      <xdr:col>111</xdr:col>
      <xdr:colOff>177800</xdr:colOff>
      <xdr:row>75</xdr:row>
      <xdr:rowOff>154330</xdr:rowOff>
    </xdr:to>
    <xdr:cxnSp macro="">
      <xdr:nvCxnSpPr>
        <xdr:cNvPr id="828" name="直線コネクタ 827"/>
        <xdr:cNvCxnSpPr/>
      </xdr:nvCxnSpPr>
      <xdr:spPr>
        <a:xfrm flipV="1">
          <a:off x="20434300" y="12617145"/>
          <a:ext cx="8890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68783</xdr:rowOff>
    </xdr:from>
    <xdr:to>
      <xdr:col>112</xdr:col>
      <xdr:colOff>38100</xdr:colOff>
      <xdr:row>76</xdr:row>
      <xdr:rowOff>170383</xdr:rowOff>
    </xdr:to>
    <xdr:sp macro="" textlink="">
      <xdr:nvSpPr>
        <xdr:cNvPr id="829" name="フローチャート: 判断 828"/>
        <xdr:cNvSpPr/>
      </xdr:nvSpPr>
      <xdr:spPr>
        <a:xfrm>
          <a:off x="21272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161510</xdr:rowOff>
    </xdr:from>
    <xdr:ext cx="378565" cy="259045"/>
    <xdr:sp macro="" textlink="">
      <xdr:nvSpPr>
        <xdr:cNvPr id="830" name="テキスト ボックス 829"/>
        <xdr:cNvSpPr txBox="1"/>
      </xdr:nvSpPr>
      <xdr:spPr>
        <a:xfrm>
          <a:off x="21121317" y="131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154330</xdr:rowOff>
    </xdr:from>
    <xdr:to>
      <xdr:col>107</xdr:col>
      <xdr:colOff>50800</xdr:colOff>
      <xdr:row>75</xdr:row>
      <xdr:rowOff>163474</xdr:rowOff>
    </xdr:to>
    <xdr:cxnSp macro="">
      <xdr:nvCxnSpPr>
        <xdr:cNvPr id="831" name="直線コネクタ 830"/>
        <xdr:cNvCxnSpPr/>
      </xdr:nvCxnSpPr>
      <xdr:spPr>
        <a:xfrm flipV="1">
          <a:off x="19545300" y="13013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32" name="フローチャート: 判断 831"/>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16121</xdr:rowOff>
    </xdr:from>
    <xdr:ext cx="378565" cy="259045"/>
    <xdr:sp macro="" textlink="">
      <xdr:nvSpPr>
        <xdr:cNvPr id="833" name="テキスト ボックス 832"/>
        <xdr:cNvSpPr txBox="1"/>
      </xdr:nvSpPr>
      <xdr:spPr>
        <a:xfrm>
          <a:off x="20245017" y="1321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158445</xdr:rowOff>
    </xdr:from>
    <xdr:to>
      <xdr:col>102</xdr:col>
      <xdr:colOff>114300</xdr:colOff>
      <xdr:row>75</xdr:row>
      <xdr:rowOff>163474</xdr:rowOff>
    </xdr:to>
    <xdr:cxnSp macro="">
      <xdr:nvCxnSpPr>
        <xdr:cNvPr id="834" name="直線コネクタ 833"/>
        <xdr:cNvCxnSpPr/>
      </xdr:nvCxnSpPr>
      <xdr:spPr>
        <a:xfrm>
          <a:off x="18656300" y="1301719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119075</xdr:rowOff>
    </xdr:from>
    <xdr:to>
      <xdr:col>102</xdr:col>
      <xdr:colOff>165100</xdr:colOff>
      <xdr:row>73</xdr:row>
      <xdr:rowOff>49225</xdr:rowOff>
    </xdr:to>
    <xdr:sp macro="" textlink="">
      <xdr:nvSpPr>
        <xdr:cNvPr id="835" name="フローチャート: 判断 834"/>
        <xdr:cNvSpPr/>
      </xdr:nvSpPr>
      <xdr:spPr>
        <a:xfrm>
          <a:off x="19494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65752</xdr:rowOff>
    </xdr:from>
    <xdr:ext cx="469744" cy="259045"/>
    <xdr:sp macro="" textlink="">
      <xdr:nvSpPr>
        <xdr:cNvPr id="836" name="テキスト ボックス 835"/>
        <xdr:cNvSpPr txBox="1"/>
      </xdr:nvSpPr>
      <xdr:spPr>
        <a:xfrm>
          <a:off x="19310428"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7" name="フローチャート: 判断 836"/>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37609</xdr:rowOff>
    </xdr:from>
    <xdr:ext cx="469744" cy="259045"/>
    <xdr:sp macro="" textlink="">
      <xdr:nvSpPr>
        <xdr:cNvPr id="838" name="テキスト ボックス 837"/>
        <xdr:cNvSpPr txBox="1"/>
      </xdr:nvSpPr>
      <xdr:spPr>
        <a:xfrm>
          <a:off x="18421428"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101702</xdr:rowOff>
    </xdr:from>
    <xdr:to>
      <xdr:col>116</xdr:col>
      <xdr:colOff>114300</xdr:colOff>
      <xdr:row>76</xdr:row>
      <xdr:rowOff>31852</xdr:rowOff>
    </xdr:to>
    <xdr:sp macro="" textlink="">
      <xdr:nvSpPr>
        <xdr:cNvPr id="844" name="楕円 843"/>
        <xdr:cNvSpPr/>
      </xdr:nvSpPr>
      <xdr:spPr>
        <a:xfrm>
          <a:off x="221107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124579</xdr:rowOff>
    </xdr:from>
    <xdr:ext cx="469744" cy="259045"/>
    <xdr:sp macro="" textlink="">
      <xdr:nvSpPr>
        <xdr:cNvPr id="845" name="繰出金該当値テキスト"/>
        <xdr:cNvSpPr txBox="1"/>
      </xdr:nvSpPr>
      <xdr:spPr>
        <a:xfrm>
          <a:off x="22212300" y="1281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50495</xdr:rowOff>
    </xdr:from>
    <xdr:to>
      <xdr:col>112</xdr:col>
      <xdr:colOff>38100</xdr:colOff>
      <xdr:row>73</xdr:row>
      <xdr:rowOff>152095</xdr:rowOff>
    </xdr:to>
    <xdr:sp macro="" textlink="">
      <xdr:nvSpPr>
        <xdr:cNvPr id="846" name="楕円 845"/>
        <xdr:cNvSpPr/>
      </xdr:nvSpPr>
      <xdr:spPr>
        <a:xfrm>
          <a:off x="21272500" y="125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168622</xdr:rowOff>
    </xdr:from>
    <xdr:ext cx="469744" cy="259045"/>
    <xdr:sp macro="" textlink="">
      <xdr:nvSpPr>
        <xdr:cNvPr id="847" name="テキスト ボックス 846"/>
        <xdr:cNvSpPr txBox="1"/>
      </xdr:nvSpPr>
      <xdr:spPr>
        <a:xfrm>
          <a:off x="21075728" y="1234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103530</xdr:rowOff>
    </xdr:from>
    <xdr:to>
      <xdr:col>107</xdr:col>
      <xdr:colOff>101600</xdr:colOff>
      <xdr:row>76</xdr:row>
      <xdr:rowOff>33680</xdr:rowOff>
    </xdr:to>
    <xdr:sp macro="" textlink="">
      <xdr:nvSpPr>
        <xdr:cNvPr id="848" name="楕円 847"/>
        <xdr:cNvSpPr/>
      </xdr:nvSpPr>
      <xdr:spPr>
        <a:xfrm>
          <a:off x="20383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50207</xdr:rowOff>
    </xdr:from>
    <xdr:ext cx="469744" cy="259045"/>
    <xdr:sp macro="" textlink="">
      <xdr:nvSpPr>
        <xdr:cNvPr id="849" name="テキスト ボックス 848"/>
        <xdr:cNvSpPr txBox="1"/>
      </xdr:nvSpPr>
      <xdr:spPr>
        <a:xfrm>
          <a:off x="20199428" y="127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112675</xdr:rowOff>
    </xdr:from>
    <xdr:to>
      <xdr:col>102</xdr:col>
      <xdr:colOff>165100</xdr:colOff>
      <xdr:row>76</xdr:row>
      <xdr:rowOff>42825</xdr:rowOff>
    </xdr:to>
    <xdr:sp macro="" textlink="">
      <xdr:nvSpPr>
        <xdr:cNvPr id="850" name="楕円 849"/>
        <xdr:cNvSpPr/>
      </xdr:nvSpPr>
      <xdr:spPr>
        <a:xfrm>
          <a:off x="194945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33951</xdr:rowOff>
    </xdr:from>
    <xdr:ext cx="469744" cy="259045"/>
    <xdr:sp macro="" textlink="">
      <xdr:nvSpPr>
        <xdr:cNvPr id="851" name="テキスト ボックス 850"/>
        <xdr:cNvSpPr txBox="1"/>
      </xdr:nvSpPr>
      <xdr:spPr>
        <a:xfrm>
          <a:off x="19310428" y="130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107645</xdr:rowOff>
    </xdr:from>
    <xdr:to>
      <xdr:col>98</xdr:col>
      <xdr:colOff>38100</xdr:colOff>
      <xdr:row>76</xdr:row>
      <xdr:rowOff>37796</xdr:rowOff>
    </xdr:to>
    <xdr:sp macro="" textlink="">
      <xdr:nvSpPr>
        <xdr:cNvPr id="852" name="楕円 851"/>
        <xdr:cNvSpPr/>
      </xdr:nvSpPr>
      <xdr:spPr>
        <a:xfrm>
          <a:off x="18605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54322</xdr:rowOff>
    </xdr:from>
    <xdr:ext cx="469744" cy="259045"/>
    <xdr:sp macro="" textlink="">
      <xdr:nvSpPr>
        <xdr:cNvPr id="853" name="テキスト ボックス 852"/>
        <xdr:cNvSpPr txBox="1"/>
      </xdr:nvSpPr>
      <xdr:spPr>
        <a:xfrm>
          <a:off x="18421428" y="127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年度の県民一人あたりの歳出決算額については、総額が前年度と比較して</a:t>
          </a:r>
          <a:r>
            <a:rPr kumimoji="1" lang="en-US" altLang="ja-JP" sz="1300">
              <a:latin typeface="ＭＳ Ｐゴシック" panose="020B0600070205080204" pitchFamily="50" charset="-128"/>
              <a:ea typeface="ＭＳ Ｐゴシック" panose="020B0600070205080204" pitchFamily="50" charset="-128"/>
            </a:rPr>
            <a:t>6,502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436,430</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人件費が前年度比</a:t>
          </a:r>
          <a:r>
            <a:rPr kumimoji="1" lang="en-US" altLang="ja-JP" sz="1300">
              <a:latin typeface="ＭＳ Ｐゴシック" panose="020B0600070205080204" pitchFamily="50" charset="-128"/>
              <a:ea typeface="ＭＳ Ｐゴシック" panose="020B0600070205080204" pitchFamily="50" charset="-128"/>
            </a:rPr>
            <a:t>15,465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103,950</a:t>
          </a:r>
          <a:r>
            <a:rPr kumimoji="1" lang="ja-JP" altLang="en-US" sz="1300">
              <a:latin typeface="ＭＳ Ｐゴシック" panose="020B0600070205080204" pitchFamily="50" charset="-128"/>
              <a:ea typeface="ＭＳ Ｐゴシック" panose="020B0600070205080204" pitchFamily="50" charset="-128"/>
            </a:rPr>
            <a:t>円となったことが大きな要因となっていますが、これは、県費負担教職員に係る給与負担の政令市移譲等により減少したものです。</a:t>
          </a:r>
        </a:p>
        <a:p>
          <a:r>
            <a:rPr kumimoji="1" lang="ja-JP" altLang="en-US" sz="1300">
              <a:latin typeface="ＭＳ Ｐゴシック" panose="020B0600070205080204" pitchFamily="50" charset="-128"/>
              <a:ea typeface="ＭＳ Ｐゴシック" panose="020B0600070205080204" pitchFamily="50" charset="-128"/>
            </a:rPr>
            <a:t>　また、普通建設事業費は、新潟・福島豪雨災害等に係る災害関連事業、国経済対策事業や大規模施設整備等により、平成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年度まで増加傾向にあり、平成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年度は減少したものの、平成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年度は繰越分の増により前年度と比較して</a:t>
          </a:r>
          <a:r>
            <a:rPr kumimoji="1" lang="en-US" altLang="ja-JP" sz="1300">
              <a:latin typeface="ＭＳ Ｐゴシック" panose="020B0600070205080204" pitchFamily="50" charset="-128"/>
              <a:ea typeface="ＭＳ Ｐゴシック" panose="020B0600070205080204" pitchFamily="50" charset="-128"/>
            </a:rPr>
            <a:t>1,175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81,017</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補助費は、県税収入増に伴う税交付金の増による増加傾向が、平成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年度は減少したものの、平成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年度は県費負担教職員に係る給与負担の政令市移譲に伴う県民税所得割臨時交付金の増等により前年度と比較して</a:t>
          </a:r>
          <a:r>
            <a:rPr kumimoji="1" lang="en-US" altLang="ja-JP" sz="1300">
              <a:latin typeface="ＭＳ Ｐゴシック" panose="020B0600070205080204" pitchFamily="50" charset="-128"/>
              <a:ea typeface="ＭＳ Ｐゴシック" panose="020B0600070205080204" pitchFamily="50" charset="-128"/>
            </a:rPr>
            <a:t>7,842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110,794</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維持補修費は平成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11,462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円となっており、類似団体と比較してコストが高い状況が続いておりますが、これは本県が広い県土を有していることや、道路除雪費が要因となっており、特に降雪量の多かった平成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を超える状況となっております。なお、公共施設等総合管理計画に基づき、維持補修費を含む内部管理経費の縮減や選択と集中による事業の重点化を図ることで、中長期的な財政構造の改善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2,281,291
2,265,730
12,584.15
1,032,500,350
995,621,169
5,652,644
558,840,431
2,450,852,233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123698</xdr:rowOff>
    </xdr:from>
    <xdr:to>
      <xdr:col>24</xdr:col>
      <xdr:colOff>63500</xdr:colOff>
      <xdr:row>38</xdr:row>
      <xdr:rowOff>139700</xdr:rowOff>
    </xdr:to>
    <xdr:cxnSp macro="">
      <xdr:nvCxnSpPr>
        <xdr:cNvPr id="59" name="直線コネクタ 58"/>
        <xdr:cNvCxnSpPr/>
      </xdr:nvCxnSpPr>
      <xdr:spPr>
        <a:xfrm>
          <a:off x="3797300" y="66387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136923</xdr:rowOff>
    </xdr:from>
    <xdr:ext cx="378565" cy="259045"/>
    <xdr:sp macro="" textlink="">
      <xdr:nvSpPr>
        <xdr:cNvPr id="60" name="議会費平均値テキスト"/>
        <xdr:cNvSpPr txBox="1"/>
      </xdr:nvSpPr>
      <xdr:spPr>
        <a:xfrm>
          <a:off x="4686300" y="5966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123698</xdr:rowOff>
    </xdr:from>
    <xdr:to>
      <xdr:col>19</xdr:col>
      <xdr:colOff>177800</xdr:colOff>
      <xdr:row>38</xdr:row>
      <xdr:rowOff>169418</xdr:rowOff>
    </xdr:to>
    <xdr:cxnSp macro="">
      <xdr:nvCxnSpPr>
        <xdr:cNvPr id="62" name="直線コネクタ 61"/>
        <xdr:cNvCxnSpPr/>
      </xdr:nvCxnSpPr>
      <xdr:spPr>
        <a:xfrm flipV="1">
          <a:off x="2908300" y="6638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29464</xdr:rowOff>
    </xdr:from>
    <xdr:to>
      <xdr:col>20</xdr:col>
      <xdr:colOff>38100</xdr:colOff>
      <xdr:row>36</xdr:row>
      <xdr:rowOff>131064</xdr:rowOff>
    </xdr:to>
    <xdr:sp macro="" textlink="">
      <xdr:nvSpPr>
        <xdr:cNvPr id="63" name="フローチャート: 判断 62"/>
        <xdr:cNvSpPr/>
      </xdr:nvSpPr>
      <xdr:spPr>
        <a:xfrm>
          <a:off x="3746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147591</xdr:rowOff>
    </xdr:from>
    <xdr:ext cx="378565" cy="259045"/>
    <xdr:sp macro="" textlink="">
      <xdr:nvSpPr>
        <xdr:cNvPr id="64" name="テキスト ボックス 63"/>
        <xdr:cNvSpPr txBox="1"/>
      </xdr:nvSpPr>
      <xdr:spPr>
        <a:xfrm>
          <a:off x="35953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160274</xdr:rowOff>
    </xdr:from>
    <xdr:to>
      <xdr:col>15</xdr:col>
      <xdr:colOff>50800</xdr:colOff>
      <xdr:row>38</xdr:row>
      <xdr:rowOff>169418</xdr:rowOff>
    </xdr:to>
    <xdr:cxnSp macro="">
      <xdr:nvCxnSpPr>
        <xdr:cNvPr id="65" name="直線コネクタ 64"/>
        <xdr:cNvCxnSpPr/>
      </xdr:nvCxnSpPr>
      <xdr:spPr>
        <a:xfrm>
          <a:off x="2019300" y="66753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50038</xdr:rowOff>
    </xdr:from>
    <xdr:to>
      <xdr:col>15</xdr:col>
      <xdr:colOff>101600</xdr:colOff>
      <xdr:row>36</xdr:row>
      <xdr:rowOff>151638</xdr:rowOff>
    </xdr:to>
    <xdr:sp macro="" textlink="">
      <xdr:nvSpPr>
        <xdr:cNvPr id="66" name="フローチャート: 判断 65"/>
        <xdr:cNvSpPr/>
      </xdr:nvSpPr>
      <xdr:spPr>
        <a:xfrm>
          <a:off x="2857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168165</xdr:rowOff>
    </xdr:from>
    <xdr:ext cx="378565" cy="259045"/>
    <xdr:sp macro="" textlink="">
      <xdr:nvSpPr>
        <xdr:cNvPr id="67" name="テキスト ボックス 66"/>
        <xdr:cNvSpPr txBox="1"/>
      </xdr:nvSpPr>
      <xdr:spPr>
        <a:xfrm>
          <a:off x="2719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160274</xdr:rowOff>
    </xdr:from>
    <xdr:to>
      <xdr:col>10</xdr:col>
      <xdr:colOff>114300</xdr:colOff>
      <xdr:row>39</xdr:row>
      <xdr:rowOff>4826</xdr:rowOff>
    </xdr:to>
    <xdr:cxnSp macro="">
      <xdr:nvCxnSpPr>
        <xdr:cNvPr id="68" name="直線コネクタ 67"/>
        <xdr:cNvCxnSpPr/>
      </xdr:nvCxnSpPr>
      <xdr:spPr>
        <a:xfrm flipV="1">
          <a:off x="1130300" y="66753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98044</xdr:rowOff>
    </xdr:from>
    <xdr:to>
      <xdr:col>10</xdr:col>
      <xdr:colOff>165100</xdr:colOff>
      <xdr:row>36</xdr:row>
      <xdr:rowOff>28194</xdr:rowOff>
    </xdr:to>
    <xdr:sp macro="" textlink="">
      <xdr:nvSpPr>
        <xdr:cNvPr id="69" name="フローチャート: 判断 68"/>
        <xdr:cNvSpPr/>
      </xdr:nvSpPr>
      <xdr:spPr>
        <a:xfrm>
          <a:off x="1968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44721</xdr:rowOff>
    </xdr:from>
    <xdr:ext cx="378565" cy="259045"/>
    <xdr:sp macro="" textlink="">
      <xdr:nvSpPr>
        <xdr:cNvPr id="70" name="テキスト ボックス 69"/>
        <xdr:cNvSpPr txBox="1"/>
      </xdr:nvSpPr>
      <xdr:spPr>
        <a:xfrm>
          <a:off x="18300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71" name="フローチャート: 判断 70"/>
        <xdr:cNvSpPr/>
      </xdr:nvSpPr>
      <xdr:spPr>
        <a:xfrm>
          <a:off x="1079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113301</xdr:rowOff>
    </xdr:from>
    <xdr:ext cx="378565" cy="259045"/>
    <xdr:sp macro="" textlink="">
      <xdr:nvSpPr>
        <xdr:cNvPr id="72" name="テキスト ボックス 71"/>
        <xdr:cNvSpPr txBox="1"/>
      </xdr:nvSpPr>
      <xdr:spPr>
        <a:xfrm>
          <a:off x="941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78" name="楕円 77"/>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3827</xdr:rowOff>
    </xdr:from>
    <xdr:ext cx="378565" cy="259045"/>
    <xdr:sp macro="" textlink="">
      <xdr:nvSpPr>
        <xdr:cNvPr id="79" name="議会費該当値テキスト"/>
        <xdr:cNvSpPr txBox="1"/>
      </xdr:nvSpPr>
      <xdr:spPr>
        <a:xfrm>
          <a:off x="4686300"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72898</xdr:rowOff>
    </xdr:from>
    <xdr:to>
      <xdr:col>20</xdr:col>
      <xdr:colOff>38100</xdr:colOff>
      <xdr:row>39</xdr:row>
      <xdr:rowOff>3048</xdr:rowOff>
    </xdr:to>
    <xdr:sp macro="" textlink="">
      <xdr:nvSpPr>
        <xdr:cNvPr id="80" name="楕円 79"/>
        <xdr:cNvSpPr/>
      </xdr:nvSpPr>
      <xdr:spPr>
        <a:xfrm>
          <a:off x="3746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165625</xdr:rowOff>
    </xdr:from>
    <xdr:ext cx="378565" cy="259045"/>
    <xdr:sp macro="" textlink="">
      <xdr:nvSpPr>
        <xdr:cNvPr id="81" name="テキスト ボックス 80"/>
        <xdr:cNvSpPr txBox="1"/>
      </xdr:nvSpPr>
      <xdr:spPr>
        <a:xfrm>
          <a:off x="35953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118618</xdr:rowOff>
    </xdr:from>
    <xdr:to>
      <xdr:col>15</xdr:col>
      <xdr:colOff>101600</xdr:colOff>
      <xdr:row>39</xdr:row>
      <xdr:rowOff>48768</xdr:rowOff>
    </xdr:to>
    <xdr:sp macro="" textlink="">
      <xdr:nvSpPr>
        <xdr:cNvPr id="82" name="楕円 81"/>
        <xdr:cNvSpPr/>
      </xdr:nvSpPr>
      <xdr:spPr>
        <a:xfrm>
          <a:off x="2857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39895</xdr:rowOff>
    </xdr:from>
    <xdr:ext cx="378565" cy="259045"/>
    <xdr:sp macro="" textlink="">
      <xdr:nvSpPr>
        <xdr:cNvPr id="83" name="テキスト ボックス 82"/>
        <xdr:cNvSpPr txBox="1"/>
      </xdr:nvSpPr>
      <xdr:spPr>
        <a:xfrm>
          <a:off x="2719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109474</xdr:rowOff>
    </xdr:from>
    <xdr:to>
      <xdr:col>10</xdr:col>
      <xdr:colOff>165100</xdr:colOff>
      <xdr:row>39</xdr:row>
      <xdr:rowOff>39624</xdr:rowOff>
    </xdr:to>
    <xdr:sp macro="" textlink="">
      <xdr:nvSpPr>
        <xdr:cNvPr id="84" name="楕円 83"/>
        <xdr:cNvSpPr/>
      </xdr:nvSpPr>
      <xdr:spPr>
        <a:xfrm>
          <a:off x="196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30751</xdr:rowOff>
    </xdr:from>
    <xdr:ext cx="378565" cy="259045"/>
    <xdr:sp macro="" textlink="">
      <xdr:nvSpPr>
        <xdr:cNvPr id="85" name="テキスト ボックス 84"/>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125476</xdr:rowOff>
    </xdr:from>
    <xdr:to>
      <xdr:col>6</xdr:col>
      <xdr:colOff>38100</xdr:colOff>
      <xdr:row>39</xdr:row>
      <xdr:rowOff>55626</xdr:rowOff>
    </xdr:to>
    <xdr:sp macro="" textlink="">
      <xdr:nvSpPr>
        <xdr:cNvPr id="86" name="楕円 85"/>
        <xdr:cNvSpPr/>
      </xdr:nvSpPr>
      <xdr:spPr>
        <a:xfrm>
          <a:off x="1079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46753</xdr:rowOff>
    </xdr:from>
    <xdr:ext cx="378565" cy="259045"/>
    <xdr:sp macro="" textlink="">
      <xdr:nvSpPr>
        <xdr:cNvPr id="87" name="テキスト ボックス 86"/>
        <xdr:cNvSpPr txBox="1"/>
      </xdr:nvSpPr>
      <xdr:spPr>
        <a:xfrm>
          <a:off x="941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31382</xdr:rowOff>
    </xdr:from>
    <xdr:to>
      <xdr:col>24</xdr:col>
      <xdr:colOff>63500</xdr:colOff>
      <xdr:row>59</xdr:row>
      <xdr:rowOff>85103</xdr:rowOff>
    </xdr:to>
    <xdr:cxnSp macro="">
      <xdr:nvCxnSpPr>
        <xdr:cNvPr id="115" name="直線コネクタ 114"/>
        <xdr:cNvCxnSpPr/>
      </xdr:nvCxnSpPr>
      <xdr:spPr>
        <a:xfrm>
          <a:off x="3797300" y="10146932"/>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167632</xdr:rowOff>
    </xdr:from>
    <xdr:ext cx="534377" cy="259045"/>
    <xdr:sp macro="" textlink="">
      <xdr:nvSpPr>
        <xdr:cNvPr id="116" name="総務費平均値テキスト"/>
        <xdr:cNvSpPr txBox="1"/>
      </xdr:nvSpPr>
      <xdr:spPr>
        <a:xfrm>
          <a:off x="4686300" y="9768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100000</xdr:rowOff>
    </xdr:from>
    <xdr:to>
      <xdr:col>19</xdr:col>
      <xdr:colOff>177800</xdr:colOff>
      <xdr:row>59</xdr:row>
      <xdr:rowOff>31382</xdr:rowOff>
    </xdr:to>
    <xdr:cxnSp macro="">
      <xdr:nvCxnSpPr>
        <xdr:cNvPr id="118" name="直線コネクタ 117"/>
        <xdr:cNvCxnSpPr/>
      </xdr:nvCxnSpPr>
      <xdr:spPr>
        <a:xfrm>
          <a:off x="2908300" y="9872650"/>
          <a:ext cx="889000" cy="2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117361</xdr:rowOff>
    </xdr:from>
    <xdr:to>
      <xdr:col>20</xdr:col>
      <xdr:colOff>38100</xdr:colOff>
      <xdr:row>59</xdr:row>
      <xdr:rowOff>47511</xdr:rowOff>
    </xdr:to>
    <xdr:sp macro="" textlink="">
      <xdr:nvSpPr>
        <xdr:cNvPr id="119" name="フローチャート: 判断 118"/>
        <xdr:cNvSpPr/>
      </xdr:nvSpPr>
      <xdr:spPr>
        <a:xfrm>
          <a:off x="3746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64038</xdr:rowOff>
    </xdr:from>
    <xdr:ext cx="534377" cy="259045"/>
    <xdr:sp macro="" textlink="">
      <xdr:nvSpPr>
        <xdr:cNvPr id="120" name="テキスト ボックス 119"/>
        <xdr:cNvSpPr txBox="1"/>
      </xdr:nvSpPr>
      <xdr:spPr>
        <a:xfrm>
          <a:off x="3517411" y="9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100000</xdr:rowOff>
    </xdr:from>
    <xdr:to>
      <xdr:col>15</xdr:col>
      <xdr:colOff>50800</xdr:colOff>
      <xdr:row>57</xdr:row>
      <xdr:rowOff>144425</xdr:rowOff>
    </xdr:to>
    <xdr:cxnSp macro="">
      <xdr:nvCxnSpPr>
        <xdr:cNvPr id="121" name="直線コネクタ 120"/>
        <xdr:cNvCxnSpPr/>
      </xdr:nvCxnSpPr>
      <xdr:spPr>
        <a:xfrm flipV="1">
          <a:off x="2019300" y="987265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52515</xdr:rowOff>
    </xdr:from>
    <xdr:to>
      <xdr:col>15</xdr:col>
      <xdr:colOff>101600</xdr:colOff>
      <xdr:row>58</xdr:row>
      <xdr:rowOff>154115</xdr:rowOff>
    </xdr:to>
    <xdr:sp macro="" textlink="">
      <xdr:nvSpPr>
        <xdr:cNvPr id="122" name="フローチャート: 判断 121"/>
        <xdr:cNvSpPr/>
      </xdr:nvSpPr>
      <xdr:spPr>
        <a:xfrm>
          <a:off x="2857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145242</xdr:rowOff>
    </xdr:from>
    <xdr:ext cx="534377" cy="259045"/>
    <xdr:sp macro="" textlink="">
      <xdr:nvSpPr>
        <xdr:cNvPr id="123" name="テキスト ボックス 122"/>
        <xdr:cNvSpPr txBox="1"/>
      </xdr:nvSpPr>
      <xdr:spPr>
        <a:xfrm>
          <a:off x="2641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104305</xdr:rowOff>
    </xdr:from>
    <xdr:to>
      <xdr:col>10</xdr:col>
      <xdr:colOff>114300</xdr:colOff>
      <xdr:row>57</xdr:row>
      <xdr:rowOff>144425</xdr:rowOff>
    </xdr:to>
    <xdr:cxnSp macro="">
      <xdr:nvCxnSpPr>
        <xdr:cNvPr id="124" name="直線コネクタ 123"/>
        <xdr:cNvCxnSpPr/>
      </xdr:nvCxnSpPr>
      <xdr:spPr>
        <a:xfrm>
          <a:off x="1130300" y="9362605"/>
          <a:ext cx="889000" cy="5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698</xdr:rowOff>
    </xdr:from>
    <xdr:to>
      <xdr:col>10</xdr:col>
      <xdr:colOff>165100</xdr:colOff>
      <xdr:row>53</xdr:row>
      <xdr:rowOff>102298</xdr:rowOff>
    </xdr:to>
    <xdr:sp macro="" textlink="">
      <xdr:nvSpPr>
        <xdr:cNvPr id="125" name="フローチャート: 判断 124"/>
        <xdr:cNvSpPr/>
      </xdr:nvSpPr>
      <xdr:spPr>
        <a:xfrm>
          <a:off x="1968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118825</xdr:rowOff>
    </xdr:from>
    <xdr:ext cx="534377" cy="259045"/>
    <xdr:sp macro="" textlink="">
      <xdr:nvSpPr>
        <xdr:cNvPr id="126" name="テキスト ボックス 125"/>
        <xdr:cNvSpPr txBox="1"/>
      </xdr:nvSpPr>
      <xdr:spPr>
        <a:xfrm>
          <a:off x="1752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7" name="フローチャート: 判断 126"/>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137126</xdr:rowOff>
    </xdr:from>
    <xdr:ext cx="534377" cy="259045"/>
    <xdr:sp macro="" textlink="">
      <xdr:nvSpPr>
        <xdr:cNvPr id="128" name="テキスト ボックス 127"/>
        <xdr:cNvSpPr txBox="1"/>
      </xdr:nvSpPr>
      <xdr:spPr>
        <a:xfrm>
          <a:off x="86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34303</xdr:rowOff>
    </xdr:from>
    <xdr:to>
      <xdr:col>24</xdr:col>
      <xdr:colOff>114300</xdr:colOff>
      <xdr:row>59</xdr:row>
      <xdr:rowOff>135903</xdr:rowOff>
    </xdr:to>
    <xdr:sp macro="" textlink="">
      <xdr:nvSpPr>
        <xdr:cNvPr id="134" name="楕円 133"/>
        <xdr:cNvSpPr/>
      </xdr:nvSpPr>
      <xdr:spPr>
        <a:xfrm>
          <a:off x="4584700" y="101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120680</xdr:rowOff>
    </xdr:from>
    <xdr:ext cx="534377" cy="259045"/>
    <xdr:sp macro="" textlink="">
      <xdr:nvSpPr>
        <xdr:cNvPr id="135" name="総務費該当値テキスト"/>
        <xdr:cNvSpPr txBox="1"/>
      </xdr:nvSpPr>
      <xdr:spPr>
        <a:xfrm>
          <a:off x="4686300" y="100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152032</xdr:rowOff>
    </xdr:from>
    <xdr:to>
      <xdr:col>20</xdr:col>
      <xdr:colOff>38100</xdr:colOff>
      <xdr:row>59</xdr:row>
      <xdr:rowOff>82182</xdr:rowOff>
    </xdr:to>
    <xdr:sp macro="" textlink="">
      <xdr:nvSpPr>
        <xdr:cNvPr id="136" name="楕円 135"/>
        <xdr:cNvSpPr/>
      </xdr:nvSpPr>
      <xdr:spPr>
        <a:xfrm>
          <a:off x="37465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73309</xdr:rowOff>
    </xdr:from>
    <xdr:ext cx="534377" cy="259045"/>
    <xdr:sp macro="" textlink="">
      <xdr:nvSpPr>
        <xdr:cNvPr id="137" name="テキスト ボックス 136"/>
        <xdr:cNvSpPr txBox="1"/>
      </xdr:nvSpPr>
      <xdr:spPr>
        <a:xfrm>
          <a:off x="3517411" y="10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49200</xdr:rowOff>
    </xdr:from>
    <xdr:to>
      <xdr:col>15</xdr:col>
      <xdr:colOff>101600</xdr:colOff>
      <xdr:row>57</xdr:row>
      <xdr:rowOff>150800</xdr:rowOff>
    </xdr:to>
    <xdr:sp macro="" textlink="">
      <xdr:nvSpPr>
        <xdr:cNvPr id="138" name="楕円 137"/>
        <xdr:cNvSpPr/>
      </xdr:nvSpPr>
      <xdr:spPr>
        <a:xfrm>
          <a:off x="2857500" y="98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167327</xdr:rowOff>
    </xdr:from>
    <xdr:ext cx="534377" cy="259045"/>
    <xdr:sp macro="" textlink="">
      <xdr:nvSpPr>
        <xdr:cNvPr id="139" name="テキスト ボックス 138"/>
        <xdr:cNvSpPr txBox="1"/>
      </xdr:nvSpPr>
      <xdr:spPr>
        <a:xfrm>
          <a:off x="2641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93625</xdr:rowOff>
    </xdr:from>
    <xdr:to>
      <xdr:col>10</xdr:col>
      <xdr:colOff>165100</xdr:colOff>
      <xdr:row>58</xdr:row>
      <xdr:rowOff>23775</xdr:rowOff>
    </xdr:to>
    <xdr:sp macro="" textlink="">
      <xdr:nvSpPr>
        <xdr:cNvPr id="140" name="楕円 139"/>
        <xdr:cNvSpPr/>
      </xdr:nvSpPr>
      <xdr:spPr>
        <a:xfrm>
          <a:off x="1968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14902</xdr:rowOff>
    </xdr:from>
    <xdr:ext cx="534377" cy="259045"/>
    <xdr:sp macro="" textlink="">
      <xdr:nvSpPr>
        <xdr:cNvPr id="141" name="テキスト ボックス 140"/>
        <xdr:cNvSpPr txBox="1"/>
      </xdr:nvSpPr>
      <xdr:spPr>
        <a:xfrm>
          <a:off x="1752111" y="99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53505</xdr:rowOff>
    </xdr:from>
    <xdr:to>
      <xdr:col>6</xdr:col>
      <xdr:colOff>38100</xdr:colOff>
      <xdr:row>54</xdr:row>
      <xdr:rowOff>155105</xdr:rowOff>
    </xdr:to>
    <xdr:sp macro="" textlink="">
      <xdr:nvSpPr>
        <xdr:cNvPr id="142" name="楕円 141"/>
        <xdr:cNvSpPr/>
      </xdr:nvSpPr>
      <xdr:spPr>
        <a:xfrm>
          <a:off x="1079500" y="93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182</xdr:rowOff>
    </xdr:from>
    <xdr:ext cx="534377" cy="259045"/>
    <xdr:sp macro="" textlink="">
      <xdr:nvSpPr>
        <xdr:cNvPr id="143" name="テキスト ボックス 142"/>
        <xdr:cNvSpPr txBox="1"/>
      </xdr:nvSpPr>
      <xdr:spPr>
        <a:xfrm>
          <a:off x="863111" y="90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149034</xdr:rowOff>
    </xdr:from>
    <xdr:to>
      <xdr:col>24</xdr:col>
      <xdr:colOff>62865</xdr:colOff>
      <xdr:row>77</xdr:row>
      <xdr:rowOff>98971</xdr:rowOff>
    </xdr:to>
    <xdr:cxnSp macro="">
      <xdr:nvCxnSpPr>
        <xdr:cNvPr id="166" name="直線コネクタ 165"/>
        <xdr:cNvCxnSpPr/>
      </xdr:nvCxnSpPr>
      <xdr:spPr>
        <a:xfrm flipV="1">
          <a:off x="4633595" y="11979084"/>
          <a:ext cx="1270" cy="13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102798</xdr:rowOff>
    </xdr:from>
    <xdr:ext cx="534377" cy="259045"/>
    <xdr:sp macro="" textlink="">
      <xdr:nvSpPr>
        <xdr:cNvPr id="167" name="民生費最小値テキスト"/>
        <xdr:cNvSpPr txBox="1"/>
      </xdr:nvSpPr>
      <xdr:spPr>
        <a:xfrm>
          <a:off x="4686300"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98971</xdr:rowOff>
    </xdr:from>
    <xdr:to>
      <xdr:col>24</xdr:col>
      <xdr:colOff>152400</xdr:colOff>
      <xdr:row>77</xdr:row>
      <xdr:rowOff>98971</xdr:rowOff>
    </xdr:to>
    <xdr:cxnSp macro="">
      <xdr:nvCxnSpPr>
        <xdr:cNvPr id="168" name="直線コネクタ 167"/>
        <xdr:cNvCxnSpPr/>
      </xdr:nvCxnSpPr>
      <xdr:spPr>
        <a:xfrm>
          <a:off x="4546600" y="13300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95711</xdr:rowOff>
    </xdr:from>
    <xdr:ext cx="534377" cy="259045"/>
    <xdr:sp macro="" textlink="">
      <xdr:nvSpPr>
        <xdr:cNvPr id="169" name="民生費最大値テキスト"/>
        <xdr:cNvSpPr txBox="1"/>
      </xdr:nvSpPr>
      <xdr:spPr>
        <a:xfrm>
          <a:off x="4686300" y="11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149034</xdr:rowOff>
    </xdr:from>
    <xdr:to>
      <xdr:col>24</xdr:col>
      <xdr:colOff>152400</xdr:colOff>
      <xdr:row>69</xdr:row>
      <xdr:rowOff>149034</xdr:rowOff>
    </xdr:to>
    <xdr:cxnSp macro="">
      <xdr:nvCxnSpPr>
        <xdr:cNvPr id="170" name="直線コネクタ 169"/>
        <xdr:cNvCxnSpPr/>
      </xdr:nvCxnSpPr>
      <xdr:spPr>
        <a:xfrm>
          <a:off x="4546600" y="1197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98971</xdr:rowOff>
    </xdr:from>
    <xdr:to>
      <xdr:col>24</xdr:col>
      <xdr:colOff>63500</xdr:colOff>
      <xdr:row>77</xdr:row>
      <xdr:rowOff>142291</xdr:rowOff>
    </xdr:to>
    <xdr:cxnSp macro="">
      <xdr:nvCxnSpPr>
        <xdr:cNvPr id="171" name="直線コネクタ 170"/>
        <xdr:cNvCxnSpPr/>
      </xdr:nvCxnSpPr>
      <xdr:spPr>
        <a:xfrm flipV="1">
          <a:off x="3797300" y="13300621"/>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169346</xdr:rowOff>
    </xdr:from>
    <xdr:ext cx="534377" cy="259045"/>
    <xdr:sp macro="" textlink="">
      <xdr:nvSpPr>
        <xdr:cNvPr id="172" name="民生費平均値テキスト"/>
        <xdr:cNvSpPr txBox="1"/>
      </xdr:nvSpPr>
      <xdr:spPr>
        <a:xfrm>
          <a:off x="4686300" y="12685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146469</xdr:rowOff>
    </xdr:from>
    <xdr:to>
      <xdr:col>24</xdr:col>
      <xdr:colOff>114300</xdr:colOff>
      <xdr:row>75</xdr:row>
      <xdr:rowOff>76619</xdr:rowOff>
    </xdr:to>
    <xdr:sp macro="" textlink="">
      <xdr:nvSpPr>
        <xdr:cNvPr id="173" name="フローチャート: 判断 172"/>
        <xdr:cNvSpPr/>
      </xdr:nvSpPr>
      <xdr:spPr>
        <a:xfrm>
          <a:off x="45847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142291</xdr:rowOff>
    </xdr:from>
    <xdr:to>
      <xdr:col>19</xdr:col>
      <xdr:colOff>177800</xdr:colOff>
      <xdr:row>78</xdr:row>
      <xdr:rowOff>16675</xdr:rowOff>
    </xdr:to>
    <xdr:cxnSp macro="">
      <xdr:nvCxnSpPr>
        <xdr:cNvPr id="174" name="直線コネクタ 173"/>
        <xdr:cNvCxnSpPr/>
      </xdr:nvCxnSpPr>
      <xdr:spPr>
        <a:xfrm flipV="1">
          <a:off x="2908300" y="1334394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5" name="フローチャート: 判断 174"/>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145305</xdr:rowOff>
    </xdr:from>
    <xdr:ext cx="534377" cy="259045"/>
    <xdr:sp macro="" textlink="">
      <xdr:nvSpPr>
        <xdr:cNvPr id="176" name="テキスト ボックス 175"/>
        <xdr:cNvSpPr txBox="1"/>
      </xdr:nvSpPr>
      <xdr:spPr>
        <a:xfrm>
          <a:off x="35174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16675</xdr:rowOff>
    </xdr:from>
    <xdr:to>
      <xdr:col>15</xdr:col>
      <xdr:colOff>50800</xdr:colOff>
      <xdr:row>78</xdr:row>
      <xdr:rowOff>158865</xdr:rowOff>
    </xdr:to>
    <xdr:cxnSp macro="">
      <xdr:nvCxnSpPr>
        <xdr:cNvPr id="177" name="直線コネクタ 176"/>
        <xdr:cNvCxnSpPr/>
      </xdr:nvCxnSpPr>
      <xdr:spPr>
        <a:xfrm flipV="1">
          <a:off x="2019300" y="13389775"/>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92481</xdr:rowOff>
    </xdr:from>
    <xdr:to>
      <xdr:col>15</xdr:col>
      <xdr:colOff>101600</xdr:colOff>
      <xdr:row>77</xdr:row>
      <xdr:rowOff>22631</xdr:rowOff>
    </xdr:to>
    <xdr:sp macro="" textlink="">
      <xdr:nvSpPr>
        <xdr:cNvPr id="178" name="フローチャート: 判断 177"/>
        <xdr:cNvSpPr/>
      </xdr:nvSpPr>
      <xdr:spPr>
        <a:xfrm>
          <a:off x="2857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39158</xdr:rowOff>
    </xdr:from>
    <xdr:ext cx="534377" cy="259045"/>
    <xdr:sp macro="" textlink="">
      <xdr:nvSpPr>
        <xdr:cNvPr id="179" name="テキスト ボックス 178"/>
        <xdr:cNvSpPr txBox="1"/>
      </xdr:nvSpPr>
      <xdr:spPr>
        <a:xfrm>
          <a:off x="2641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158865</xdr:rowOff>
    </xdr:from>
    <xdr:to>
      <xdr:col>10</xdr:col>
      <xdr:colOff>114300</xdr:colOff>
      <xdr:row>79</xdr:row>
      <xdr:rowOff>19495</xdr:rowOff>
    </xdr:to>
    <xdr:cxnSp macro="">
      <xdr:nvCxnSpPr>
        <xdr:cNvPr id="180" name="直線コネクタ 179"/>
        <xdr:cNvCxnSpPr/>
      </xdr:nvCxnSpPr>
      <xdr:spPr>
        <a:xfrm flipV="1">
          <a:off x="1130300" y="1353196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111151</xdr:rowOff>
    </xdr:from>
    <xdr:to>
      <xdr:col>10</xdr:col>
      <xdr:colOff>165100</xdr:colOff>
      <xdr:row>71</xdr:row>
      <xdr:rowOff>41301</xdr:rowOff>
    </xdr:to>
    <xdr:sp macro="" textlink="">
      <xdr:nvSpPr>
        <xdr:cNvPr id="181" name="フローチャート: 判断 180"/>
        <xdr:cNvSpPr/>
      </xdr:nvSpPr>
      <xdr:spPr>
        <a:xfrm>
          <a:off x="1968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57828</xdr:rowOff>
    </xdr:from>
    <xdr:ext cx="534377" cy="259045"/>
    <xdr:sp macro="" textlink="">
      <xdr:nvSpPr>
        <xdr:cNvPr id="182" name="テキスト ボックス 181"/>
        <xdr:cNvSpPr txBox="1"/>
      </xdr:nvSpPr>
      <xdr:spPr>
        <a:xfrm>
          <a:off x="1752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105245</xdr:rowOff>
    </xdr:from>
    <xdr:to>
      <xdr:col>6</xdr:col>
      <xdr:colOff>38100</xdr:colOff>
      <xdr:row>77</xdr:row>
      <xdr:rowOff>35395</xdr:rowOff>
    </xdr:to>
    <xdr:sp macro="" textlink="">
      <xdr:nvSpPr>
        <xdr:cNvPr id="183" name="フローチャート: 判断 182"/>
        <xdr:cNvSpPr/>
      </xdr:nvSpPr>
      <xdr:spPr>
        <a:xfrm>
          <a:off x="1079500" y="131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51922</xdr:rowOff>
    </xdr:from>
    <xdr:ext cx="534377" cy="259045"/>
    <xdr:sp macro="" textlink="">
      <xdr:nvSpPr>
        <xdr:cNvPr id="184" name="テキスト ボックス 183"/>
        <xdr:cNvSpPr txBox="1"/>
      </xdr:nvSpPr>
      <xdr:spPr>
        <a:xfrm>
          <a:off x="863111" y="12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48171</xdr:rowOff>
    </xdr:from>
    <xdr:to>
      <xdr:col>24</xdr:col>
      <xdr:colOff>114300</xdr:colOff>
      <xdr:row>77</xdr:row>
      <xdr:rowOff>149771</xdr:rowOff>
    </xdr:to>
    <xdr:sp macro="" textlink="">
      <xdr:nvSpPr>
        <xdr:cNvPr id="190" name="楕円 189"/>
        <xdr:cNvSpPr/>
      </xdr:nvSpPr>
      <xdr:spPr>
        <a:xfrm>
          <a:off x="45847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134548</xdr:rowOff>
    </xdr:from>
    <xdr:ext cx="534377" cy="259045"/>
    <xdr:sp macro="" textlink="">
      <xdr:nvSpPr>
        <xdr:cNvPr id="191" name="民生費該当値テキスト"/>
        <xdr:cNvSpPr txBox="1"/>
      </xdr:nvSpPr>
      <xdr:spPr>
        <a:xfrm>
          <a:off x="4686300" y="131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91491</xdr:rowOff>
    </xdr:from>
    <xdr:to>
      <xdr:col>20</xdr:col>
      <xdr:colOff>38100</xdr:colOff>
      <xdr:row>78</xdr:row>
      <xdr:rowOff>21641</xdr:rowOff>
    </xdr:to>
    <xdr:sp macro="" textlink="">
      <xdr:nvSpPr>
        <xdr:cNvPr id="192" name="楕円 191"/>
        <xdr:cNvSpPr/>
      </xdr:nvSpPr>
      <xdr:spPr>
        <a:xfrm>
          <a:off x="37465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12768</xdr:rowOff>
    </xdr:from>
    <xdr:ext cx="534377" cy="259045"/>
    <xdr:sp macro="" textlink="">
      <xdr:nvSpPr>
        <xdr:cNvPr id="193" name="テキスト ボックス 192"/>
        <xdr:cNvSpPr txBox="1"/>
      </xdr:nvSpPr>
      <xdr:spPr>
        <a:xfrm>
          <a:off x="3517411" y="133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137325</xdr:rowOff>
    </xdr:from>
    <xdr:to>
      <xdr:col>15</xdr:col>
      <xdr:colOff>101600</xdr:colOff>
      <xdr:row>78</xdr:row>
      <xdr:rowOff>67475</xdr:rowOff>
    </xdr:to>
    <xdr:sp macro="" textlink="">
      <xdr:nvSpPr>
        <xdr:cNvPr id="194" name="楕円 193"/>
        <xdr:cNvSpPr/>
      </xdr:nvSpPr>
      <xdr:spPr>
        <a:xfrm>
          <a:off x="2857500" y="133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58602</xdr:rowOff>
    </xdr:from>
    <xdr:ext cx="534377" cy="259045"/>
    <xdr:sp macro="" textlink="">
      <xdr:nvSpPr>
        <xdr:cNvPr id="195" name="テキスト ボックス 194"/>
        <xdr:cNvSpPr txBox="1"/>
      </xdr:nvSpPr>
      <xdr:spPr>
        <a:xfrm>
          <a:off x="2641111" y="13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108065</xdr:rowOff>
    </xdr:from>
    <xdr:to>
      <xdr:col>10</xdr:col>
      <xdr:colOff>165100</xdr:colOff>
      <xdr:row>79</xdr:row>
      <xdr:rowOff>38215</xdr:rowOff>
    </xdr:to>
    <xdr:sp macro="" textlink="">
      <xdr:nvSpPr>
        <xdr:cNvPr id="196" name="楕円 195"/>
        <xdr:cNvSpPr/>
      </xdr:nvSpPr>
      <xdr:spPr>
        <a:xfrm>
          <a:off x="19685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29342</xdr:rowOff>
    </xdr:from>
    <xdr:ext cx="534377" cy="259045"/>
    <xdr:sp macro="" textlink="">
      <xdr:nvSpPr>
        <xdr:cNvPr id="197" name="テキスト ボックス 196"/>
        <xdr:cNvSpPr txBox="1"/>
      </xdr:nvSpPr>
      <xdr:spPr>
        <a:xfrm>
          <a:off x="1752111" y="135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140145</xdr:rowOff>
    </xdr:from>
    <xdr:to>
      <xdr:col>6</xdr:col>
      <xdr:colOff>38100</xdr:colOff>
      <xdr:row>79</xdr:row>
      <xdr:rowOff>70295</xdr:rowOff>
    </xdr:to>
    <xdr:sp macro="" textlink="">
      <xdr:nvSpPr>
        <xdr:cNvPr id="198" name="楕円 197"/>
        <xdr:cNvSpPr/>
      </xdr:nvSpPr>
      <xdr:spPr>
        <a:xfrm>
          <a:off x="1079500" y="13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61422</xdr:rowOff>
    </xdr:from>
    <xdr:ext cx="534377" cy="259045"/>
    <xdr:sp macro="" textlink="">
      <xdr:nvSpPr>
        <xdr:cNvPr id="199" name="テキスト ボックス 198"/>
        <xdr:cNvSpPr txBox="1"/>
      </xdr:nvSpPr>
      <xdr:spPr>
        <a:xfrm>
          <a:off x="863111" y="136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2" name="直線コネクタ 221"/>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3"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4" name="直線コネクタ 223"/>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5"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6" name="直線コネクタ 225"/>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102667</xdr:rowOff>
    </xdr:from>
    <xdr:to>
      <xdr:col>24</xdr:col>
      <xdr:colOff>63500</xdr:colOff>
      <xdr:row>96</xdr:row>
      <xdr:rowOff>125831</xdr:rowOff>
    </xdr:to>
    <xdr:cxnSp macro="">
      <xdr:nvCxnSpPr>
        <xdr:cNvPr id="227" name="直線コネクタ 226"/>
        <xdr:cNvCxnSpPr/>
      </xdr:nvCxnSpPr>
      <xdr:spPr>
        <a:xfrm>
          <a:off x="3797300" y="1656186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32377</xdr:rowOff>
    </xdr:from>
    <xdr:ext cx="534377" cy="259045"/>
    <xdr:sp macro="" textlink="">
      <xdr:nvSpPr>
        <xdr:cNvPr id="228" name="衛生費平均値テキスト"/>
        <xdr:cNvSpPr txBox="1"/>
      </xdr:nvSpPr>
      <xdr:spPr>
        <a:xfrm>
          <a:off x="4686300" y="16320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9" name="フローチャート: 判断 228"/>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788</xdr:rowOff>
    </xdr:from>
    <xdr:to>
      <xdr:col>19</xdr:col>
      <xdr:colOff>177800</xdr:colOff>
      <xdr:row>96</xdr:row>
      <xdr:rowOff>102667</xdr:rowOff>
    </xdr:to>
    <xdr:cxnSp macro="">
      <xdr:nvCxnSpPr>
        <xdr:cNvPr id="230" name="直線コネクタ 229"/>
        <xdr:cNvCxnSpPr/>
      </xdr:nvCxnSpPr>
      <xdr:spPr>
        <a:xfrm>
          <a:off x="2908300" y="16459988"/>
          <a:ext cx="8890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109702</xdr:rowOff>
    </xdr:from>
    <xdr:to>
      <xdr:col>20</xdr:col>
      <xdr:colOff>38100</xdr:colOff>
      <xdr:row>97</xdr:row>
      <xdr:rowOff>39852</xdr:rowOff>
    </xdr:to>
    <xdr:sp macro="" textlink="">
      <xdr:nvSpPr>
        <xdr:cNvPr id="231" name="フローチャート: 判断 230"/>
        <xdr:cNvSpPr/>
      </xdr:nvSpPr>
      <xdr:spPr>
        <a:xfrm>
          <a:off x="3746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30979</xdr:rowOff>
    </xdr:from>
    <xdr:ext cx="534377" cy="259045"/>
    <xdr:sp macro="" textlink="">
      <xdr:nvSpPr>
        <xdr:cNvPr id="232" name="テキスト ボックス 231"/>
        <xdr:cNvSpPr txBox="1"/>
      </xdr:nvSpPr>
      <xdr:spPr>
        <a:xfrm>
          <a:off x="3517411"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788</xdr:rowOff>
    </xdr:from>
    <xdr:to>
      <xdr:col>15</xdr:col>
      <xdr:colOff>50800</xdr:colOff>
      <xdr:row>96</xdr:row>
      <xdr:rowOff>42317</xdr:rowOff>
    </xdr:to>
    <xdr:cxnSp macro="">
      <xdr:nvCxnSpPr>
        <xdr:cNvPr id="233" name="直線コネクタ 232"/>
        <xdr:cNvCxnSpPr/>
      </xdr:nvCxnSpPr>
      <xdr:spPr>
        <a:xfrm flipV="1">
          <a:off x="2019300" y="16459988"/>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61392</xdr:rowOff>
    </xdr:from>
    <xdr:to>
      <xdr:col>15</xdr:col>
      <xdr:colOff>101600</xdr:colOff>
      <xdr:row>96</xdr:row>
      <xdr:rowOff>162992</xdr:rowOff>
    </xdr:to>
    <xdr:sp macro="" textlink="">
      <xdr:nvSpPr>
        <xdr:cNvPr id="234" name="フローチャート: 判断 233"/>
        <xdr:cNvSpPr/>
      </xdr:nvSpPr>
      <xdr:spPr>
        <a:xfrm>
          <a:off x="2857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154119</xdr:rowOff>
    </xdr:from>
    <xdr:ext cx="534377" cy="259045"/>
    <xdr:sp macro="" textlink="">
      <xdr:nvSpPr>
        <xdr:cNvPr id="235" name="テキスト ボックス 234"/>
        <xdr:cNvSpPr txBox="1"/>
      </xdr:nvSpPr>
      <xdr:spPr>
        <a:xfrm>
          <a:off x="2641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42317</xdr:rowOff>
    </xdr:from>
    <xdr:to>
      <xdr:col>10</xdr:col>
      <xdr:colOff>114300</xdr:colOff>
      <xdr:row>97</xdr:row>
      <xdr:rowOff>97104</xdr:rowOff>
    </xdr:to>
    <xdr:cxnSp macro="">
      <xdr:nvCxnSpPr>
        <xdr:cNvPr id="236" name="直線コネクタ 235"/>
        <xdr:cNvCxnSpPr/>
      </xdr:nvCxnSpPr>
      <xdr:spPr>
        <a:xfrm flipV="1">
          <a:off x="1130300" y="16501517"/>
          <a:ext cx="889000" cy="2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32893</xdr:rowOff>
    </xdr:from>
    <xdr:to>
      <xdr:col>10</xdr:col>
      <xdr:colOff>165100</xdr:colOff>
      <xdr:row>96</xdr:row>
      <xdr:rowOff>134493</xdr:rowOff>
    </xdr:to>
    <xdr:sp macro="" textlink="">
      <xdr:nvSpPr>
        <xdr:cNvPr id="237" name="フローチャート: 判断 236"/>
        <xdr:cNvSpPr/>
      </xdr:nvSpPr>
      <xdr:spPr>
        <a:xfrm>
          <a:off x="1968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125620</xdr:rowOff>
    </xdr:from>
    <xdr:ext cx="534377" cy="259045"/>
    <xdr:sp macro="" textlink="">
      <xdr:nvSpPr>
        <xdr:cNvPr id="238" name="テキスト ボックス 237"/>
        <xdr:cNvSpPr txBox="1"/>
      </xdr:nvSpPr>
      <xdr:spPr>
        <a:xfrm>
          <a:off x="1752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9" name="フローチャート: 判断 238"/>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17975</xdr:rowOff>
    </xdr:from>
    <xdr:ext cx="534377" cy="259045"/>
    <xdr:sp macro="" textlink="">
      <xdr:nvSpPr>
        <xdr:cNvPr id="240" name="テキスト ボックス 239"/>
        <xdr:cNvSpPr txBox="1"/>
      </xdr:nvSpPr>
      <xdr:spPr>
        <a:xfrm>
          <a:off x="863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75031</xdr:rowOff>
    </xdr:from>
    <xdr:to>
      <xdr:col>24</xdr:col>
      <xdr:colOff>114300</xdr:colOff>
      <xdr:row>97</xdr:row>
      <xdr:rowOff>5181</xdr:rowOff>
    </xdr:to>
    <xdr:sp macro="" textlink="">
      <xdr:nvSpPr>
        <xdr:cNvPr id="246" name="楕円 245"/>
        <xdr:cNvSpPr/>
      </xdr:nvSpPr>
      <xdr:spPr>
        <a:xfrm>
          <a:off x="4584700" y="1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53458</xdr:rowOff>
    </xdr:from>
    <xdr:ext cx="534377" cy="259045"/>
    <xdr:sp macro="" textlink="">
      <xdr:nvSpPr>
        <xdr:cNvPr id="247" name="衛生費該当値テキスト"/>
        <xdr:cNvSpPr txBox="1"/>
      </xdr:nvSpPr>
      <xdr:spPr>
        <a:xfrm>
          <a:off x="4686300" y="165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51867</xdr:rowOff>
    </xdr:from>
    <xdr:to>
      <xdr:col>20</xdr:col>
      <xdr:colOff>38100</xdr:colOff>
      <xdr:row>96</xdr:row>
      <xdr:rowOff>153467</xdr:rowOff>
    </xdr:to>
    <xdr:sp macro="" textlink="">
      <xdr:nvSpPr>
        <xdr:cNvPr id="248" name="楕円 247"/>
        <xdr:cNvSpPr/>
      </xdr:nvSpPr>
      <xdr:spPr>
        <a:xfrm>
          <a:off x="37465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169994</xdr:rowOff>
    </xdr:from>
    <xdr:ext cx="534377" cy="259045"/>
    <xdr:sp macro="" textlink="">
      <xdr:nvSpPr>
        <xdr:cNvPr id="249" name="テキスト ボックス 248"/>
        <xdr:cNvSpPr txBox="1"/>
      </xdr:nvSpPr>
      <xdr:spPr>
        <a:xfrm>
          <a:off x="3517411" y="162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121438</xdr:rowOff>
    </xdr:from>
    <xdr:to>
      <xdr:col>15</xdr:col>
      <xdr:colOff>101600</xdr:colOff>
      <xdr:row>96</xdr:row>
      <xdr:rowOff>51588</xdr:rowOff>
    </xdr:to>
    <xdr:sp macro="" textlink="">
      <xdr:nvSpPr>
        <xdr:cNvPr id="250" name="楕円 249"/>
        <xdr:cNvSpPr/>
      </xdr:nvSpPr>
      <xdr:spPr>
        <a:xfrm>
          <a:off x="2857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68115</xdr:rowOff>
    </xdr:from>
    <xdr:ext cx="534377" cy="259045"/>
    <xdr:sp macro="" textlink="">
      <xdr:nvSpPr>
        <xdr:cNvPr id="251" name="テキスト ボックス 250"/>
        <xdr:cNvSpPr txBox="1"/>
      </xdr:nvSpPr>
      <xdr:spPr>
        <a:xfrm>
          <a:off x="2641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162967</xdr:rowOff>
    </xdr:from>
    <xdr:to>
      <xdr:col>10</xdr:col>
      <xdr:colOff>165100</xdr:colOff>
      <xdr:row>96</xdr:row>
      <xdr:rowOff>93117</xdr:rowOff>
    </xdr:to>
    <xdr:sp macro="" textlink="">
      <xdr:nvSpPr>
        <xdr:cNvPr id="252" name="楕円 251"/>
        <xdr:cNvSpPr/>
      </xdr:nvSpPr>
      <xdr:spPr>
        <a:xfrm>
          <a:off x="1968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109644</xdr:rowOff>
    </xdr:from>
    <xdr:ext cx="534377" cy="259045"/>
    <xdr:sp macro="" textlink="">
      <xdr:nvSpPr>
        <xdr:cNvPr id="253" name="テキスト ボックス 252"/>
        <xdr:cNvSpPr txBox="1"/>
      </xdr:nvSpPr>
      <xdr:spPr>
        <a:xfrm>
          <a:off x="1752111" y="162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46304</xdr:rowOff>
    </xdr:from>
    <xdr:to>
      <xdr:col>6</xdr:col>
      <xdr:colOff>38100</xdr:colOff>
      <xdr:row>97</xdr:row>
      <xdr:rowOff>147904</xdr:rowOff>
    </xdr:to>
    <xdr:sp macro="" textlink="">
      <xdr:nvSpPr>
        <xdr:cNvPr id="254" name="楕円 253"/>
        <xdr:cNvSpPr/>
      </xdr:nvSpPr>
      <xdr:spPr>
        <a:xfrm>
          <a:off x="1079500" y="166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139031</xdr:rowOff>
    </xdr:from>
    <xdr:ext cx="534377" cy="259045"/>
    <xdr:sp macro="" textlink="">
      <xdr:nvSpPr>
        <xdr:cNvPr id="255" name="テキスト ボックス 254"/>
        <xdr:cNvSpPr txBox="1"/>
      </xdr:nvSpPr>
      <xdr:spPr>
        <a:xfrm>
          <a:off x="863111"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142367</xdr:rowOff>
    </xdr:from>
    <xdr:to>
      <xdr:col>54</xdr:col>
      <xdr:colOff>189865</xdr:colOff>
      <xdr:row>39</xdr:row>
      <xdr:rowOff>130175</xdr:rowOff>
    </xdr:to>
    <xdr:cxnSp macro="">
      <xdr:nvCxnSpPr>
        <xdr:cNvPr id="278" name="直線コネクタ 277"/>
        <xdr:cNvCxnSpPr/>
      </xdr:nvCxnSpPr>
      <xdr:spPr>
        <a:xfrm flipV="1">
          <a:off x="10475595" y="6486017"/>
          <a:ext cx="1270"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134002</xdr:rowOff>
    </xdr:from>
    <xdr:ext cx="378565" cy="259045"/>
    <xdr:sp macro="" textlink="">
      <xdr:nvSpPr>
        <xdr:cNvPr id="279" name="労働費最小値テキスト"/>
        <xdr:cNvSpPr txBox="1"/>
      </xdr:nvSpPr>
      <xdr:spPr>
        <a:xfrm>
          <a:off x="10528300" y="682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130175</xdr:rowOff>
    </xdr:from>
    <xdr:to>
      <xdr:col>55</xdr:col>
      <xdr:colOff>88900</xdr:colOff>
      <xdr:row>39</xdr:row>
      <xdr:rowOff>130175</xdr:rowOff>
    </xdr:to>
    <xdr:cxnSp macro="">
      <xdr:nvCxnSpPr>
        <xdr:cNvPr id="280" name="直線コネクタ 279"/>
        <xdr:cNvCxnSpPr/>
      </xdr:nvCxnSpPr>
      <xdr:spPr>
        <a:xfrm>
          <a:off x="10388600" y="68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89044</xdr:rowOff>
    </xdr:from>
    <xdr:ext cx="469744" cy="259045"/>
    <xdr:sp macro="" textlink="">
      <xdr:nvSpPr>
        <xdr:cNvPr id="281" name="労働費最大値テキスト"/>
        <xdr:cNvSpPr txBox="1"/>
      </xdr:nvSpPr>
      <xdr:spPr>
        <a:xfrm>
          <a:off x="10528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142367</xdr:rowOff>
    </xdr:from>
    <xdr:to>
      <xdr:col>55</xdr:col>
      <xdr:colOff>88900</xdr:colOff>
      <xdr:row>37</xdr:row>
      <xdr:rowOff>142367</xdr:rowOff>
    </xdr:to>
    <xdr:cxnSp macro="">
      <xdr:nvCxnSpPr>
        <xdr:cNvPr id="282" name="直線コネクタ 281"/>
        <xdr:cNvCxnSpPr/>
      </xdr:nvCxnSpPr>
      <xdr:spPr>
        <a:xfrm>
          <a:off x="10388600" y="64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39</xdr:row>
      <xdr:rowOff>44069</xdr:rowOff>
    </xdr:to>
    <xdr:cxnSp macro="">
      <xdr:nvCxnSpPr>
        <xdr:cNvPr id="283" name="直線コネクタ 282"/>
        <xdr:cNvCxnSpPr/>
      </xdr:nvCxnSpPr>
      <xdr:spPr>
        <a:xfrm>
          <a:off x="9639300" y="6634226"/>
          <a:ext cx="8382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111015</xdr:rowOff>
    </xdr:from>
    <xdr:ext cx="469744" cy="259045"/>
    <xdr:sp macro="" textlink="">
      <xdr:nvSpPr>
        <xdr:cNvPr id="284" name="労働費平均値テキスト"/>
        <xdr:cNvSpPr txBox="1"/>
      </xdr:nvSpPr>
      <xdr:spPr>
        <a:xfrm>
          <a:off x="10528300" y="645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285" name="フローチャート: 判断 284"/>
        <xdr:cNvSpPr/>
      </xdr:nvSpPr>
      <xdr:spPr>
        <a:xfrm>
          <a:off x="10426700" y="66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169037</xdr:rowOff>
    </xdr:from>
    <xdr:to>
      <xdr:col>50</xdr:col>
      <xdr:colOff>114300</xdr:colOff>
      <xdr:row>38</xdr:row>
      <xdr:rowOff>119126</xdr:rowOff>
    </xdr:to>
    <xdr:cxnSp macro="">
      <xdr:nvCxnSpPr>
        <xdr:cNvPr id="286" name="直線コネクタ 285"/>
        <xdr:cNvCxnSpPr/>
      </xdr:nvCxnSpPr>
      <xdr:spPr>
        <a:xfrm>
          <a:off x="8750300" y="6512687"/>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128143</xdr:rowOff>
    </xdr:from>
    <xdr:to>
      <xdr:col>50</xdr:col>
      <xdr:colOff>165100</xdr:colOff>
      <xdr:row>38</xdr:row>
      <xdr:rowOff>58293</xdr:rowOff>
    </xdr:to>
    <xdr:sp macro="" textlink="">
      <xdr:nvSpPr>
        <xdr:cNvPr id="287" name="フローチャート: 判断 286"/>
        <xdr:cNvSpPr/>
      </xdr:nvSpPr>
      <xdr:spPr>
        <a:xfrm>
          <a:off x="9588500" y="64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74820</xdr:rowOff>
    </xdr:from>
    <xdr:ext cx="469744" cy="259045"/>
    <xdr:sp macro="" textlink="">
      <xdr:nvSpPr>
        <xdr:cNvPr id="288" name="テキスト ボックス 287"/>
        <xdr:cNvSpPr txBox="1"/>
      </xdr:nvSpPr>
      <xdr:spPr>
        <a:xfrm>
          <a:off x="9391728" y="62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167894</xdr:rowOff>
    </xdr:from>
    <xdr:to>
      <xdr:col>45</xdr:col>
      <xdr:colOff>177800</xdr:colOff>
      <xdr:row>37</xdr:row>
      <xdr:rowOff>169037</xdr:rowOff>
    </xdr:to>
    <xdr:cxnSp macro="">
      <xdr:nvCxnSpPr>
        <xdr:cNvPr id="289" name="直線コネクタ 288"/>
        <xdr:cNvCxnSpPr/>
      </xdr:nvCxnSpPr>
      <xdr:spPr>
        <a:xfrm>
          <a:off x="7861300" y="6340094"/>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xdr:rowOff>
    </xdr:from>
    <xdr:to>
      <xdr:col>46</xdr:col>
      <xdr:colOff>38100</xdr:colOff>
      <xdr:row>37</xdr:row>
      <xdr:rowOff>114300</xdr:rowOff>
    </xdr:to>
    <xdr:sp macro="" textlink="">
      <xdr:nvSpPr>
        <xdr:cNvPr id="290" name="フローチャート: 判断 289"/>
        <xdr:cNvSpPr/>
      </xdr:nvSpPr>
      <xdr:spPr>
        <a:xfrm>
          <a:off x="869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130827</xdr:rowOff>
    </xdr:from>
    <xdr:ext cx="469744" cy="259045"/>
    <xdr:sp macro="" textlink="">
      <xdr:nvSpPr>
        <xdr:cNvPr id="291" name="テキスト ボックス 290"/>
        <xdr:cNvSpPr txBox="1"/>
      </xdr:nvSpPr>
      <xdr:spPr>
        <a:xfrm>
          <a:off x="8515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35306</xdr:rowOff>
    </xdr:from>
    <xdr:to>
      <xdr:col>41</xdr:col>
      <xdr:colOff>50800</xdr:colOff>
      <xdr:row>36</xdr:row>
      <xdr:rowOff>167894</xdr:rowOff>
    </xdr:to>
    <xdr:cxnSp macro="">
      <xdr:nvCxnSpPr>
        <xdr:cNvPr id="292" name="直線コネクタ 291"/>
        <xdr:cNvCxnSpPr/>
      </xdr:nvCxnSpPr>
      <xdr:spPr>
        <a:xfrm>
          <a:off x="6972300" y="586460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161671</xdr:rowOff>
    </xdr:from>
    <xdr:to>
      <xdr:col>41</xdr:col>
      <xdr:colOff>101600</xdr:colOff>
      <xdr:row>33</xdr:row>
      <xdr:rowOff>91821</xdr:rowOff>
    </xdr:to>
    <xdr:sp macro="" textlink="">
      <xdr:nvSpPr>
        <xdr:cNvPr id="293" name="フローチャート: 判断 292"/>
        <xdr:cNvSpPr/>
      </xdr:nvSpPr>
      <xdr:spPr>
        <a:xfrm>
          <a:off x="7810500" y="564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108348</xdr:rowOff>
    </xdr:from>
    <xdr:ext cx="469744" cy="259045"/>
    <xdr:sp macro="" textlink="">
      <xdr:nvSpPr>
        <xdr:cNvPr id="294" name="テキスト ボックス 293"/>
        <xdr:cNvSpPr txBox="1"/>
      </xdr:nvSpPr>
      <xdr:spPr>
        <a:xfrm>
          <a:off x="7626428" y="54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84328</xdr:rowOff>
    </xdr:from>
    <xdr:to>
      <xdr:col>36</xdr:col>
      <xdr:colOff>165100</xdr:colOff>
      <xdr:row>30</xdr:row>
      <xdr:rowOff>14478</xdr:rowOff>
    </xdr:to>
    <xdr:sp macro="" textlink="">
      <xdr:nvSpPr>
        <xdr:cNvPr id="295" name="フローチャート: 判断 294"/>
        <xdr:cNvSpPr/>
      </xdr:nvSpPr>
      <xdr:spPr>
        <a:xfrm>
          <a:off x="6921500" y="505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31005</xdr:rowOff>
    </xdr:from>
    <xdr:ext cx="469744" cy="259045"/>
    <xdr:sp macro="" textlink="">
      <xdr:nvSpPr>
        <xdr:cNvPr id="296" name="テキスト ボックス 295"/>
        <xdr:cNvSpPr txBox="1"/>
      </xdr:nvSpPr>
      <xdr:spPr>
        <a:xfrm>
          <a:off x="6737428" y="48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2" name="楕円 301"/>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469744" cy="259045"/>
    <xdr:sp macro="" textlink="">
      <xdr:nvSpPr>
        <xdr:cNvPr id="303" name="労働費該当値テキスト"/>
        <xdr:cNvSpPr txBox="1"/>
      </xdr:nvSpPr>
      <xdr:spPr>
        <a:xfrm>
          <a:off x="10528300" y="65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04" name="楕円 303"/>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161053</xdr:rowOff>
    </xdr:from>
    <xdr:ext cx="469744" cy="259045"/>
    <xdr:sp macro="" textlink="">
      <xdr:nvSpPr>
        <xdr:cNvPr id="305" name="テキスト ボックス 304"/>
        <xdr:cNvSpPr txBox="1"/>
      </xdr:nvSpPr>
      <xdr:spPr>
        <a:xfrm>
          <a:off x="9391728" y="66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118237</xdr:rowOff>
    </xdr:from>
    <xdr:to>
      <xdr:col>46</xdr:col>
      <xdr:colOff>38100</xdr:colOff>
      <xdr:row>38</xdr:row>
      <xdr:rowOff>48387</xdr:rowOff>
    </xdr:to>
    <xdr:sp macro="" textlink="">
      <xdr:nvSpPr>
        <xdr:cNvPr id="306" name="楕円 305"/>
        <xdr:cNvSpPr/>
      </xdr:nvSpPr>
      <xdr:spPr>
        <a:xfrm>
          <a:off x="8699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39514</xdr:rowOff>
    </xdr:from>
    <xdr:ext cx="469744" cy="259045"/>
    <xdr:sp macro="" textlink="">
      <xdr:nvSpPr>
        <xdr:cNvPr id="307" name="テキスト ボックス 306"/>
        <xdr:cNvSpPr txBox="1"/>
      </xdr:nvSpPr>
      <xdr:spPr>
        <a:xfrm>
          <a:off x="8515428"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117094</xdr:rowOff>
    </xdr:from>
    <xdr:to>
      <xdr:col>41</xdr:col>
      <xdr:colOff>101600</xdr:colOff>
      <xdr:row>37</xdr:row>
      <xdr:rowOff>47244</xdr:rowOff>
    </xdr:to>
    <xdr:sp macro="" textlink="">
      <xdr:nvSpPr>
        <xdr:cNvPr id="308" name="楕円 307"/>
        <xdr:cNvSpPr/>
      </xdr:nvSpPr>
      <xdr:spPr>
        <a:xfrm>
          <a:off x="7810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38371</xdr:rowOff>
    </xdr:from>
    <xdr:ext cx="469744" cy="259045"/>
    <xdr:sp macro="" textlink="">
      <xdr:nvSpPr>
        <xdr:cNvPr id="309" name="テキスト ボックス 308"/>
        <xdr:cNvSpPr txBox="1"/>
      </xdr:nvSpPr>
      <xdr:spPr>
        <a:xfrm>
          <a:off x="7626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155956</xdr:rowOff>
    </xdr:from>
    <xdr:to>
      <xdr:col>36</xdr:col>
      <xdr:colOff>165100</xdr:colOff>
      <xdr:row>34</xdr:row>
      <xdr:rowOff>86106</xdr:rowOff>
    </xdr:to>
    <xdr:sp macro="" textlink="">
      <xdr:nvSpPr>
        <xdr:cNvPr id="310" name="楕円 309"/>
        <xdr:cNvSpPr/>
      </xdr:nvSpPr>
      <xdr:spPr>
        <a:xfrm>
          <a:off x="6921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77233</xdr:rowOff>
    </xdr:from>
    <xdr:ext cx="469744" cy="259045"/>
    <xdr:sp macro="" textlink="">
      <xdr:nvSpPr>
        <xdr:cNvPr id="311" name="テキスト ボックス 310"/>
        <xdr:cNvSpPr txBox="1"/>
      </xdr:nvSpPr>
      <xdr:spPr>
        <a:xfrm>
          <a:off x="6737428" y="59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4" name="直線コネクタ 333"/>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5"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6" name="直線コネクタ 335"/>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7"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8" name="直線コネクタ 337"/>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139929</xdr:rowOff>
    </xdr:from>
    <xdr:to>
      <xdr:col>55</xdr:col>
      <xdr:colOff>0</xdr:colOff>
      <xdr:row>53</xdr:row>
      <xdr:rowOff>82245</xdr:rowOff>
    </xdr:to>
    <xdr:cxnSp macro="">
      <xdr:nvCxnSpPr>
        <xdr:cNvPr id="339" name="直線コネクタ 338"/>
        <xdr:cNvCxnSpPr/>
      </xdr:nvCxnSpPr>
      <xdr:spPr>
        <a:xfrm flipV="1">
          <a:off x="9639300" y="9055329"/>
          <a:ext cx="8382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18254</xdr:rowOff>
    </xdr:from>
    <xdr:ext cx="534377" cy="259045"/>
    <xdr:sp macro="" textlink="">
      <xdr:nvSpPr>
        <xdr:cNvPr id="340" name="農林水産業費平均値テキスト"/>
        <xdr:cNvSpPr txBox="1"/>
      </xdr:nvSpPr>
      <xdr:spPr>
        <a:xfrm>
          <a:off x="10528300" y="9105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41" name="フローチャート: 判断 340"/>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82245</xdr:rowOff>
    </xdr:from>
    <xdr:to>
      <xdr:col>50</xdr:col>
      <xdr:colOff>114300</xdr:colOff>
      <xdr:row>54</xdr:row>
      <xdr:rowOff>80683</xdr:rowOff>
    </xdr:to>
    <xdr:cxnSp macro="">
      <xdr:nvCxnSpPr>
        <xdr:cNvPr id="342" name="直線コネクタ 341"/>
        <xdr:cNvCxnSpPr/>
      </xdr:nvCxnSpPr>
      <xdr:spPr>
        <a:xfrm flipV="1">
          <a:off x="8750300" y="9169095"/>
          <a:ext cx="889000" cy="1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23406</xdr:rowOff>
    </xdr:from>
    <xdr:to>
      <xdr:col>50</xdr:col>
      <xdr:colOff>165100</xdr:colOff>
      <xdr:row>54</xdr:row>
      <xdr:rowOff>125006</xdr:rowOff>
    </xdr:to>
    <xdr:sp macro="" textlink="">
      <xdr:nvSpPr>
        <xdr:cNvPr id="343" name="フローチャート: 判断 342"/>
        <xdr:cNvSpPr/>
      </xdr:nvSpPr>
      <xdr:spPr>
        <a:xfrm>
          <a:off x="9588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116133</xdr:rowOff>
    </xdr:from>
    <xdr:ext cx="534377" cy="259045"/>
    <xdr:sp macro="" textlink="">
      <xdr:nvSpPr>
        <xdr:cNvPr id="344" name="テキスト ボックス 343"/>
        <xdr:cNvSpPr txBox="1"/>
      </xdr:nvSpPr>
      <xdr:spPr>
        <a:xfrm>
          <a:off x="93594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85789</xdr:rowOff>
    </xdr:from>
    <xdr:to>
      <xdr:col>45</xdr:col>
      <xdr:colOff>177800</xdr:colOff>
      <xdr:row>54</xdr:row>
      <xdr:rowOff>80683</xdr:rowOff>
    </xdr:to>
    <xdr:cxnSp macro="">
      <xdr:nvCxnSpPr>
        <xdr:cNvPr id="345" name="直線コネクタ 344"/>
        <xdr:cNvCxnSpPr/>
      </xdr:nvCxnSpPr>
      <xdr:spPr>
        <a:xfrm>
          <a:off x="7861300" y="9172639"/>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91605</xdr:rowOff>
    </xdr:from>
    <xdr:to>
      <xdr:col>46</xdr:col>
      <xdr:colOff>38100</xdr:colOff>
      <xdr:row>55</xdr:row>
      <xdr:rowOff>21755</xdr:rowOff>
    </xdr:to>
    <xdr:sp macro="" textlink="">
      <xdr:nvSpPr>
        <xdr:cNvPr id="346" name="フローチャート: 判断 345"/>
        <xdr:cNvSpPr/>
      </xdr:nvSpPr>
      <xdr:spPr>
        <a:xfrm>
          <a:off x="8699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12882</xdr:rowOff>
    </xdr:from>
    <xdr:ext cx="534377" cy="259045"/>
    <xdr:sp macro="" textlink="">
      <xdr:nvSpPr>
        <xdr:cNvPr id="347" name="テキスト ボックス 346"/>
        <xdr:cNvSpPr txBox="1"/>
      </xdr:nvSpPr>
      <xdr:spPr>
        <a:xfrm>
          <a:off x="8483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137528</xdr:rowOff>
    </xdr:from>
    <xdr:to>
      <xdr:col>41</xdr:col>
      <xdr:colOff>50800</xdr:colOff>
      <xdr:row>53</xdr:row>
      <xdr:rowOff>85789</xdr:rowOff>
    </xdr:to>
    <xdr:cxnSp macro="">
      <xdr:nvCxnSpPr>
        <xdr:cNvPr id="348" name="直線コネクタ 347"/>
        <xdr:cNvCxnSpPr/>
      </xdr:nvCxnSpPr>
      <xdr:spPr>
        <a:xfrm>
          <a:off x="6972300" y="9052928"/>
          <a:ext cx="889000" cy="1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7480</xdr:rowOff>
    </xdr:from>
    <xdr:to>
      <xdr:col>41</xdr:col>
      <xdr:colOff>101600</xdr:colOff>
      <xdr:row>54</xdr:row>
      <xdr:rowOff>109080</xdr:rowOff>
    </xdr:to>
    <xdr:sp macro="" textlink="">
      <xdr:nvSpPr>
        <xdr:cNvPr id="349" name="フローチャート: 判断 348"/>
        <xdr:cNvSpPr/>
      </xdr:nvSpPr>
      <xdr:spPr>
        <a:xfrm>
          <a:off x="7810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100207</xdr:rowOff>
    </xdr:from>
    <xdr:ext cx="534377" cy="259045"/>
    <xdr:sp macro="" textlink="">
      <xdr:nvSpPr>
        <xdr:cNvPr id="350" name="テキスト ボックス 349"/>
        <xdr:cNvSpPr txBox="1"/>
      </xdr:nvSpPr>
      <xdr:spPr>
        <a:xfrm>
          <a:off x="7594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51" name="フローチャート: 判断 350"/>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78020</xdr:rowOff>
    </xdr:from>
    <xdr:ext cx="534377" cy="259045"/>
    <xdr:sp macro="" textlink="">
      <xdr:nvSpPr>
        <xdr:cNvPr id="352" name="テキスト ボックス 351"/>
        <xdr:cNvSpPr txBox="1"/>
      </xdr:nvSpPr>
      <xdr:spPr>
        <a:xfrm>
          <a:off x="6705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89129</xdr:rowOff>
    </xdr:from>
    <xdr:to>
      <xdr:col>55</xdr:col>
      <xdr:colOff>50800</xdr:colOff>
      <xdr:row>53</xdr:row>
      <xdr:rowOff>19279</xdr:rowOff>
    </xdr:to>
    <xdr:sp macro="" textlink="">
      <xdr:nvSpPr>
        <xdr:cNvPr id="358" name="楕円 357"/>
        <xdr:cNvSpPr/>
      </xdr:nvSpPr>
      <xdr:spPr>
        <a:xfrm>
          <a:off x="10426700" y="90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112006</xdr:rowOff>
    </xdr:from>
    <xdr:ext cx="534377" cy="259045"/>
    <xdr:sp macro="" textlink="">
      <xdr:nvSpPr>
        <xdr:cNvPr id="359" name="農林水産業費該当値テキスト"/>
        <xdr:cNvSpPr txBox="1"/>
      </xdr:nvSpPr>
      <xdr:spPr>
        <a:xfrm>
          <a:off x="10528300" y="88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31445</xdr:rowOff>
    </xdr:from>
    <xdr:to>
      <xdr:col>50</xdr:col>
      <xdr:colOff>165100</xdr:colOff>
      <xdr:row>53</xdr:row>
      <xdr:rowOff>133045</xdr:rowOff>
    </xdr:to>
    <xdr:sp macro="" textlink="">
      <xdr:nvSpPr>
        <xdr:cNvPr id="360" name="楕円 359"/>
        <xdr:cNvSpPr/>
      </xdr:nvSpPr>
      <xdr:spPr>
        <a:xfrm>
          <a:off x="9588500" y="91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149572</xdr:rowOff>
    </xdr:from>
    <xdr:ext cx="534377" cy="259045"/>
    <xdr:sp macro="" textlink="">
      <xdr:nvSpPr>
        <xdr:cNvPr id="361" name="テキスト ボックス 360"/>
        <xdr:cNvSpPr txBox="1"/>
      </xdr:nvSpPr>
      <xdr:spPr>
        <a:xfrm>
          <a:off x="9359411" y="88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29883</xdr:rowOff>
    </xdr:from>
    <xdr:to>
      <xdr:col>46</xdr:col>
      <xdr:colOff>38100</xdr:colOff>
      <xdr:row>54</xdr:row>
      <xdr:rowOff>131483</xdr:rowOff>
    </xdr:to>
    <xdr:sp macro="" textlink="">
      <xdr:nvSpPr>
        <xdr:cNvPr id="362" name="楕円 361"/>
        <xdr:cNvSpPr/>
      </xdr:nvSpPr>
      <xdr:spPr>
        <a:xfrm>
          <a:off x="8699500" y="9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148010</xdr:rowOff>
    </xdr:from>
    <xdr:ext cx="534377" cy="259045"/>
    <xdr:sp macro="" textlink="">
      <xdr:nvSpPr>
        <xdr:cNvPr id="363" name="テキスト ボックス 362"/>
        <xdr:cNvSpPr txBox="1"/>
      </xdr:nvSpPr>
      <xdr:spPr>
        <a:xfrm>
          <a:off x="8483111" y="90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34989</xdr:rowOff>
    </xdr:from>
    <xdr:to>
      <xdr:col>41</xdr:col>
      <xdr:colOff>101600</xdr:colOff>
      <xdr:row>53</xdr:row>
      <xdr:rowOff>136589</xdr:rowOff>
    </xdr:to>
    <xdr:sp macro="" textlink="">
      <xdr:nvSpPr>
        <xdr:cNvPr id="364" name="楕円 363"/>
        <xdr:cNvSpPr/>
      </xdr:nvSpPr>
      <xdr:spPr>
        <a:xfrm>
          <a:off x="7810500" y="91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153116</xdr:rowOff>
    </xdr:from>
    <xdr:ext cx="534377" cy="259045"/>
    <xdr:sp macro="" textlink="">
      <xdr:nvSpPr>
        <xdr:cNvPr id="365" name="テキスト ボックス 364"/>
        <xdr:cNvSpPr txBox="1"/>
      </xdr:nvSpPr>
      <xdr:spPr>
        <a:xfrm>
          <a:off x="7594111" y="88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86728</xdr:rowOff>
    </xdr:from>
    <xdr:to>
      <xdr:col>36</xdr:col>
      <xdr:colOff>165100</xdr:colOff>
      <xdr:row>53</xdr:row>
      <xdr:rowOff>16878</xdr:rowOff>
    </xdr:to>
    <xdr:sp macro="" textlink="">
      <xdr:nvSpPr>
        <xdr:cNvPr id="366" name="楕円 365"/>
        <xdr:cNvSpPr/>
      </xdr:nvSpPr>
      <xdr:spPr>
        <a:xfrm>
          <a:off x="6921500" y="90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8005</xdr:rowOff>
    </xdr:from>
    <xdr:ext cx="534377" cy="259045"/>
    <xdr:sp macro="" textlink="">
      <xdr:nvSpPr>
        <xdr:cNvPr id="367" name="テキスト ボックス 366"/>
        <xdr:cNvSpPr txBox="1"/>
      </xdr:nvSpPr>
      <xdr:spPr>
        <a:xfrm>
          <a:off x="6705111" y="90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7" name="直線コネクタ 386"/>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8"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89" name="直線コネクタ 388"/>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90"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91" name="直線コネクタ 390"/>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6952</xdr:rowOff>
    </xdr:from>
    <xdr:to>
      <xdr:col>55</xdr:col>
      <xdr:colOff>0</xdr:colOff>
      <xdr:row>75</xdr:row>
      <xdr:rowOff>49883</xdr:rowOff>
    </xdr:to>
    <xdr:cxnSp macro="">
      <xdr:nvCxnSpPr>
        <xdr:cNvPr id="392" name="直線コネクタ 391"/>
        <xdr:cNvCxnSpPr/>
      </xdr:nvCxnSpPr>
      <xdr:spPr>
        <a:xfrm>
          <a:off x="9639300" y="12865702"/>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151645</xdr:rowOff>
    </xdr:from>
    <xdr:ext cx="534377" cy="259045"/>
    <xdr:sp macro="" textlink="">
      <xdr:nvSpPr>
        <xdr:cNvPr id="393" name="商工費平均値テキスト"/>
        <xdr:cNvSpPr txBox="1"/>
      </xdr:nvSpPr>
      <xdr:spPr>
        <a:xfrm>
          <a:off x="10528300" y="1266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4" name="フローチャート: 判断 393"/>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125367</xdr:rowOff>
    </xdr:from>
    <xdr:to>
      <xdr:col>50</xdr:col>
      <xdr:colOff>114300</xdr:colOff>
      <xdr:row>75</xdr:row>
      <xdr:rowOff>6952</xdr:rowOff>
    </xdr:to>
    <xdr:cxnSp macro="">
      <xdr:nvCxnSpPr>
        <xdr:cNvPr id="395" name="直線コネクタ 394"/>
        <xdr:cNvCxnSpPr/>
      </xdr:nvCxnSpPr>
      <xdr:spPr>
        <a:xfrm>
          <a:off x="8750300" y="1281266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96" name="フローチャート: 判断 395"/>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57131</xdr:rowOff>
    </xdr:from>
    <xdr:ext cx="534377" cy="259045"/>
    <xdr:sp macro="" textlink="">
      <xdr:nvSpPr>
        <xdr:cNvPr id="397" name="テキスト ボックス 396"/>
        <xdr:cNvSpPr txBox="1"/>
      </xdr:nvSpPr>
      <xdr:spPr>
        <a:xfrm>
          <a:off x="93594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46523</xdr:rowOff>
    </xdr:from>
    <xdr:to>
      <xdr:col>45</xdr:col>
      <xdr:colOff>177800</xdr:colOff>
      <xdr:row>74</xdr:row>
      <xdr:rowOff>125367</xdr:rowOff>
    </xdr:to>
    <xdr:cxnSp macro="">
      <xdr:nvCxnSpPr>
        <xdr:cNvPr id="398" name="直線コネクタ 397"/>
        <xdr:cNvCxnSpPr/>
      </xdr:nvCxnSpPr>
      <xdr:spPr>
        <a:xfrm>
          <a:off x="7861300" y="12733823"/>
          <a:ext cx="889000" cy="7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9" name="フローチャート: 判断 398"/>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23619</xdr:rowOff>
    </xdr:from>
    <xdr:ext cx="534377" cy="259045"/>
    <xdr:sp macro="" textlink="">
      <xdr:nvSpPr>
        <xdr:cNvPr id="400" name="テキスト ボックス 399"/>
        <xdr:cNvSpPr txBox="1"/>
      </xdr:nvSpPr>
      <xdr:spPr>
        <a:xfrm>
          <a:off x="8483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166446</xdr:rowOff>
    </xdr:from>
    <xdr:to>
      <xdr:col>41</xdr:col>
      <xdr:colOff>50800</xdr:colOff>
      <xdr:row>74</xdr:row>
      <xdr:rowOff>46523</xdr:rowOff>
    </xdr:to>
    <xdr:cxnSp macro="">
      <xdr:nvCxnSpPr>
        <xdr:cNvPr id="401" name="直線コネクタ 400"/>
        <xdr:cNvCxnSpPr/>
      </xdr:nvCxnSpPr>
      <xdr:spPr>
        <a:xfrm>
          <a:off x="6972300" y="12682296"/>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402" name="フローチャート: 判断 401"/>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403" name="テキスト ボックス 402"/>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4" name="フローチャート: 判断 403"/>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36354</xdr:rowOff>
    </xdr:from>
    <xdr:ext cx="534377" cy="259045"/>
    <xdr:sp macro="" textlink="">
      <xdr:nvSpPr>
        <xdr:cNvPr id="405" name="テキスト ボックス 404"/>
        <xdr:cNvSpPr txBox="1"/>
      </xdr:nvSpPr>
      <xdr:spPr>
        <a:xfrm>
          <a:off x="6705111" y="123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170533</xdr:rowOff>
    </xdr:from>
    <xdr:to>
      <xdr:col>55</xdr:col>
      <xdr:colOff>50800</xdr:colOff>
      <xdr:row>75</xdr:row>
      <xdr:rowOff>100683</xdr:rowOff>
    </xdr:to>
    <xdr:sp macro="" textlink="">
      <xdr:nvSpPr>
        <xdr:cNvPr id="411" name="楕円 410"/>
        <xdr:cNvSpPr/>
      </xdr:nvSpPr>
      <xdr:spPr>
        <a:xfrm>
          <a:off x="10426700" y="12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148960</xdr:rowOff>
    </xdr:from>
    <xdr:ext cx="534377" cy="259045"/>
    <xdr:sp macro="" textlink="">
      <xdr:nvSpPr>
        <xdr:cNvPr id="412" name="商工費該当値テキスト"/>
        <xdr:cNvSpPr txBox="1"/>
      </xdr:nvSpPr>
      <xdr:spPr>
        <a:xfrm>
          <a:off x="10528300" y="1283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127602</xdr:rowOff>
    </xdr:from>
    <xdr:to>
      <xdr:col>50</xdr:col>
      <xdr:colOff>165100</xdr:colOff>
      <xdr:row>75</xdr:row>
      <xdr:rowOff>57752</xdr:rowOff>
    </xdr:to>
    <xdr:sp macro="" textlink="">
      <xdr:nvSpPr>
        <xdr:cNvPr id="413" name="楕円 412"/>
        <xdr:cNvSpPr/>
      </xdr:nvSpPr>
      <xdr:spPr>
        <a:xfrm>
          <a:off x="9588500" y="128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74279</xdr:rowOff>
    </xdr:from>
    <xdr:ext cx="534377" cy="259045"/>
    <xdr:sp macro="" textlink="">
      <xdr:nvSpPr>
        <xdr:cNvPr id="414" name="テキスト ボックス 413"/>
        <xdr:cNvSpPr txBox="1"/>
      </xdr:nvSpPr>
      <xdr:spPr>
        <a:xfrm>
          <a:off x="9359411" y="125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74567</xdr:rowOff>
    </xdr:from>
    <xdr:to>
      <xdr:col>46</xdr:col>
      <xdr:colOff>38100</xdr:colOff>
      <xdr:row>75</xdr:row>
      <xdr:rowOff>4717</xdr:rowOff>
    </xdr:to>
    <xdr:sp macro="" textlink="">
      <xdr:nvSpPr>
        <xdr:cNvPr id="415" name="楕円 414"/>
        <xdr:cNvSpPr/>
      </xdr:nvSpPr>
      <xdr:spPr>
        <a:xfrm>
          <a:off x="8699500" y="127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21244</xdr:rowOff>
    </xdr:from>
    <xdr:ext cx="534377" cy="259045"/>
    <xdr:sp macro="" textlink="">
      <xdr:nvSpPr>
        <xdr:cNvPr id="416" name="テキスト ボックス 415"/>
        <xdr:cNvSpPr txBox="1"/>
      </xdr:nvSpPr>
      <xdr:spPr>
        <a:xfrm>
          <a:off x="8483111" y="125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167173</xdr:rowOff>
    </xdr:from>
    <xdr:to>
      <xdr:col>41</xdr:col>
      <xdr:colOff>101600</xdr:colOff>
      <xdr:row>74</xdr:row>
      <xdr:rowOff>97323</xdr:rowOff>
    </xdr:to>
    <xdr:sp macro="" textlink="">
      <xdr:nvSpPr>
        <xdr:cNvPr id="417" name="楕円 416"/>
        <xdr:cNvSpPr/>
      </xdr:nvSpPr>
      <xdr:spPr>
        <a:xfrm>
          <a:off x="7810500" y="126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88450</xdr:rowOff>
    </xdr:from>
    <xdr:ext cx="534377" cy="259045"/>
    <xdr:sp macro="" textlink="">
      <xdr:nvSpPr>
        <xdr:cNvPr id="418" name="テキスト ボックス 417"/>
        <xdr:cNvSpPr txBox="1"/>
      </xdr:nvSpPr>
      <xdr:spPr>
        <a:xfrm>
          <a:off x="7594111" y="127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115646</xdr:rowOff>
    </xdr:from>
    <xdr:to>
      <xdr:col>36</xdr:col>
      <xdr:colOff>165100</xdr:colOff>
      <xdr:row>74</xdr:row>
      <xdr:rowOff>45796</xdr:rowOff>
    </xdr:to>
    <xdr:sp macro="" textlink="">
      <xdr:nvSpPr>
        <xdr:cNvPr id="419" name="楕円 418"/>
        <xdr:cNvSpPr/>
      </xdr:nvSpPr>
      <xdr:spPr>
        <a:xfrm>
          <a:off x="6921500" y="126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36923</xdr:rowOff>
    </xdr:from>
    <xdr:ext cx="534377" cy="259045"/>
    <xdr:sp macro="" textlink="">
      <xdr:nvSpPr>
        <xdr:cNvPr id="420" name="テキスト ボックス 419"/>
        <xdr:cNvSpPr txBox="1"/>
      </xdr:nvSpPr>
      <xdr:spPr>
        <a:xfrm>
          <a:off x="6705111" y="127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30" name="直線コネクタ 42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31" name="テキスト ボックス 430"/>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2" name="直線コネクタ 43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3" name="テキスト ボックス 43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4" name="直線コネクタ 43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5" name="テキスト ボックス 43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38" name="直線コネクタ 43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39" name="テキスト ボックス 43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1" name="テキスト ボックス 440"/>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2" name="直線コネクタ 44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3" name="テキスト ボックス 44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155160</xdr:rowOff>
    </xdr:from>
    <xdr:to>
      <xdr:col>54</xdr:col>
      <xdr:colOff>189865</xdr:colOff>
      <xdr:row>99</xdr:row>
      <xdr:rowOff>25885</xdr:rowOff>
    </xdr:to>
    <xdr:cxnSp macro="">
      <xdr:nvCxnSpPr>
        <xdr:cNvPr id="447" name="直線コネクタ 446"/>
        <xdr:cNvCxnSpPr/>
      </xdr:nvCxnSpPr>
      <xdr:spPr>
        <a:xfrm flipV="1">
          <a:off x="10475595" y="15585660"/>
          <a:ext cx="1270" cy="14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29712</xdr:rowOff>
    </xdr:from>
    <xdr:ext cx="534377" cy="259045"/>
    <xdr:sp macro="" textlink="">
      <xdr:nvSpPr>
        <xdr:cNvPr id="448" name="土木費最小値テキスト"/>
        <xdr:cNvSpPr txBox="1"/>
      </xdr:nvSpPr>
      <xdr:spPr>
        <a:xfrm>
          <a:off x="10528300" y="17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25885</xdr:rowOff>
    </xdr:from>
    <xdr:to>
      <xdr:col>55</xdr:col>
      <xdr:colOff>88900</xdr:colOff>
      <xdr:row>99</xdr:row>
      <xdr:rowOff>25885</xdr:rowOff>
    </xdr:to>
    <xdr:cxnSp macro="">
      <xdr:nvCxnSpPr>
        <xdr:cNvPr id="449" name="直線コネクタ 448"/>
        <xdr:cNvCxnSpPr/>
      </xdr:nvCxnSpPr>
      <xdr:spPr>
        <a:xfrm>
          <a:off x="10388600" y="1699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101837</xdr:rowOff>
    </xdr:from>
    <xdr:ext cx="534377" cy="259045"/>
    <xdr:sp macro="" textlink="">
      <xdr:nvSpPr>
        <xdr:cNvPr id="450" name="土木費最大値テキスト"/>
        <xdr:cNvSpPr txBox="1"/>
      </xdr:nvSpPr>
      <xdr:spPr>
        <a:xfrm>
          <a:off x="10528300" y="153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155160</xdr:rowOff>
    </xdr:from>
    <xdr:to>
      <xdr:col>55</xdr:col>
      <xdr:colOff>88900</xdr:colOff>
      <xdr:row>90</xdr:row>
      <xdr:rowOff>155160</xdr:rowOff>
    </xdr:to>
    <xdr:cxnSp macro="">
      <xdr:nvCxnSpPr>
        <xdr:cNvPr id="451" name="直線コネクタ 450"/>
        <xdr:cNvCxnSpPr/>
      </xdr:nvCxnSpPr>
      <xdr:spPr>
        <a:xfrm>
          <a:off x="10388600" y="155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50775</xdr:rowOff>
    </xdr:from>
    <xdr:to>
      <xdr:col>55</xdr:col>
      <xdr:colOff>0</xdr:colOff>
      <xdr:row>95</xdr:row>
      <xdr:rowOff>106981</xdr:rowOff>
    </xdr:to>
    <xdr:cxnSp macro="">
      <xdr:nvCxnSpPr>
        <xdr:cNvPr id="452" name="直線コネクタ 451"/>
        <xdr:cNvCxnSpPr/>
      </xdr:nvCxnSpPr>
      <xdr:spPr>
        <a:xfrm>
          <a:off x="9639300" y="16338525"/>
          <a:ext cx="838200" cy="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69470</xdr:rowOff>
    </xdr:from>
    <xdr:ext cx="534377" cy="259045"/>
    <xdr:sp macro="" textlink="">
      <xdr:nvSpPr>
        <xdr:cNvPr id="453" name="土木費平均値テキスト"/>
        <xdr:cNvSpPr txBox="1"/>
      </xdr:nvSpPr>
      <xdr:spPr>
        <a:xfrm>
          <a:off x="10528300" y="1652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91043</xdr:rowOff>
    </xdr:from>
    <xdr:to>
      <xdr:col>55</xdr:col>
      <xdr:colOff>50800</xdr:colOff>
      <xdr:row>97</xdr:row>
      <xdr:rowOff>21193</xdr:rowOff>
    </xdr:to>
    <xdr:sp macro="" textlink="">
      <xdr:nvSpPr>
        <xdr:cNvPr id="454" name="フローチャート: 判断 453"/>
        <xdr:cNvSpPr/>
      </xdr:nvSpPr>
      <xdr:spPr>
        <a:xfrm>
          <a:off x="10426700" y="1655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157302</xdr:rowOff>
    </xdr:from>
    <xdr:to>
      <xdr:col>50</xdr:col>
      <xdr:colOff>114300</xdr:colOff>
      <xdr:row>95</xdr:row>
      <xdr:rowOff>50775</xdr:rowOff>
    </xdr:to>
    <xdr:cxnSp macro="">
      <xdr:nvCxnSpPr>
        <xdr:cNvPr id="455" name="直線コネクタ 454"/>
        <xdr:cNvCxnSpPr/>
      </xdr:nvCxnSpPr>
      <xdr:spPr>
        <a:xfrm>
          <a:off x="8750300" y="1627360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16948</xdr:rowOff>
    </xdr:from>
    <xdr:to>
      <xdr:col>50</xdr:col>
      <xdr:colOff>165100</xdr:colOff>
      <xdr:row>97</xdr:row>
      <xdr:rowOff>118548</xdr:rowOff>
    </xdr:to>
    <xdr:sp macro="" textlink="">
      <xdr:nvSpPr>
        <xdr:cNvPr id="456" name="フローチャート: 判断 455"/>
        <xdr:cNvSpPr/>
      </xdr:nvSpPr>
      <xdr:spPr>
        <a:xfrm>
          <a:off x="9588500" y="166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109675</xdr:rowOff>
    </xdr:from>
    <xdr:ext cx="534377" cy="259045"/>
    <xdr:sp macro="" textlink="">
      <xdr:nvSpPr>
        <xdr:cNvPr id="457" name="テキスト ボックス 456"/>
        <xdr:cNvSpPr txBox="1"/>
      </xdr:nvSpPr>
      <xdr:spPr>
        <a:xfrm>
          <a:off x="9359411" y="167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125727</xdr:rowOff>
    </xdr:from>
    <xdr:to>
      <xdr:col>45</xdr:col>
      <xdr:colOff>177800</xdr:colOff>
      <xdr:row>94</xdr:row>
      <xdr:rowOff>157302</xdr:rowOff>
    </xdr:to>
    <xdr:cxnSp macro="">
      <xdr:nvCxnSpPr>
        <xdr:cNvPr id="458" name="直線コネクタ 457"/>
        <xdr:cNvCxnSpPr/>
      </xdr:nvCxnSpPr>
      <xdr:spPr>
        <a:xfrm>
          <a:off x="7861300" y="15899127"/>
          <a:ext cx="889000" cy="3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52039</xdr:rowOff>
    </xdr:from>
    <xdr:to>
      <xdr:col>46</xdr:col>
      <xdr:colOff>38100</xdr:colOff>
      <xdr:row>97</xdr:row>
      <xdr:rowOff>153639</xdr:rowOff>
    </xdr:to>
    <xdr:sp macro="" textlink="">
      <xdr:nvSpPr>
        <xdr:cNvPr id="459" name="フローチャート: 判断 458"/>
        <xdr:cNvSpPr/>
      </xdr:nvSpPr>
      <xdr:spPr>
        <a:xfrm>
          <a:off x="8699500" y="1668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144766</xdr:rowOff>
    </xdr:from>
    <xdr:ext cx="534377" cy="259045"/>
    <xdr:sp macro="" textlink="">
      <xdr:nvSpPr>
        <xdr:cNvPr id="460" name="テキスト ボックス 459"/>
        <xdr:cNvSpPr txBox="1"/>
      </xdr:nvSpPr>
      <xdr:spPr>
        <a:xfrm>
          <a:off x="8483111" y="167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125727</xdr:rowOff>
    </xdr:from>
    <xdr:to>
      <xdr:col>41</xdr:col>
      <xdr:colOff>50800</xdr:colOff>
      <xdr:row>94</xdr:row>
      <xdr:rowOff>7569</xdr:rowOff>
    </xdr:to>
    <xdr:cxnSp macro="">
      <xdr:nvCxnSpPr>
        <xdr:cNvPr id="461" name="直線コネクタ 460"/>
        <xdr:cNvCxnSpPr/>
      </xdr:nvCxnSpPr>
      <xdr:spPr>
        <a:xfrm flipV="1">
          <a:off x="6972300" y="15899127"/>
          <a:ext cx="889000" cy="2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62182</xdr:rowOff>
    </xdr:from>
    <xdr:to>
      <xdr:col>41</xdr:col>
      <xdr:colOff>101600</xdr:colOff>
      <xdr:row>96</xdr:row>
      <xdr:rowOff>163782</xdr:rowOff>
    </xdr:to>
    <xdr:sp macro="" textlink="">
      <xdr:nvSpPr>
        <xdr:cNvPr id="462" name="フローチャート: 判断 461"/>
        <xdr:cNvSpPr/>
      </xdr:nvSpPr>
      <xdr:spPr>
        <a:xfrm>
          <a:off x="7810500" y="1652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154909</xdr:rowOff>
    </xdr:from>
    <xdr:ext cx="534377" cy="259045"/>
    <xdr:sp macro="" textlink="">
      <xdr:nvSpPr>
        <xdr:cNvPr id="463" name="テキスト ボックス 462"/>
        <xdr:cNvSpPr txBox="1"/>
      </xdr:nvSpPr>
      <xdr:spPr>
        <a:xfrm>
          <a:off x="7594111" y="166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122304</xdr:rowOff>
    </xdr:from>
    <xdr:to>
      <xdr:col>36</xdr:col>
      <xdr:colOff>165100</xdr:colOff>
      <xdr:row>96</xdr:row>
      <xdr:rowOff>52454</xdr:rowOff>
    </xdr:to>
    <xdr:sp macro="" textlink="">
      <xdr:nvSpPr>
        <xdr:cNvPr id="464" name="フローチャート: 判断 463"/>
        <xdr:cNvSpPr/>
      </xdr:nvSpPr>
      <xdr:spPr>
        <a:xfrm>
          <a:off x="6921500" y="1641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43581</xdr:rowOff>
    </xdr:from>
    <xdr:ext cx="534377" cy="259045"/>
    <xdr:sp macro="" textlink="">
      <xdr:nvSpPr>
        <xdr:cNvPr id="465" name="テキスト ボックス 464"/>
        <xdr:cNvSpPr txBox="1"/>
      </xdr:nvSpPr>
      <xdr:spPr>
        <a:xfrm>
          <a:off x="6705111" y="165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56181</xdr:rowOff>
    </xdr:from>
    <xdr:to>
      <xdr:col>55</xdr:col>
      <xdr:colOff>50800</xdr:colOff>
      <xdr:row>95</xdr:row>
      <xdr:rowOff>157781</xdr:rowOff>
    </xdr:to>
    <xdr:sp macro="" textlink="">
      <xdr:nvSpPr>
        <xdr:cNvPr id="471" name="楕円 470"/>
        <xdr:cNvSpPr/>
      </xdr:nvSpPr>
      <xdr:spPr>
        <a:xfrm>
          <a:off x="10426700" y="163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79058</xdr:rowOff>
    </xdr:from>
    <xdr:ext cx="534377" cy="259045"/>
    <xdr:sp macro="" textlink="">
      <xdr:nvSpPr>
        <xdr:cNvPr id="472" name="土木費該当値テキスト"/>
        <xdr:cNvSpPr txBox="1"/>
      </xdr:nvSpPr>
      <xdr:spPr>
        <a:xfrm>
          <a:off x="10528300" y="161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171425</xdr:rowOff>
    </xdr:from>
    <xdr:to>
      <xdr:col>50</xdr:col>
      <xdr:colOff>165100</xdr:colOff>
      <xdr:row>95</xdr:row>
      <xdr:rowOff>101575</xdr:rowOff>
    </xdr:to>
    <xdr:sp macro="" textlink="">
      <xdr:nvSpPr>
        <xdr:cNvPr id="473" name="楕円 472"/>
        <xdr:cNvSpPr/>
      </xdr:nvSpPr>
      <xdr:spPr>
        <a:xfrm>
          <a:off x="9588500" y="162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118102</xdr:rowOff>
    </xdr:from>
    <xdr:ext cx="534377" cy="259045"/>
    <xdr:sp macro="" textlink="">
      <xdr:nvSpPr>
        <xdr:cNvPr id="474" name="テキスト ボックス 473"/>
        <xdr:cNvSpPr txBox="1"/>
      </xdr:nvSpPr>
      <xdr:spPr>
        <a:xfrm>
          <a:off x="9359411" y="160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106502</xdr:rowOff>
    </xdr:from>
    <xdr:to>
      <xdr:col>46</xdr:col>
      <xdr:colOff>38100</xdr:colOff>
      <xdr:row>95</xdr:row>
      <xdr:rowOff>36652</xdr:rowOff>
    </xdr:to>
    <xdr:sp macro="" textlink="">
      <xdr:nvSpPr>
        <xdr:cNvPr id="475" name="楕円 474"/>
        <xdr:cNvSpPr/>
      </xdr:nvSpPr>
      <xdr:spPr>
        <a:xfrm>
          <a:off x="8699500" y="162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53179</xdr:rowOff>
    </xdr:from>
    <xdr:ext cx="534377" cy="259045"/>
    <xdr:sp macro="" textlink="">
      <xdr:nvSpPr>
        <xdr:cNvPr id="476" name="テキスト ボックス 475"/>
        <xdr:cNvSpPr txBox="1"/>
      </xdr:nvSpPr>
      <xdr:spPr>
        <a:xfrm>
          <a:off x="8483111" y="159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74927</xdr:rowOff>
    </xdr:from>
    <xdr:to>
      <xdr:col>41</xdr:col>
      <xdr:colOff>101600</xdr:colOff>
      <xdr:row>93</xdr:row>
      <xdr:rowOff>5077</xdr:rowOff>
    </xdr:to>
    <xdr:sp macro="" textlink="">
      <xdr:nvSpPr>
        <xdr:cNvPr id="477" name="楕円 476"/>
        <xdr:cNvSpPr/>
      </xdr:nvSpPr>
      <xdr:spPr>
        <a:xfrm>
          <a:off x="7810500" y="158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21604</xdr:rowOff>
    </xdr:from>
    <xdr:ext cx="534377" cy="259045"/>
    <xdr:sp macro="" textlink="">
      <xdr:nvSpPr>
        <xdr:cNvPr id="478" name="テキスト ボックス 477"/>
        <xdr:cNvSpPr txBox="1"/>
      </xdr:nvSpPr>
      <xdr:spPr>
        <a:xfrm>
          <a:off x="7594111" y="156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128219</xdr:rowOff>
    </xdr:from>
    <xdr:to>
      <xdr:col>36</xdr:col>
      <xdr:colOff>165100</xdr:colOff>
      <xdr:row>94</xdr:row>
      <xdr:rowOff>58369</xdr:rowOff>
    </xdr:to>
    <xdr:sp macro="" textlink="">
      <xdr:nvSpPr>
        <xdr:cNvPr id="479" name="楕円 478"/>
        <xdr:cNvSpPr/>
      </xdr:nvSpPr>
      <xdr:spPr>
        <a:xfrm>
          <a:off x="6921500" y="16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74896</xdr:rowOff>
    </xdr:from>
    <xdr:ext cx="534377" cy="259045"/>
    <xdr:sp macro="" textlink="">
      <xdr:nvSpPr>
        <xdr:cNvPr id="480" name="テキスト ボックス 479"/>
        <xdr:cNvSpPr txBox="1"/>
      </xdr:nvSpPr>
      <xdr:spPr>
        <a:xfrm>
          <a:off x="6705111" y="158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503" name="直線コネクタ 502"/>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4"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5" name="直線コネクタ 504"/>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6"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7" name="直線コネクタ 506"/>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35306</xdr:rowOff>
    </xdr:from>
    <xdr:to>
      <xdr:col>85</xdr:col>
      <xdr:colOff>127000</xdr:colOff>
      <xdr:row>37</xdr:row>
      <xdr:rowOff>38354</xdr:rowOff>
    </xdr:to>
    <xdr:cxnSp macro="">
      <xdr:nvCxnSpPr>
        <xdr:cNvPr id="508" name="直線コネクタ 507"/>
        <xdr:cNvCxnSpPr/>
      </xdr:nvCxnSpPr>
      <xdr:spPr>
        <a:xfrm flipV="1">
          <a:off x="15481300" y="63789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43959</xdr:rowOff>
    </xdr:from>
    <xdr:ext cx="534377" cy="259045"/>
    <xdr:sp macro="" textlink="">
      <xdr:nvSpPr>
        <xdr:cNvPr id="509" name="警察費平均値テキスト"/>
        <xdr:cNvSpPr txBox="1"/>
      </xdr:nvSpPr>
      <xdr:spPr>
        <a:xfrm>
          <a:off x="16370300" y="587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10" name="フローチャート: 判断 509"/>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38354</xdr:rowOff>
    </xdr:from>
    <xdr:to>
      <xdr:col>81</xdr:col>
      <xdr:colOff>50800</xdr:colOff>
      <xdr:row>37</xdr:row>
      <xdr:rowOff>150559</xdr:rowOff>
    </xdr:to>
    <xdr:cxnSp macro="">
      <xdr:nvCxnSpPr>
        <xdr:cNvPr id="511" name="直線コネクタ 510"/>
        <xdr:cNvCxnSpPr/>
      </xdr:nvCxnSpPr>
      <xdr:spPr>
        <a:xfrm flipV="1">
          <a:off x="14592300" y="6382004"/>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151384</xdr:rowOff>
    </xdr:from>
    <xdr:to>
      <xdr:col>81</xdr:col>
      <xdr:colOff>101600</xdr:colOff>
      <xdr:row>36</xdr:row>
      <xdr:rowOff>81534</xdr:rowOff>
    </xdr:to>
    <xdr:sp macro="" textlink="">
      <xdr:nvSpPr>
        <xdr:cNvPr id="512" name="フローチャート: 判断 511"/>
        <xdr:cNvSpPr/>
      </xdr:nvSpPr>
      <xdr:spPr>
        <a:xfrm>
          <a:off x="15430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98061</xdr:rowOff>
    </xdr:from>
    <xdr:ext cx="534377" cy="259045"/>
    <xdr:sp macro="" textlink="">
      <xdr:nvSpPr>
        <xdr:cNvPr id="513" name="テキスト ボックス 512"/>
        <xdr:cNvSpPr txBox="1"/>
      </xdr:nvSpPr>
      <xdr:spPr>
        <a:xfrm>
          <a:off x="152014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150559</xdr:rowOff>
    </xdr:from>
    <xdr:to>
      <xdr:col>76</xdr:col>
      <xdr:colOff>114300</xdr:colOff>
      <xdr:row>38</xdr:row>
      <xdr:rowOff>61785</xdr:rowOff>
    </xdr:to>
    <xdr:cxnSp macro="">
      <xdr:nvCxnSpPr>
        <xdr:cNvPr id="514" name="直線コネクタ 513"/>
        <xdr:cNvCxnSpPr/>
      </xdr:nvCxnSpPr>
      <xdr:spPr>
        <a:xfrm flipV="1">
          <a:off x="13703300" y="6494209"/>
          <a:ext cx="889000" cy="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86614</xdr:rowOff>
    </xdr:from>
    <xdr:to>
      <xdr:col>76</xdr:col>
      <xdr:colOff>165100</xdr:colOff>
      <xdr:row>37</xdr:row>
      <xdr:rowOff>16764</xdr:rowOff>
    </xdr:to>
    <xdr:sp macro="" textlink="">
      <xdr:nvSpPr>
        <xdr:cNvPr id="515" name="フローチャート: 判断 514"/>
        <xdr:cNvSpPr/>
      </xdr:nvSpPr>
      <xdr:spPr>
        <a:xfrm>
          <a:off x="14541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33291</xdr:rowOff>
    </xdr:from>
    <xdr:ext cx="534377" cy="259045"/>
    <xdr:sp macro="" textlink="">
      <xdr:nvSpPr>
        <xdr:cNvPr id="516" name="テキスト ボックス 515"/>
        <xdr:cNvSpPr txBox="1"/>
      </xdr:nvSpPr>
      <xdr:spPr>
        <a:xfrm>
          <a:off x="14325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26162</xdr:rowOff>
    </xdr:from>
    <xdr:to>
      <xdr:col>71</xdr:col>
      <xdr:colOff>177800</xdr:colOff>
      <xdr:row>38</xdr:row>
      <xdr:rowOff>61785</xdr:rowOff>
    </xdr:to>
    <xdr:cxnSp macro="">
      <xdr:nvCxnSpPr>
        <xdr:cNvPr id="517" name="直線コネクタ 516"/>
        <xdr:cNvCxnSpPr/>
      </xdr:nvCxnSpPr>
      <xdr:spPr>
        <a:xfrm>
          <a:off x="12814300" y="6541262"/>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103759</xdr:rowOff>
    </xdr:from>
    <xdr:to>
      <xdr:col>72</xdr:col>
      <xdr:colOff>38100</xdr:colOff>
      <xdr:row>37</xdr:row>
      <xdr:rowOff>33909</xdr:rowOff>
    </xdr:to>
    <xdr:sp macro="" textlink="">
      <xdr:nvSpPr>
        <xdr:cNvPr id="518" name="フローチャート: 判断 517"/>
        <xdr:cNvSpPr/>
      </xdr:nvSpPr>
      <xdr:spPr>
        <a:xfrm>
          <a:off x="13652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50436</xdr:rowOff>
    </xdr:from>
    <xdr:ext cx="534377" cy="259045"/>
    <xdr:sp macro="" textlink="">
      <xdr:nvSpPr>
        <xdr:cNvPr id="519" name="テキスト ボックス 518"/>
        <xdr:cNvSpPr txBox="1"/>
      </xdr:nvSpPr>
      <xdr:spPr>
        <a:xfrm>
          <a:off x="13436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20" name="フローチャート: 判断 519"/>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107395</xdr:rowOff>
    </xdr:from>
    <xdr:ext cx="534377" cy="259045"/>
    <xdr:sp macro="" textlink="">
      <xdr:nvSpPr>
        <xdr:cNvPr id="521" name="テキスト ボックス 520"/>
        <xdr:cNvSpPr txBox="1"/>
      </xdr:nvSpPr>
      <xdr:spPr>
        <a:xfrm>
          <a:off x="12547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155956</xdr:rowOff>
    </xdr:from>
    <xdr:to>
      <xdr:col>85</xdr:col>
      <xdr:colOff>177800</xdr:colOff>
      <xdr:row>37</xdr:row>
      <xdr:rowOff>86106</xdr:rowOff>
    </xdr:to>
    <xdr:sp macro="" textlink="">
      <xdr:nvSpPr>
        <xdr:cNvPr id="527" name="楕円 526"/>
        <xdr:cNvSpPr/>
      </xdr:nvSpPr>
      <xdr:spPr>
        <a:xfrm>
          <a:off x="16268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134383</xdr:rowOff>
    </xdr:from>
    <xdr:ext cx="534377" cy="259045"/>
    <xdr:sp macro="" textlink="">
      <xdr:nvSpPr>
        <xdr:cNvPr id="528" name="警察費該当値テキスト"/>
        <xdr:cNvSpPr txBox="1"/>
      </xdr:nvSpPr>
      <xdr:spPr>
        <a:xfrm>
          <a:off x="16370300" y="6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159004</xdr:rowOff>
    </xdr:from>
    <xdr:to>
      <xdr:col>81</xdr:col>
      <xdr:colOff>101600</xdr:colOff>
      <xdr:row>37</xdr:row>
      <xdr:rowOff>89154</xdr:rowOff>
    </xdr:to>
    <xdr:sp macro="" textlink="">
      <xdr:nvSpPr>
        <xdr:cNvPr id="529" name="楕円 528"/>
        <xdr:cNvSpPr/>
      </xdr:nvSpPr>
      <xdr:spPr>
        <a:xfrm>
          <a:off x="15430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80281</xdr:rowOff>
    </xdr:from>
    <xdr:ext cx="534377" cy="259045"/>
    <xdr:sp macro="" textlink="">
      <xdr:nvSpPr>
        <xdr:cNvPr id="530" name="テキスト ボックス 529"/>
        <xdr:cNvSpPr txBox="1"/>
      </xdr:nvSpPr>
      <xdr:spPr>
        <a:xfrm>
          <a:off x="152014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99759</xdr:rowOff>
    </xdr:from>
    <xdr:to>
      <xdr:col>76</xdr:col>
      <xdr:colOff>165100</xdr:colOff>
      <xdr:row>38</xdr:row>
      <xdr:rowOff>29908</xdr:rowOff>
    </xdr:to>
    <xdr:sp macro="" textlink="">
      <xdr:nvSpPr>
        <xdr:cNvPr id="531" name="楕円 530"/>
        <xdr:cNvSpPr/>
      </xdr:nvSpPr>
      <xdr:spPr>
        <a:xfrm>
          <a:off x="14541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21035</xdr:rowOff>
    </xdr:from>
    <xdr:ext cx="534377" cy="259045"/>
    <xdr:sp macro="" textlink="">
      <xdr:nvSpPr>
        <xdr:cNvPr id="532" name="テキスト ボックス 531"/>
        <xdr:cNvSpPr txBox="1"/>
      </xdr:nvSpPr>
      <xdr:spPr>
        <a:xfrm>
          <a:off x="14325111" y="65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10985</xdr:rowOff>
    </xdr:from>
    <xdr:to>
      <xdr:col>72</xdr:col>
      <xdr:colOff>38100</xdr:colOff>
      <xdr:row>38</xdr:row>
      <xdr:rowOff>112585</xdr:rowOff>
    </xdr:to>
    <xdr:sp macro="" textlink="">
      <xdr:nvSpPr>
        <xdr:cNvPr id="533" name="楕円 532"/>
        <xdr:cNvSpPr/>
      </xdr:nvSpPr>
      <xdr:spPr>
        <a:xfrm>
          <a:off x="13652500" y="65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103712</xdr:rowOff>
    </xdr:from>
    <xdr:ext cx="534377" cy="259045"/>
    <xdr:sp macro="" textlink="">
      <xdr:nvSpPr>
        <xdr:cNvPr id="534" name="テキスト ボックス 533"/>
        <xdr:cNvSpPr txBox="1"/>
      </xdr:nvSpPr>
      <xdr:spPr>
        <a:xfrm>
          <a:off x="13436111" y="66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146812</xdr:rowOff>
    </xdr:from>
    <xdr:to>
      <xdr:col>67</xdr:col>
      <xdr:colOff>101600</xdr:colOff>
      <xdr:row>38</xdr:row>
      <xdr:rowOff>76962</xdr:rowOff>
    </xdr:to>
    <xdr:sp macro="" textlink="">
      <xdr:nvSpPr>
        <xdr:cNvPr id="535" name="楕円 534"/>
        <xdr:cNvSpPr/>
      </xdr:nvSpPr>
      <xdr:spPr>
        <a:xfrm>
          <a:off x="12763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68089</xdr:rowOff>
    </xdr:from>
    <xdr:ext cx="534377" cy="259045"/>
    <xdr:sp macro="" textlink="">
      <xdr:nvSpPr>
        <xdr:cNvPr id="536" name="テキスト ボックス 535"/>
        <xdr:cNvSpPr txBox="1"/>
      </xdr:nvSpPr>
      <xdr:spPr>
        <a:xfrm>
          <a:off x="12547111"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6" name="直線コネクタ 54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7" name="テキスト ボックス 54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8" name="直線コネクタ 54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9" name="テキスト ボックス 54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0" name="直線コネクタ 54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1" name="テキスト ボックス 55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2" name="直線コネクタ 55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3" name="テキスト ボックス 55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4" name="直線コネクタ 55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5" name="テキスト ボックス 55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6" name="直線コネクタ 55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7" name="テキスト ボックス 55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61" name="直線コネクタ 560"/>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62"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63" name="直線コネクタ 562"/>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64"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65" name="直線コネクタ 564"/>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160110</xdr:rowOff>
    </xdr:from>
    <xdr:to>
      <xdr:col>85</xdr:col>
      <xdr:colOff>127000</xdr:colOff>
      <xdr:row>57</xdr:row>
      <xdr:rowOff>123143</xdr:rowOff>
    </xdr:to>
    <xdr:cxnSp macro="">
      <xdr:nvCxnSpPr>
        <xdr:cNvPr id="566" name="直線コネクタ 565"/>
        <xdr:cNvCxnSpPr/>
      </xdr:nvCxnSpPr>
      <xdr:spPr>
        <a:xfrm>
          <a:off x="15481300" y="9418410"/>
          <a:ext cx="838200" cy="47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104494</xdr:rowOff>
    </xdr:from>
    <xdr:ext cx="534377" cy="259045"/>
    <xdr:sp macro="" textlink="">
      <xdr:nvSpPr>
        <xdr:cNvPr id="567" name="教育費平均値テキスト"/>
        <xdr:cNvSpPr txBox="1"/>
      </xdr:nvSpPr>
      <xdr:spPr>
        <a:xfrm>
          <a:off x="16370300" y="936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8" name="フローチャート: 判断 567"/>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160110</xdr:rowOff>
    </xdr:from>
    <xdr:to>
      <xdr:col>81</xdr:col>
      <xdr:colOff>50800</xdr:colOff>
      <xdr:row>55</xdr:row>
      <xdr:rowOff>37548</xdr:rowOff>
    </xdr:to>
    <xdr:cxnSp macro="">
      <xdr:nvCxnSpPr>
        <xdr:cNvPr id="569" name="直線コネクタ 568"/>
        <xdr:cNvCxnSpPr/>
      </xdr:nvCxnSpPr>
      <xdr:spPr>
        <a:xfrm flipV="1">
          <a:off x="14592300" y="9418410"/>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14017</xdr:rowOff>
    </xdr:from>
    <xdr:to>
      <xdr:col>81</xdr:col>
      <xdr:colOff>101600</xdr:colOff>
      <xdr:row>54</xdr:row>
      <xdr:rowOff>115617</xdr:rowOff>
    </xdr:to>
    <xdr:sp macro="" textlink="">
      <xdr:nvSpPr>
        <xdr:cNvPr id="570" name="フローチャート: 判断 569"/>
        <xdr:cNvSpPr/>
      </xdr:nvSpPr>
      <xdr:spPr>
        <a:xfrm>
          <a:off x="15430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132144</xdr:rowOff>
    </xdr:from>
    <xdr:ext cx="534377" cy="259045"/>
    <xdr:sp macro="" textlink="">
      <xdr:nvSpPr>
        <xdr:cNvPr id="571" name="テキスト ボックス 570"/>
        <xdr:cNvSpPr txBox="1"/>
      </xdr:nvSpPr>
      <xdr:spPr>
        <a:xfrm>
          <a:off x="152014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37548</xdr:rowOff>
    </xdr:from>
    <xdr:to>
      <xdr:col>76</xdr:col>
      <xdr:colOff>114300</xdr:colOff>
      <xdr:row>55</xdr:row>
      <xdr:rowOff>77325</xdr:rowOff>
    </xdr:to>
    <xdr:cxnSp macro="">
      <xdr:nvCxnSpPr>
        <xdr:cNvPr id="572" name="直線コネクタ 571"/>
        <xdr:cNvCxnSpPr/>
      </xdr:nvCxnSpPr>
      <xdr:spPr>
        <a:xfrm flipV="1">
          <a:off x="13703300" y="9467298"/>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63819</xdr:rowOff>
    </xdr:from>
    <xdr:to>
      <xdr:col>76</xdr:col>
      <xdr:colOff>165100</xdr:colOff>
      <xdr:row>54</xdr:row>
      <xdr:rowOff>165419</xdr:rowOff>
    </xdr:to>
    <xdr:sp macro="" textlink="">
      <xdr:nvSpPr>
        <xdr:cNvPr id="573" name="フローチャート: 判断 572"/>
        <xdr:cNvSpPr/>
      </xdr:nvSpPr>
      <xdr:spPr>
        <a:xfrm>
          <a:off x="14541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10496</xdr:rowOff>
    </xdr:from>
    <xdr:ext cx="534377" cy="259045"/>
    <xdr:sp macro="" textlink="">
      <xdr:nvSpPr>
        <xdr:cNvPr id="574" name="テキスト ボックス 573"/>
        <xdr:cNvSpPr txBox="1"/>
      </xdr:nvSpPr>
      <xdr:spPr>
        <a:xfrm>
          <a:off x="14325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77325</xdr:rowOff>
    </xdr:from>
    <xdr:to>
      <xdr:col>71</xdr:col>
      <xdr:colOff>177800</xdr:colOff>
      <xdr:row>55</xdr:row>
      <xdr:rowOff>108447</xdr:rowOff>
    </xdr:to>
    <xdr:cxnSp macro="">
      <xdr:nvCxnSpPr>
        <xdr:cNvPr id="575" name="直線コネクタ 574"/>
        <xdr:cNvCxnSpPr/>
      </xdr:nvCxnSpPr>
      <xdr:spPr>
        <a:xfrm flipV="1">
          <a:off x="12814300" y="9507075"/>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55002</xdr:rowOff>
    </xdr:from>
    <xdr:to>
      <xdr:col>72</xdr:col>
      <xdr:colOff>38100</xdr:colOff>
      <xdr:row>54</xdr:row>
      <xdr:rowOff>156602</xdr:rowOff>
    </xdr:to>
    <xdr:sp macro="" textlink="">
      <xdr:nvSpPr>
        <xdr:cNvPr id="576" name="フローチャート: 判断 575"/>
        <xdr:cNvSpPr/>
      </xdr:nvSpPr>
      <xdr:spPr>
        <a:xfrm>
          <a:off x="13652500" y="93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1679</xdr:rowOff>
    </xdr:from>
    <xdr:ext cx="534377" cy="259045"/>
    <xdr:sp macro="" textlink="">
      <xdr:nvSpPr>
        <xdr:cNvPr id="577" name="テキスト ボックス 576"/>
        <xdr:cNvSpPr txBox="1"/>
      </xdr:nvSpPr>
      <xdr:spPr>
        <a:xfrm>
          <a:off x="13436111" y="90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78809</xdr:rowOff>
    </xdr:from>
    <xdr:to>
      <xdr:col>67</xdr:col>
      <xdr:colOff>101600</xdr:colOff>
      <xdr:row>55</xdr:row>
      <xdr:rowOff>8959</xdr:rowOff>
    </xdr:to>
    <xdr:sp macro="" textlink="">
      <xdr:nvSpPr>
        <xdr:cNvPr id="578" name="フローチャート: 判断 577"/>
        <xdr:cNvSpPr/>
      </xdr:nvSpPr>
      <xdr:spPr>
        <a:xfrm>
          <a:off x="12763500" y="9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25486</xdr:rowOff>
    </xdr:from>
    <xdr:ext cx="534377" cy="259045"/>
    <xdr:sp macro="" textlink="">
      <xdr:nvSpPr>
        <xdr:cNvPr id="579" name="テキスト ボックス 578"/>
        <xdr:cNvSpPr txBox="1"/>
      </xdr:nvSpPr>
      <xdr:spPr>
        <a:xfrm>
          <a:off x="12547111" y="91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72343</xdr:rowOff>
    </xdr:from>
    <xdr:to>
      <xdr:col>85</xdr:col>
      <xdr:colOff>177800</xdr:colOff>
      <xdr:row>58</xdr:row>
      <xdr:rowOff>2493</xdr:rowOff>
    </xdr:to>
    <xdr:sp macro="" textlink="">
      <xdr:nvSpPr>
        <xdr:cNvPr id="585" name="楕円 584"/>
        <xdr:cNvSpPr/>
      </xdr:nvSpPr>
      <xdr:spPr>
        <a:xfrm>
          <a:off x="16268700" y="9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50770</xdr:rowOff>
    </xdr:from>
    <xdr:ext cx="534377" cy="259045"/>
    <xdr:sp macro="" textlink="">
      <xdr:nvSpPr>
        <xdr:cNvPr id="586" name="教育費該当値テキスト"/>
        <xdr:cNvSpPr txBox="1"/>
      </xdr:nvSpPr>
      <xdr:spPr>
        <a:xfrm>
          <a:off x="16370300" y="98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109310</xdr:rowOff>
    </xdr:from>
    <xdr:to>
      <xdr:col>81</xdr:col>
      <xdr:colOff>101600</xdr:colOff>
      <xdr:row>55</xdr:row>
      <xdr:rowOff>39460</xdr:rowOff>
    </xdr:to>
    <xdr:sp macro="" textlink="">
      <xdr:nvSpPr>
        <xdr:cNvPr id="587" name="楕円 586"/>
        <xdr:cNvSpPr/>
      </xdr:nvSpPr>
      <xdr:spPr>
        <a:xfrm>
          <a:off x="15430500" y="93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30587</xdr:rowOff>
    </xdr:from>
    <xdr:ext cx="534377" cy="259045"/>
    <xdr:sp macro="" textlink="">
      <xdr:nvSpPr>
        <xdr:cNvPr id="588" name="テキスト ボックス 587"/>
        <xdr:cNvSpPr txBox="1"/>
      </xdr:nvSpPr>
      <xdr:spPr>
        <a:xfrm>
          <a:off x="15201411" y="94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158198</xdr:rowOff>
    </xdr:from>
    <xdr:to>
      <xdr:col>76</xdr:col>
      <xdr:colOff>165100</xdr:colOff>
      <xdr:row>55</xdr:row>
      <xdr:rowOff>88348</xdr:rowOff>
    </xdr:to>
    <xdr:sp macro="" textlink="">
      <xdr:nvSpPr>
        <xdr:cNvPr id="589" name="楕円 588"/>
        <xdr:cNvSpPr/>
      </xdr:nvSpPr>
      <xdr:spPr>
        <a:xfrm>
          <a:off x="14541500" y="94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79475</xdr:rowOff>
    </xdr:from>
    <xdr:ext cx="534377" cy="259045"/>
    <xdr:sp macro="" textlink="">
      <xdr:nvSpPr>
        <xdr:cNvPr id="590" name="テキスト ボックス 589"/>
        <xdr:cNvSpPr txBox="1"/>
      </xdr:nvSpPr>
      <xdr:spPr>
        <a:xfrm>
          <a:off x="14325111" y="95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26525</xdr:rowOff>
    </xdr:from>
    <xdr:to>
      <xdr:col>72</xdr:col>
      <xdr:colOff>38100</xdr:colOff>
      <xdr:row>55</xdr:row>
      <xdr:rowOff>128125</xdr:rowOff>
    </xdr:to>
    <xdr:sp macro="" textlink="">
      <xdr:nvSpPr>
        <xdr:cNvPr id="591" name="楕円 590"/>
        <xdr:cNvSpPr/>
      </xdr:nvSpPr>
      <xdr:spPr>
        <a:xfrm>
          <a:off x="13652500" y="9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119252</xdr:rowOff>
    </xdr:from>
    <xdr:ext cx="534377" cy="259045"/>
    <xdr:sp macro="" textlink="">
      <xdr:nvSpPr>
        <xdr:cNvPr id="592" name="テキスト ボックス 591"/>
        <xdr:cNvSpPr txBox="1"/>
      </xdr:nvSpPr>
      <xdr:spPr>
        <a:xfrm>
          <a:off x="13436111" y="95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57647</xdr:rowOff>
    </xdr:from>
    <xdr:to>
      <xdr:col>67</xdr:col>
      <xdr:colOff>101600</xdr:colOff>
      <xdr:row>55</xdr:row>
      <xdr:rowOff>159247</xdr:rowOff>
    </xdr:to>
    <xdr:sp macro="" textlink="">
      <xdr:nvSpPr>
        <xdr:cNvPr id="593" name="楕円 592"/>
        <xdr:cNvSpPr/>
      </xdr:nvSpPr>
      <xdr:spPr>
        <a:xfrm>
          <a:off x="12763500" y="94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150374</xdr:rowOff>
    </xdr:from>
    <xdr:ext cx="534377" cy="259045"/>
    <xdr:sp macro="" textlink="">
      <xdr:nvSpPr>
        <xdr:cNvPr id="594" name="テキスト ボックス 593"/>
        <xdr:cNvSpPr txBox="1"/>
      </xdr:nvSpPr>
      <xdr:spPr>
        <a:xfrm>
          <a:off x="12547111" y="95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4" name="直線コネクタ 613"/>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5"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6" name="直線コネクタ 615"/>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7"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8" name="直線コネクタ 617"/>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72949</xdr:rowOff>
    </xdr:from>
    <xdr:to>
      <xdr:col>85</xdr:col>
      <xdr:colOff>127000</xdr:colOff>
      <xdr:row>78</xdr:row>
      <xdr:rowOff>113525</xdr:rowOff>
    </xdr:to>
    <xdr:cxnSp macro="">
      <xdr:nvCxnSpPr>
        <xdr:cNvPr id="619" name="直線コネクタ 618"/>
        <xdr:cNvCxnSpPr/>
      </xdr:nvCxnSpPr>
      <xdr:spPr>
        <a:xfrm flipV="1">
          <a:off x="15481300" y="13446049"/>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20"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21" name="フローチャート: 判断 620"/>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89202</xdr:rowOff>
    </xdr:from>
    <xdr:to>
      <xdr:col>81</xdr:col>
      <xdr:colOff>50800</xdr:colOff>
      <xdr:row>78</xdr:row>
      <xdr:rowOff>113525</xdr:rowOff>
    </xdr:to>
    <xdr:cxnSp macro="">
      <xdr:nvCxnSpPr>
        <xdr:cNvPr id="622" name="直線コネクタ 621"/>
        <xdr:cNvCxnSpPr/>
      </xdr:nvCxnSpPr>
      <xdr:spPr>
        <a:xfrm>
          <a:off x="14592300" y="13462302"/>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20183</xdr:rowOff>
    </xdr:from>
    <xdr:to>
      <xdr:col>81</xdr:col>
      <xdr:colOff>101600</xdr:colOff>
      <xdr:row>78</xdr:row>
      <xdr:rowOff>121783</xdr:rowOff>
    </xdr:to>
    <xdr:sp macro="" textlink="">
      <xdr:nvSpPr>
        <xdr:cNvPr id="623" name="フローチャート: 判断 622"/>
        <xdr:cNvSpPr/>
      </xdr:nvSpPr>
      <xdr:spPr>
        <a:xfrm>
          <a:off x="15430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138310</xdr:rowOff>
    </xdr:from>
    <xdr:ext cx="469744" cy="259045"/>
    <xdr:sp macro="" textlink="">
      <xdr:nvSpPr>
        <xdr:cNvPr id="624" name="テキスト ボックス 623"/>
        <xdr:cNvSpPr txBox="1"/>
      </xdr:nvSpPr>
      <xdr:spPr>
        <a:xfrm>
          <a:off x="152337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10815</xdr:rowOff>
    </xdr:from>
    <xdr:to>
      <xdr:col>76</xdr:col>
      <xdr:colOff>114300</xdr:colOff>
      <xdr:row>78</xdr:row>
      <xdr:rowOff>89202</xdr:rowOff>
    </xdr:to>
    <xdr:cxnSp macro="">
      <xdr:nvCxnSpPr>
        <xdr:cNvPr id="625" name="直線コネクタ 624"/>
        <xdr:cNvCxnSpPr/>
      </xdr:nvCxnSpPr>
      <xdr:spPr>
        <a:xfrm>
          <a:off x="13703300" y="13383915"/>
          <a:ext cx="889000" cy="7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47318</xdr:rowOff>
    </xdr:from>
    <xdr:to>
      <xdr:col>76</xdr:col>
      <xdr:colOff>165100</xdr:colOff>
      <xdr:row>78</xdr:row>
      <xdr:rowOff>148918</xdr:rowOff>
    </xdr:to>
    <xdr:sp macro="" textlink="">
      <xdr:nvSpPr>
        <xdr:cNvPr id="626" name="フローチャート: 判断 625"/>
        <xdr:cNvSpPr/>
      </xdr:nvSpPr>
      <xdr:spPr>
        <a:xfrm>
          <a:off x="14541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140045</xdr:rowOff>
    </xdr:from>
    <xdr:ext cx="469744" cy="259045"/>
    <xdr:sp macro="" textlink="">
      <xdr:nvSpPr>
        <xdr:cNvPr id="627" name="テキスト ボックス 626"/>
        <xdr:cNvSpPr txBox="1"/>
      </xdr:nvSpPr>
      <xdr:spPr>
        <a:xfrm>
          <a:off x="14357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111353</xdr:rowOff>
    </xdr:from>
    <xdr:to>
      <xdr:col>71</xdr:col>
      <xdr:colOff>177800</xdr:colOff>
      <xdr:row>78</xdr:row>
      <xdr:rowOff>10815</xdr:rowOff>
    </xdr:to>
    <xdr:cxnSp macro="">
      <xdr:nvCxnSpPr>
        <xdr:cNvPr id="628" name="直線コネクタ 627"/>
        <xdr:cNvCxnSpPr/>
      </xdr:nvCxnSpPr>
      <xdr:spPr>
        <a:xfrm>
          <a:off x="12814300" y="13313003"/>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89906</xdr:rowOff>
    </xdr:from>
    <xdr:to>
      <xdr:col>72</xdr:col>
      <xdr:colOff>38100</xdr:colOff>
      <xdr:row>78</xdr:row>
      <xdr:rowOff>20056</xdr:rowOff>
    </xdr:to>
    <xdr:sp macro="" textlink="">
      <xdr:nvSpPr>
        <xdr:cNvPr id="629" name="フローチャート: 判断 628"/>
        <xdr:cNvSpPr/>
      </xdr:nvSpPr>
      <xdr:spPr>
        <a:xfrm>
          <a:off x="13652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36583</xdr:rowOff>
    </xdr:from>
    <xdr:ext cx="469744" cy="259045"/>
    <xdr:sp macro="" textlink="">
      <xdr:nvSpPr>
        <xdr:cNvPr id="630" name="テキスト ボックス 629"/>
        <xdr:cNvSpPr txBox="1"/>
      </xdr:nvSpPr>
      <xdr:spPr>
        <a:xfrm>
          <a:off x="13468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31" name="フローチャート: 判断 630"/>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2" name="テキスト ボックス 631"/>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22149</xdr:rowOff>
    </xdr:from>
    <xdr:to>
      <xdr:col>85</xdr:col>
      <xdr:colOff>177800</xdr:colOff>
      <xdr:row>78</xdr:row>
      <xdr:rowOff>123749</xdr:rowOff>
    </xdr:to>
    <xdr:sp macro="" textlink="">
      <xdr:nvSpPr>
        <xdr:cNvPr id="638" name="楕円 637"/>
        <xdr:cNvSpPr/>
      </xdr:nvSpPr>
      <xdr:spPr>
        <a:xfrm>
          <a:off x="162687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108526</xdr:rowOff>
    </xdr:from>
    <xdr:ext cx="469744" cy="259045"/>
    <xdr:sp macro="" textlink="">
      <xdr:nvSpPr>
        <xdr:cNvPr id="639" name="災害復旧費該当値テキスト"/>
        <xdr:cNvSpPr txBox="1"/>
      </xdr:nvSpPr>
      <xdr:spPr>
        <a:xfrm>
          <a:off x="16370300" y="1331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62725</xdr:rowOff>
    </xdr:from>
    <xdr:to>
      <xdr:col>81</xdr:col>
      <xdr:colOff>101600</xdr:colOff>
      <xdr:row>78</xdr:row>
      <xdr:rowOff>164325</xdr:rowOff>
    </xdr:to>
    <xdr:sp macro="" textlink="">
      <xdr:nvSpPr>
        <xdr:cNvPr id="640" name="楕円 639"/>
        <xdr:cNvSpPr/>
      </xdr:nvSpPr>
      <xdr:spPr>
        <a:xfrm>
          <a:off x="15430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155452</xdr:rowOff>
    </xdr:from>
    <xdr:ext cx="469744" cy="259045"/>
    <xdr:sp macro="" textlink="">
      <xdr:nvSpPr>
        <xdr:cNvPr id="641" name="テキスト ボックス 640"/>
        <xdr:cNvSpPr txBox="1"/>
      </xdr:nvSpPr>
      <xdr:spPr>
        <a:xfrm>
          <a:off x="152337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38402</xdr:rowOff>
    </xdr:from>
    <xdr:to>
      <xdr:col>76</xdr:col>
      <xdr:colOff>165100</xdr:colOff>
      <xdr:row>78</xdr:row>
      <xdr:rowOff>140002</xdr:rowOff>
    </xdr:to>
    <xdr:sp macro="" textlink="">
      <xdr:nvSpPr>
        <xdr:cNvPr id="642" name="楕円 641"/>
        <xdr:cNvSpPr/>
      </xdr:nvSpPr>
      <xdr:spPr>
        <a:xfrm>
          <a:off x="14541500" y="134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156529</xdr:rowOff>
    </xdr:from>
    <xdr:ext cx="469744" cy="259045"/>
    <xdr:sp macro="" textlink="">
      <xdr:nvSpPr>
        <xdr:cNvPr id="643" name="テキスト ボックス 642"/>
        <xdr:cNvSpPr txBox="1"/>
      </xdr:nvSpPr>
      <xdr:spPr>
        <a:xfrm>
          <a:off x="14357428" y="131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131465</xdr:rowOff>
    </xdr:from>
    <xdr:to>
      <xdr:col>72</xdr:col>
      <xdr:colOff>38100</xdr:colOff>
      <xdr:row>78</xdr:row>
      <xdr:rowOff>61615</xdr:rowOff>
    </xdr:to>
    <xdr:sp macro="" textlink="">
      <xdr:nvSpPr>
        <xdr:cNvPr id="644" name="楕円 643"/>
        <xdr:cNvSpPr/>
      </xdr:nvSpPr>
      <xdr:spPr>
        <a:xfrm>
          <a:off x="13652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52742</xdr:rowOff>
    </xdr:from>
    <xdr:ext cx="469744" cy="259045"/>
    <xdr:sp macro="" textlink="">
      <xdr:nvSpPr>
        <xdr:cNvPr id="645" name="テキスト ボックス 644"/>
        <xdr:cNvSpPr txBox="1"/>
      </xdr:nvSpPr>
      <xdr:spPr>
        <a:xfrm>
          <a:off x="13468428" y="13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60553</xdr:rowOff>
    </xdr:from>
    <xdr:to>
      <xdr:col>67</xdr:col>
      <xdr:colOff>101600</xdr:colOff>
      <xdr:row>77</xdr:row>
      <xdr:rowOff>162153</xdr:rowOff>
    </xdr:to>
    <xdr:sp macro="" textlink="">
      <xdr:nvSpPr>
        <xdr:cNvPr id="646" name="楕円 645"/>
        <xdr:cNvSpPr/>
      </xdr:nvSpPr>
      <xdr:spPr>
        <a:xfrm>
          <a:off x="12763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153280</xdr:rowOff>
    </xdr:from>
    <xdr:ext cx="469744" cy="259045"/>
    <xdr:sp macro="" textlink="">
      <xdr:nvSpPr>
        <xdr:cNvPr id="647" name="テキスト ボックス 646"/>
        <xdr:cNvSpPr txBox="1"/>
      </xdr:nvSpPr>
      <xdr:spPr>
        <a:xfrm>
          <a:off x="12579428"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6" name="テキスト ボックス 65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134835</xdr:rowOff>
    </xdr:from>
    <xdr:to>
      <xdr:col>85</xdr:col>
      <xdr:colOff>126364</xdr:colOff>
      <xdr:row>98</xdr:row>
      <xdr:rowOff>46038</xdr:rowOff>
    </xdr:to>
    <xdr:cxnSp macro="">
      <xdr:nvCxnSpPr>
        <xdr:cNvPr id="668" name="直線コネクタ 667"/>
        <xdr:cNvCxnSpPr/>
      </xdr:nvCxnSpPr>
      <xdr:spPr>
        <a:xfrm flipV="1">
          <a:off x="16317595" y="16422585"/>
          <a:ext cx="1269" cy="425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49865</xdr:rowOff>
    </xdr:from>
    <xdr:ext cx="534377" cy="259045"/>
    <xdr:sp macro="" textlink="">
      <xdr:nvSpPr>
        <xdr:cNvPr id="669" name="公債費最小値テキスト"/>
        <xdr:cNvSpPr txBox="1"/>
      </xdr:nvSpPr>
      <xdr:spPr>
        <a:xfrm>
          <a:off x="16370300" y="168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46038</xdr:rowOff>
    </xdr:from>
    <xdr:to>
      <xdr:col>86</xdr:col>
      <xdr:colOff>25400</xdr:colOff>
      <xdr:row>98</xdr:row>
      <xdr:rowOff>46038</xdr:rowOff>
    </xdr:to>
    <xdr:cxnSp macro="">
      <xdr:nvCxnSpPr>
        <xdr:cNvPr id="670" name="直線コネクタ 669"/>
        <xdr:cNvCxnSpPr/>
      </xdr:nvCxnSpPr>
      <xdr:spPr>
        <a:xfrm>
          <a:off x="16230600" y="1684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81512</xdr:rowOff>
    </xdr:from>
    <xdr:ext cx="599010" cy="259045"/>
    <xdr:sp macro="" textlink="">
      <xdr:nvSpPr>
        <xdr:cNvPr id="671" name="公債費最大値テキスト"/>
        <xdr:cNvSpPr txBox="1"/>
      </xdr:nvSpPr>
      <xdr:spPr>
        <a:xfrm>
          <a:off x="16370300" y="1619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134835</xdr:rowOff>
    </xdr:from>
    <xdr:to>
      <xdr:col>86</xdr:col>
      <xdr:colOff>25400</xdr:colOff>
      <xdr:row>95</xdr:row>
      <xdr:rowOff>134835</xdr:rowOff>
    </xdr:to>
    <xdr:cxnSp macro="">
      <xdr:nvCxnSpPr>
        <xdr:cNvPr id="672" name="直線コネクタ 671"/>
        <xdr:cNvCxnSpPr/>
      </xdr:nvCxnSpPr>
      <xdr:spPr>
        <a:xfrm>
          <a:off x="16230600" y="164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45929</xdr:rowOff>
    </xdr:from>
    <xdr:to>
      <xdr:col>85</xdr:col>
      <xdr:colOff>127000</xdr:colOff>
      <xdr:row>97</xdr:row>
      <xdr:rowOff>50491</xdr:rowOff>
    </xdr:to>
    <xdr:cxnSp macro="">
      <xdr:nvCxnSpPr>
        <xdr:cNvPr id="673" name="直線コネクタ 672"/>
        <xdr:cNvCxnSpPr/>
      </xdr:nvCxnSpPr>
      <xdr:spPr>
        <a:xfrm flipV="1">
          <a:off x="15481300" y="16676579"/>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170508</xdr:rowOff>
    </xdr:from>
    <xdr:ext cx="534377" cy="259045"/>
    <xdr:sp macro="" textlink="">
      <xdr:nvSpPr>
        <xdr:cNvPr id="674" name="公債費平均値テキスト"/>
        <xdr:cNvSpPr txBox="1"/>
      </xdr:nvSpPr>
      <xdr:spPr>
        <a:xfrm>
          <a:off x="16370300" y="1662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20631</xdr:rowOff>
    </xdr:from>
    <xdr:to>
      <xdr:col>85</xdr:col>
      <xdr:colOff>177800</xdr:colOff>
      <xdr:row>97</xdr:row>
      <xdr:rowOff>122231</xdr:rowOff>
    </xdr:to>
    <xdr:sp macro="" textlink="">
      <xdr:nvSpPr>
        <xdr:cNvPr id="675" name="フローチャート: 判断 674"/>
        <xdr:cNvSpPr/>
      </xdr:nvSpPr>
      <xdr:spPr>
        <a:xfrm>
          <a:off x="16268700" y="166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18204</xdr:rowOff>
    </xdr:from>
    <xdr:to>
      <xdr:col>81</xdr:col>
      <xdr:colOff>50800</xdr:colOff>
      <xdr:row>97</xdr:row>
      <xdr:rowOff>50491</xdr:rowOff>
    </xdr:to>
    <xdr:cxnSp macro="">
      <xdr:nvCxnSpPr>
        <xdr:cNvPr id="676" name="直線コネクタ 675"/>
        <xdr:cNvCxnSpPr/>
      </xdr:nvCxnSpPr>
      <xdr:spPr>
        <a:xfrm>
          <a:off x="14592300" y="16648854"/>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35499</xdr:rowOff>
    </xdr:from>
    <xdr:to>
      <xdr:col>81</xdr:col>
      <xdr:colOff>101600</xdr:colOff>
      <xdr:row>97</xdr:row>
      <xdr:rowOff>137099</xdr:rowOff>
    </xdr:to>
    <xdr:sp macro="" textlink="">
      <xdr:nvSpPr>
        <xdr:cNvPr id="677" name="フローチャート: 判断 676"/>
        <xdr:cNvSpPr/>
      </xdr:nvSpPr>
      <xdr:spPr>
        <a:xfrm>
          <a:off x="15430500" y="1666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128226</xdr:rowOff>
    </xdr:from>
    <xdr:ext cx="534377" cy="259045"/>
    <xdr:sp macro="" textlink="">
      <xdr:nvSpPr>
        <xdr:cNvPr id="678" name="テキスト ボックス 677"/>
        <xdr:cNvSpPr txBox="1"/>
      </xdr:nvSpPr>
      <xdr:spPr>
        <a:xfrm>
          <a:off x="15201411" y="16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16165</xdr:rowOff>
    </xdr:from>
    <xdr:to>
      <xdr:col>76</xdr:col>
      <xdr:colOff>114300</xdr:colOff>
      <xdr:row>97</xdr:row>
      <xdr:rowOff>18204</xdr:rowOff>
    </xdr:to>
    <xdr:cxnSp macro="">
      <xdr:nvCxnSpPr>
        <xdr:cNvPr id="679" name="直線コネクタ 678"/>
        <xdr:cNvCxnSpPr/>
      </xdr:nvCxnSpPr>
      <xdr:spPr>
        <a:xfrm>
          <a:off x="13703300" y="15446665"/>
          <a:ext cx="889000" cy="12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35444</xdr:rowOff>
    </xdr:from>
    <xdr:to>
      <xdr:col>76</xdr:col>
      <xdr:colOff>165100</xdr:colOff>
      <xdr:row>97</xdr:row>
      <xdr:rowOff>137044</xdr:rowOff>
    </xdr:to>
    <xdr:sp macro="" textlink="">
      <xdr:nvSpPr>
        <xdr:cNvPr id="680" name="フローチャート: 判断 679"/>
        <xdr:cNvSpPr/>
      </xdr:nvSpPr>
      <xdr:spPr>
        <a:xfrm>
          <a:off x="14541500" y="1666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128171</xdr:rowOff>
    </xdr:from>
    <xdr:ext cx="534377" cy="259045"/>
    <xdr:sp macro="" textlink="">
      <xdr:nvSpPr>
        <xdr:cNvPr id="681" name="テキスト ボックス 680"/>
        <xdr:cNvSpPr txBox="1"/>
      </xdr:nvSpPr>
      <xdr:spPr>
        <a:xfrm>
          <a:off x="14325111" y="167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16165</xdr:rowOff>
    </xdr:from>
    <xdr:to>
      <xdr:col>71</xdr:col>
      <xdr:colOff>177800</xdr:colOff>
      <xdr:row>96</xdr:row>
      <xdr:rowOff>152538</xdr:rowOff>
    </xdr:to>
    <xdr:cxnSp macro="">
      <xdr:nvCxnSpPr>
        <xdr:cNvPr id="682" name="直線コネクタ 681"/>
        <xdr:cNvCxnSpPr/>
      </xdr:nvCxnSpPr>
      <xdr:spPr>
        <a:xfrm flipV="1">
          <a:off x="12814300" y="15446665"/>
          <a:ext cx="889000" cy="116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65894</xdr:rowOff>
    </xdr:from>
    <xdr:to>
      <xdr:col>72</xdr:col>
      <xdr:colOff>38100</xdr:colOff>
      <xdr:row>96</xdr:row>
      <xdr:rowOff>167494</xdr:rowOff>
    </xdr:to>
    <xdr:sp macro="" textlink="">
      <xdr:nvSpPr>
        <xdr:cNvPr id="683" name="フローチャート: 判断 682"/>
        <xdr:cNvSpPr/>
      </xdr:nvSpPr>
      <xdr:spPr>
        <a:xfrm>
          <a:off x="13652500" y="1652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158621</xdr:rowOff>
    </xdr:from>
    <xdr:ext cx="534377" cy="259045"/>
    <xdr:sp macro="" textlink="">
      <xdr:nvSpPr>
        <xdr:cNvPr id="684" name="テキスト ボックス 683"/>
        <xdr:cNvSpPr txBox="1"/>
      </xdr:nvSpPr>
      <xdr:spPr>
        <a:xfrm>
          <a:off x="13436111" y="166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150009</xdr:rowOff>
    </xdr:from>
    <xdr:to>
      <xdr:col>67</xdr:col>
      <xdr:colOff>101600</xdr:colOff>
      <xdr:row>97</xdr:row>
      <xdr:rowOff>80159</xdr:rowOff>
    </xdr:to>
    <xdr:sp macro="" textlink="">
      <xdr:nvSpPr>
        <xdr:cNvPr id="685" name="フローチャート: 判断 684"/>
        <xdr:cNvSpPr/>
      </xdr:nvSpPr>
      <xdr:spPr>
        <a:xfrm>
          <a:off x="12763500" y="1660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71286</xdr:rowOff>
    </xdr:from>
    <xdr:ext cx="534377" cy="259045"/>
    <xdr:sp macro="" textlink="">
      <xdr:nvSpPr>
        <xdr:cNvPr id="686" name="テキスト ボックス 685"/>
        <xdr:cNvSpPr txBox="1"/>
      </xdr:nvSpPr>
      <xdr:spPr>
        <a:xfrm>
          <a:off x="12547111" y="167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166579</xdr:rowOff>
    </xdr:from>
    <xdr:to>
      <xdr:col>85</xdr:col>
      <xdr:colOff>177800</xdr:colOff>
      <xdr:row>97</xdr:row>
      <xdr:rowOff>96729</xdr:rowOff>
    </xdr:to>
    <xdr:sp macro="" textlink="">
      <xdr:nvSpPr>
        <xdr:cNvPr id="692" name="楕円 691"/>
        <xdr:cNvSpPr/>
      </xdr:nvSpPr>
      <xdr:spPr>
        <a:xfrm>
          <a:off x="16268700" y="166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18006</xdr:rowOff>
    </xdr:from>
    <xdr:ext cx="534377" cy="259045"/>
    <xdr:sp macro="" textlink="">
      <xdr:nvSpPr>
        <xdr:cNvPr id="693" name="公債費該当値テキスト"/>
        <xdr:cNvSpPr txBox="1"/>
      </xdr:nvSpPr>
      <xdr:spPr>
        <a:xfrm>
          <a:off x="16370300" y="164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171141</xdr:rowOff>
    </xdr:from>
    <xdr:to>
      <xdr:col>81</xdr:col>
      <xdr:colOff>101600</xdr:colOff>
      <xdr:row>97</xdr:row>
      <xdr:rowOff>101291</xdr:rowOff>
    </xdr:to>
    <xdr:sp macro="" textlink="">
      <xdr:nvSpPr>
        <xdr:cNvPr id="694" name="楕円 693"/>
        <xdr:cNvSpPr/>
      </xdr:nvSpPr>
      <xdr:spPr>
        <a:xfrm>
          <a:off x="15430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117818</xdr:rowOff>
    </xdr:from>
    <xdr:ext cx="534377" cy="259045"/>
    <xdr:sp macro="" textlink="">
      <xdr:nvSpPr>
        <xdr:cNvPr id="695" name="テキスト ボックス 694"/>
        <xdr:cNvSpPr txBox="1"/>
      </xdr:nvSpPr>
      <xdr:spPr>
        <a:xfrm>
          <a:off x="15201411" y="164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138854</xdr:rowOff>
    </xdr:from>
    <xdr:to>
      <xdr:col>76</xdr:col>
      <xdr:colOff>165100</xdr:colOff>
      <xdr:row>97</xdr:row>
      <xdr:rowOff>69004</xdr:rowOff>
    </xdr:to>
    <xdr:sp macro="" textlink="">
      <xdr:nvSpPr>
        <xdr:cNvPr id="696" name="楕円 695"/>
        <xdr:cNvSpPr/>
      </xdr:nvSpPr>
      <xdr:spPr>
        <a:xfrm>
          <a:off x="14541500" y="165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85531</xdr:rowOff>
    </xdr:from>
    <xdr:ext cx="534377" cy="259045"/>
    <xdr:sp macro="" textlink="">
      <xdr:nvSpPr>
        <xdr:cNvPr id="697" name="テキスト ボックス 696"/>
        <xdr:cNvSpPr txBox="1"/>
      </xdr:nvSpPr>
      <xdr:spPr>
        <a:xfrm>
          <a:off x="14325111" y="16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136815</xdr:rowOff>
    </xdr:from>
    <xdr:to>
      <xdr:col>72</xdr:col>
      <xdr:colOff>38100</xdr:colOff>
      <xdr:row>90</xdr:row>
      <xdr:rowOff>66965</xdr:rowOff>
    </xdr:to>
    <xdr:sp macro="" textlink="">
      <xdr:nvSpPr>
        <xdr:cNvPr id="698" name="楕円 697"/>
        <xdr:cNvSpPr/>
      </xdr:nvSpPr>
      <xdr:spPr>
        <a:xfrm>
          <a:off x="13652500" y="153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83492</xdr:rowOff>
    </xdr:from>
    <xdr:ext cx="599010" cy="259045"/>
    <xdr:sp macro="" textlink="">
      <xdr:nvSpPr>
        <xdr:cNvPr id="699" name="テキスト ボックス 698"/>
        <xdr:cNvSpPr txBox="1"/>
      </xdr:nvSpPr>
      <xdr:spPr>
        <a:xfrm>
          <a:off x="13403795" y="151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101738</xdr:rowOff>
    </xdr:from>
    <xdr:to>
      <xdr:col>67</xdr:col>
      <xdr:colOff>101600</xdr:colOff>
      <xdr:row>97</xdr:row>
      <xdr:rowOff>31888</xdr:rowOff>
    </xdr:to>
    <xdr:sp macro="" textlink="">
      <xdr:nvSpPr>
        <xdr:cNvPr id="700" name="楕円 699"/>
        <xdr:cNvSpPr/>
      </xdr:nvSpPr>
      <xdr:spPr>
        <a:xfrm>
          <a:off x="12763500" y="165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48415</xdr:rowOff>
    </xdr:from>
    <xdr:ext cx="534377" cy="259045"/>
    <xdr:sp macro="" textlink="">
      <xdr:nvSpPr>
        <xdr:cNvPr id="701" name="テキスト ボックス 700"/>
        <xdr:cNvSpPr txBox="1"/>
      </xdr:nvSpPr>
      <xdr:spPr>
        <a:xfrm>
          <a:off x="12547111" y="163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3" name="直線コネクタ 722"/>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26"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27" name="直線コネクタ 726"/>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29" name="諸支出金平均値テキスト"/>
        <xdr:cNvSpPr txBox="1"/>
      </xdr:nvSpPr>
      <xdr:spPr>
        <a:xfrm>
          <a:off x="22212300" y="6430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0" name="フローチャート: 判断 72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44450</xdr:rowOff>
    </xdr:from>
    <xdr:to>
      <xdr:col>112</xdr:col>
      <xdr:colOff>38100</xdr:colOff>
      <xdr:row>31</xdr:row>
      <xdr:rowOff>146050</xdr:rowOff>
    </xdr:to>
    <xdr:sp macro="" textlink="">
      <xdr:nvSpPr>
        <xdr:cNvPr id="732" name="フローチャート: 判断 731"/>
        <xdr:cNvSpPr/>
      </xdr:nvSpPr>
      <xdr:spPr>
        <a:xfrm>
          <a:off x="21272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162577</xdr:rowOff>
    </xdr:from>
    <xdr:ext cx="378565" cy="259045"/>
    <xdr:sp macro="" textlink="">
      <xdr:nvSpPr>
        <xdr:cNvPr id="733" name="テキスト ボックス 732"/>
        <xdr:cNvSpPr txBox="1"/>
      </xdr:nvSpPr>
      <xdr:spPr>
        <a:xfrm>
          <a:off x="211213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735" name="フローチャート: 判断 734"/>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143527</xdr:rowOff>
    </xdr:from>
    <xdr:ext cx="313932" cy="259045"/>
    <xdr:sp macro="" textlink="">
      <xdr:nvSpPr>
        <xdr:cNvPr id="736" name="テキスト ボックス 735"/>
        <xdr:cNvSpPr txBox="1"/>
      </xdr:nvSpPr>
      <xdr:spPr>
        <a:xfrm>
          <a:off x="20277333" y="631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29</xdr:row>
      <xdr:rowOff>120650</xdr:rowOff>
    </xdr:from>
    <xdr:to>
      <xdr:col>102</xdr:col>
      <xdr:colOff>165100</xdr:colOff>
      <xdr:row>30</xdr:row>
      <xdr:rowOff>50800</xdr:rowOff>
    </xdr:to>
    <xdr:sp macro="" textlink="">
      <xdr:nvSpPr>
        <xdr:cNvPr id="738" name="フローチャート: 判断 737"/>
        <xdr:cNvSpPr/>
      </xdr:nvSpPr>
      <xdr:spPr>
        <a:xfrm>
          <a:off x="19494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67327</xdr:rowOff>
    </xdr:from>
    <xdr:ext cx="378565" cy="259045"/>
    <xdr:sp macro="" textlink="">
      <xdr:nvSpPr>
        <xdr:cNvPr id="739" name="テキスト ボックス 738"/>
        <xdr:cNvSpPr txBox="1"/>
      </xdr:nvSpPr>
      <xdr:spPr>
        <a:xfrm>
          <a:off x="19356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40" name="フローチャート: 判断 739"/>
        <xdr:cNvSpPr/>
      </xdr:nvSpPr>
      <xdr:spPr>
        <a:xfrm>
          <a:off x="18605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99077</xdr:rowOff>
    </xdr:from>
    <xdr:ext cx="249299" cy="259045"/>
    <xdr:sp macro="" textlink="">
      <xdr:nvSpPr>
        <xdr:cNvPr id="741" name="テキスト ボックス 740"/>
        <xdr:cNvSpPr txBox="1"/>
      </xdr:nvSpPr>
      <xdr:spPr>
        <a:xfrm>
          <a:off x="18531650" y="644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目的別歳出に係る県民一人あたりの決算額の主な状況は以下のとおりです。</a:t>
          </a:r>
        </a:p>
        <a:p>
          <a:r>
            <a:rPr kumimoji="1" lang="ja-JP" altLang="en-US" sz="1300">
              <a:latin typeface="ＭＳ Ｐゴシック" panose="020B0600070205080204" pitchFamily="50" charset="-128"/>
              <a:ea typeface="ＭＳ Ｐゴシック" panose="020B0600070205080204" pitchFamily="50" charset="-128"/>
            </a:rPr>
            <a:t>　土木費は、新潟・福島豪雨災害等に係る災害関連事業、国経済対策事業や大規模施設整備等の終了等により、平成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1,967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65,145</a:t>
          </a:r>
          <a:r>
            <a:rPr kumimoji="1" lang="ja-JP" altLang="en-US" sz="1300">
              <a:latin typeface="ＭＳ Ｐゴシック" panose="020B0600070205080204" pitchFamily="50" charset="-128"/>
              <a:ea typeface="ＭＳ Ｐゴシック" panose="020B0600070205080204" pitchFamily="50" charset="-128"/>
            </a:rPr>
            <a:t>円となっております。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年度に発生した新潟・福島豪雨災害の対応事業の終了等により平成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年度をピークに減少傾向にありましたが、平成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年度は豪雨災害や台風による災害の発生により、前年度比</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2,920</a:t>
          </a:r>
          <a:r>
            <a:rPr kumimoji="1" lang="ja-JP" altLang="en-US" sz="1300">
              <a:latin typeface="ＭＳ Ｐゴシック" panose="020B0600070205080204" pitchFamily="50" charset="-128"/>
              <a:ea typeface="ＭＳ Ｐゴシック" panose="020B0600070205080204" pitchFamily="50" charset="-128"/>
            </a:rPr>
            <a:t>円となっております。</a:t>
          </a:r>
        </a:p>
        <a:p>
          <a:r>
            <a:rPr kumimoji="1" lang="ja-JP" altLang="en-US" sz="1300">
              <a:latin typeface="ＭＳ Ｐゴシック" panose="020B0600070205080204" pitchFamily="50" charset="-128"/>
              <a:ea typeface="ＭＳ Ｐゴシック" panose="020B0600070205080204" pitchFamily="50" charset="-128"/>
            </a:rPr>
            <a:t>　農林水産業費は、国経済対策事業の増等により、近年増加傾向にあり、平成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2,986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38,994</a:t>
          </a:r>
          <a:r>
            <a:rPr kumimoji="1" lang="ja-JP" altLang="en-US" sz="1300">
              <a:latin typeface="ＭＳ Ｐゴシック" panose="020B0600070205080204" pitchFamily="50" charset="-128"/>
              <a:ea typeface="ＭＳ Ｐゴシック" panose="020B0600070205080204" pitchFamily="50" charset="-128"/>
            </a:rPr>
            <a:t>円となっております。</a:t>
          </a:r>
        </a:p>
        <a:p>
          <a:r>
            <a:rPr kumimoji="1" lang="ja-JP" altLang="en-US" sz="1300">
              <a:latin typeface="ＭＳ Ｐゴシック" panose="020B0600070205080204" pitchFamily="50" charset="-128"/>
              <a:ea typeface="ＭＳ Ｐゴシック" panose="020B0600070205080204" pitchFamily="50" charset="-128"/>
            </a:rPr>
            <a:t>　総務費は、国経済対策事業や大規模施設整備等により年度ごとに増減する傾向があり、平成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年度は国経済対策による基金造成等により前年度比</a:t>
          </a:r>
          <a:r>
            <a:rPr kumimoji="1" lang="en-US" altLang="ja-JP" sz="1300">
              <a:latin typeface="ＭＳ Ｐゴシック" panose="020B0600070205080204" pitchFamily="50" charset="-128"/>
              <a:ea typeface="ＭＳ Ｐゴシック" panose="020B0600070205080204" pitchFamily="50" charset="-128"/>
            </a:rPr>
            <a:t>12,177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40,929</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年度は参議院議員選挙費の減等により前年度比</a:t>
          </a:r>
          <a:r>
            <a:rPr kumimoji="1" lang="en-US" altLang="ja-JP" sz="1300">
              <a:latin typeface="ＭＳ Ｐゴシック" panose="020B0600070205080204" pitchFamily="50" charset="-128"/>
              <a:ea typeface="ＭＳ Ｐゴシック" panose="020B0600070205080204" pitchFamily="50" charset="-128"/>
            </a:rPr>
            <a:t>1,410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18,933</a:t>
          </a:r>
          <a:r>
            <a:rPr kumimoji="1" lang="ja-JP" altLang="en-US" sz="1300">
              <a:latin typeface="ＭＳ Ｐゴシック" panose="020B0600070205080204" pitchFamily="50" charset="-128"/>
              <a:ea typeface="ＭＳ Ｐゴシック" panose="020B0600070205080204" pitchFamily="50" charset="-128"/>
            </a:rPr>
            <a:t>円となっております。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教育費は、県費負担教職員に係る給与負担の政令市移譲による人件費の減等により、平成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14,618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79,757</a:t>
          </a:r>
          <a:r>
            <a:rPr kumimoji="1" lang="ja-JP" altLang="en-US" sz="1300">
              <a:latin typeface="ＭＳ Ｐゴシック" panose="020B0600070205080204" pitchFamily="50" charset="-128"/>
              <a:ea typeface="ＭＳ Ｐゴシック" panose="020B0600070205080204" pitchFamily="50" charset="-128"/>
            </a:rPr>
            <a:t>円となっております。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年度以降の実質収支・実質単年度収支は、平成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年度に少子化対策を含む社会保障関係経費の増加等により実質単年度収支が赤字となったことを除けば、人件費等の内部管理経費の縮減や県税収入の増収により、基本的に黒字を維持しています。</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除雪費や少子化対策を含む社会保障関係経費の増加等により相当規模の財政負担が生じており、歳入においても県税収入や地方交付税が減少したものの、内部管理コストの縮減努力や財源対策的基金取崩し等により、実質収支・実質単年度収支ともに黒字となりました。</a:t>
          </a:r>
        </a:p>
        <a:p>
          <a:r>
            <a:rPr kumimoji="1" lang="ja-JP" altLang="en-US" sz="1100">
              <a:latin typeface="ＭＳ ゴシック" pitchFamily="49" charset="-128"/>
              <a:ea typeface="ＭＳ ゴシック" pitchFamily="49" charset="-128"/>
            </a:rPr>
            <a:t>　今後とも、的確な財政運営に努めてまいります。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工業用地造成事業会計において赤字（資金不足）が生じているものの、その他の会計においては黒字であり、連結実質赤字は生じておりません。</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電気事業会計において、新電力への売電入札を継続していること等により資金剰余額が増加した一方で、病院事業会計において、資金剰余（不足）額の算定上、本来計上すべき賞与引当金等の計上猶予の経過措置がなくなったこと等により資金剰余額が減少したため、黒字額は横ばいとなっております。</a:t>
          </a:r>
        </a:p>
        <a:p>
          <a:r>
            <a:rPr kumimoji="1" lang="ja-JP" altLang="en-US" sz="1400">
              <a:latin typeface="ＭＳ ゴシック" pitchFamily="49" charset="-128"/>
              <a:ea typeface="ＭＳ ゴシック" pitchFamily="49" charset="-128"/>
            </a:rPr>
            <a:t>　今後とも、連結実質赤字が生じないよう、的確な財政運営に努めてまいります。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1032500350</v>
      </c>
      <c r="BO4" s="408"/>
      <c r="BP4" s="408"/>
      <c r="BQ4" s="408"/>
      <c r="BR4" s="408"/>
      <c r="BS4" s="408"/>
      <c r="BT4" s="408"/>
      <c r="BU4" s="409"/>
      <c r="BV4" s="407">
        <v>1055947285</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1</v>
      </c>
      <c r="CU4" s="570"/>
      <c r="CV4" s="570"/>
      <c r="CW4" s="570"/>
      <c r="CX4" s="570"/>
      <c r="CY4" s="570"/>
      <c r="CZ4" s="570"/>
      <c r="DA4" s="571"/>
      <c r="DB4" s="569">
        <v>1</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995621169</v>
      </c>
      <c r="BO5" s="414"/>
      <c r="BP5" s="414"/>
      <c r="BQ5" s="414"/>
      <c r="BR5" s="414"/>
      <c r="BS5" s="414"/>
      <c r="BT5" s="414"/>
      <c r="BU5" s="415"/>
      <c r="BV5" s="413">
        <v>1019149455</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96.4</v>
      </c>
      <c r="CU5" s="393"/>
      <c r="CV5" s="393"/>
      <c r="CW5" s="393"/>
      <c r="CX5" s="393"/>
      <c r="CY5" s="393"/>
      <c r="CZ5" s="393"/>
      <c r="DA5" s="394"/>
      <c r="DB5" s="392">
        <v>94.6</v>
      </c>
      <c r="DC5" s="393"/>
      <c r="DD5" s="393"/>
      <c r="DE5" s="393"/>
      <c r="DF5" s="393"/>
      <c r="DG5" s="393"/>
      <c r="DH5" s="393"/>
      <c r="DI5" s="394"/>
      <c r="DJ5" s="140"/>
      <c r="DK5" s="140"/>
      <c r="DL5" s="140"/>
      <c r="DM5" s="140"/>
      <c r="DN5" s="140"/>
      <c r="DO5" s="140"/>
    </row>
    <row r="6" spans="1:119" ht="18.75" customHeight="1" x14ac:dyDescent="0.2">
      <c r="A6" s="141"/>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12560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36879181</v>
      </c>
      <c r="BO6" s="414"/>
      <c r="BP6" s="414"/>
      <c r="BQ6" s="414"/>
      <c r="BR6" s="414"/>
      <c r="BS6" s="414"/>
      <c r="BT6" s="414"/>
      <c r="BU6" s="415"/>
      <c r="BV6" s="413">
        <v>36797830</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106.9</v>
      </c>
      <c r="CU6" s="559"/>
      <c r="CV6" s="559"/>
      <c r="CW6" s="559"/>
      <c r="CX6" s="559"/>
      <c r="CY6" s="559"/>
      <c r="CZ6" s="559"/>
      <c r="DA6" s="560"/>
      <c r="DB6" s="558">
        <v>104.3</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3</v>
      </c>
      <c r="AJ7" s="439"/>
      <c r="AK7" s="439"/>
      <c r="AL7" s="439"/>
      <c r="AM7" s="439"/>
      <c r="AN7" s="439"/>
      <c r="AO7" s="439"/>
      <c r="AP7" s="440"/>
      <c r="AQ7" s="438">
        <v>9830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31226537</v>
      </c>
      <c r="BO7" s="414"/>
      <c r="BP7" s="414"/>
      <c r="BQ7" s="414"/>
      <c r="BR7" s="414"/>
      <c r="BS7" s="414"/>
      <c r="BT7" s="414"/>
      <c r="BU7" s="415"/>
      <c r="BV7" s="413">
        <v>31002195</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558840431</v>
      </c>
      <c r="CU7" s="414"/>
      <c r="CV7" s="414"/>
      <c r="CW7" s="414"/>
      <c r="CX7" s="414"/>
      <c r="CY7" s="414"/>
      <c r="CZ7" s="414"/>
      <c r="DA7" s="415"/>
      <c r="DB7" s="413">
        <v>597362258</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8280</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5652644</v>
      </c>
      <c r="BO8" s="414"/>
      <c r="BP8" s="414"/>
      <c r="BQ8" s="414"/>
      <c r="BR8" s="414"/>
      <c r="BS8" s="414"/>
      <c r="BT8" s="414"/>
      <c r="BU8" s="415"/>
      <c r="BV8" s="413">
        <v>5795635</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0.46103</v>
      </c>
      <c r="CU8" s="556"/>
      <c r="CV8" s="556"/>
      <c r="CW8" s="556"/>
      <c r="CX8" s="556"/>
      <c r="CY8" s="556"/>
      <c r="CZ8" s="556"/>
      <c r="DA8" s="557"/>
      <c r="DB8" s="555">
        <v>0.45107000000000003</v>
      </c>
      <c r="DC8" s="556"/>
      <c r="DD8" s="556"/>
      <c r="DE8" s="556"/>
      <c r="DF8" s="556"/>
      <c r="DG8" s="556"/>
      <c r="DH8" s="556"/>
      <c r="DI8" s="557"/>
      <c r="DJ8" s="140"/>
      <c r="DK8" s="140"/>
      <c r="DL8" s="140"/>
      <c r="DM8" s="140"/>
      <c r="DN8" s="140"/>
      <c r="DO8" s="140"/>
    </row>
    <row r="9" spans="1:119" ht="18.75" customHeight="1" thickBot="1" x14ac:dyDescent="0.25">
      <c r="A9" s="141"/>
      <c r="B9" s="519" t="s">
        <v>98</v>
      </c>
      <c r="C9" s="493"/>
      <c r="D9" s="493"/>
      <c r="E9" s="493"/>
      <c r="F9" s="493"/>
      <c r="G9" s="493"/>
      <c r="H9" s="493"/>
      <c r="I9" s="493"/>
      <c r="J9" s="493"/>
      <c r="K9" s="494"/>
      <c r="L9" s="525" t="s">
        <v>99</v>
      </c>
      <c r="M9" s="526"/>
      <c r="N9" s="526"/>
      <c r="O9" s="526"/>
      <c r="P9" s="526"/>
      <c r="Q9" s="527"/>
      <c r="R9" s="528">
        <v>2304264</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9730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-142991</v>
      </c>
      <c r="BO9" s="414"/>
      <c r="BP9" s="414"/>
      <c r="BQ9" s="414"/>
      <c r="BR9" s="414"/>
      <c r="BS9" s="414"/>
      <c r="BT9" s="414"/>
      <c r="BU9" s="415"/>
      <c r="BV9" s="413">
        <v>-1051585</v>
      </c>
      <c r="BW9" s="414"/>
      <c r="BX9" s="414"/>
      <c r="BY9" s="414"/>
      <c r="BZ9" s="414"/>
      <c r="CA9" s="414"/>
      <c r="CB9" s="414"/>
      <c r="CC9" s="415"/>
      <c r="CD9" s="384" t="s">
        <v>102</v>
      </c>
      <c r="CE9" s="385"/>
      <c r="CF9" s="385"/>
      <c r="CG9" s="385"/>
      <c r="CH9" s="385"/>
      <c r="CI9" s="385"/>
      <c r="CJ9" s="385"/>
      <c r="CK9" s="385"/>
      <c r="CL9" s="385"/>
      <c r="CM9" s="385"/>
      <c r="CN9" s="385"/>
      <c r="CO9" s="385"/>
      <c r="CP9" s="385"/>
      <c r="CQ9" s="385"/>
      <c r="CR9" s="385"/>
      <c r="CS9" s="386"/>
      <c r="CT9" s="392">
        <v>25.4</v>
      </c>
      <c r="CU9" s="393"/>
      <c r="CV9" s="393"/>
      <c r="CW9" s="393"/>
      <c r="CX9" s="393"/>
      <c r="CY9" s="393"/>
      <c r="CZ9" s="393"/>
      <c r="DA9" s="394"/>
      <c r="DB9" s="392">
        <v>25.6</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103</v>
      </c>
      <c r="M10" s="436"/>
      <c r="N10" s="436"/>
      <c r="O10" s="436"/>
      <c r="P10" s="436"/>
      <c r="Q10" s="437"/>
      <c r="R10" s="438">
        <v>2374450</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8510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482056</v>
      </c>
      <c r="BO10" s="414"/>
      <c r="BP10" s="414"/>
      <c r="BQ10" s="414"/>
      <c r="BR10" s="414"/>
      <c r="BS10" s="414"/>
      <c r="BT10" s="414"/>
      <c r="BU10" s="415"/>
      <c r="BV10" s="413">
        <v>437140</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51</v>
      </c>
      <c r="AJ11" s="439"/>
      <c r="AK11" s="439"/>
      <c r="AL11" s="439"/>
      <c r="AM11" s="439"/>
      <c r="AN11" s="439"/>
      <c r="AO11" s="439"/>
      <c r="AP11" s="440"/>
      <c r="AQ11" s="438">
        <v>7800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112</v>
      </c>
      <c r="DC11" s="464"/>
      <c r="DD11" s="464"/>
      <c r="DE11" s="464"/>
      <c r="DF11" s="464"/>
      <c r="DG11" s="464"/>
      <c r="DH11" s="464"/>
      <c r="DI11" s="465"/>
      <c r="DJ11" s="140"/>
      <c r="DK11" s="140"/>
      <c r="DL11" s="140"/>
      <c r="DM11" s="140"/>
      <c r="DN11" s="140"/>
      <c r="DO11" s="140"/>
    </row>
    <row r="12" spans="1:119" ht="18.75" customHeight="1" x14ac:dyDescent="0.2">
      <c r="A12" s="141"/>
      <c r="B12" s="468" t="s">
        <v>113</v>
      </c>
      <c r="C12" s="469"/>
      <c r="D12" s="469"/>
      <c r="E12" s="469"/>
      <c r="F12" s="469"/>
      <c r="G12" s="469"/>
      <c r="H12" s="469"/>
      <c r="I12" s="469"/>
      <c r="J12" s="469"/>
      <c r="K12" s="470"/>
      <c r="L12" s="477" t="s">
        <v>114</v>
      </c>
      <c r="M12" s="478"/>
      <c r="N12" s="478"/>
      <c r="O12" s="478"/>
      <c r="P12" s="478"/>
      <c r="Q12" s="479"/>
      <c r="R12" s="480">
        <v>2281291</v>
      </c>
      <c r="S12" s="481"/>
      <c r="T12" s="481"/>
      <c r="U12" s="481"/>
      <c r="V12" s="482"/>
      <c r="W12" s="483" t="s">
        <v>115</v>
      </c>
      <c r="X12" s="484"/>
      <c r="Y12" s="485"/>
      <c r="Z12" s="492" t="s">
        <v>1</v>
      </c>
      <c r="AA12" s="493"/>
      <c r="AB12" s="493"/>
      <c r="AC12" s="493"/>
      <c r="AD12" s="493"/>
      <c r="AE12" s="493"/>
      <c r="AF12" s="493"/>
      <c r="AG12" s="493"/>
      <c r="AH12" s="494"/>
      <c r="AI12" s="498" t="s">
        <v>116</v>
      </c>
      <c r="AJ12" s="493"/>
      <c r="AK12" s="493"/>
      <c r="AL12" s="493"/>
      <c r="AM12" s="494"/>
      <c r="AN12" s="498" t="s">
        <v>117</v>
      </c>
      <c r="AO12" s="499"/>
      <c r="AP12" s="499"/>
      <c r="AQ12" s="499"/>
      <c r="AR12" s="499"/>
      <c r="AS12" s="500"/>
      <c r="AT12" s="507" t="s">
        <v>118</v>
      </c>
      <c r="AU12" s="508"/>
      <c r="AV12" s="508"/>
      <c r="AW12" s="508"/>
      <c r="AX12" s="508"/>
      <c r="AY12" s="509"/>
      <c r="AZ12" s="410" t="s">
        <v>119</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324154</v>
      </c>
      <c r="BW12" s="414"/>
      <c r="BX12" s="414"/>
      <c r="BY12" s="414"/>
      <c r="BZ12" s="414"/>
      <c r="CA12" s="414"/>
      <c r="CB12" s="414"/>
      <c r="CC12" s="415"/>
      <c r="CD12" s="460" t="s">
        <v>120</v>
      </c>
      <c r="CE12" s="461"/>
      <c r="CF12" s="461"/>
      <c r="CG12" s="461"/>
      <c r="CH12" s="461"/>
      <c r="CI12" s="461"/>
      <c r="CJ12" s="461"/>
      <c r="CK12" s="461"/>
      <c r="CL12" s="461"/>
      <c r="CM12" s="461"/>
      <c r="CN12" s="461"/>
      <c r="CO12" s="461"/>
      <c r="CP12" s="461"/>
      <c r="CQ12" s="461"/>
      <c r="CR12" s="461"/>
      <c r="CS12" s="462"/>
      <c r="CT12" s="463" t="s">
        <v>121</v>
      </c>
      <c r="CU12" s="464"/>
      <c r="CV12" s="464"/>
      <c r="CW12" s="464"/>
      <c r="CX12" s="464"/>
      <c r="CY12" s="464"/>
      <c r="CZ12" s="464"/>
      <c r="DA12" s="465"/>
      <c r="DB12" s="463" t="s">
        <v>122</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123</v>
      </c>
      <c r="N13" s="455"/>
      <c r="O13" s="455"/>
      <c r="P13" s="455"/>
      <c r="Q13" s="456"/>
      <c r="R13" s="504">
        <v>2265730</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124</v>
      </c>
      <c r="BA13" s="422"/>
      <c r="BB13" s="422"/>
      <c r="BC13" s="422"/>
      <c r="BD13" s="422"/>
      <c r="BE13" s="422"/>
      <c r="BF13" s="422"/>
      <c r="BG13" s="422"/>
      <c r="BH13" s="422"/>
      <c r="BI13" s="422"/>
      <c r="BJ13" s="422"/>
      <c r="BK13" s="422"/>
      <c r="BL13" s="422"/>
      <c r="BM13" s="423"/>
      <c r="BN13" s="413">
        <v>339065</v>
      </c>
      <c r="BO13" s="414"/>
      <c r="BP13" s="414"/>
      <c r="BQ13" s="414"/>
      <c r="BR13" s="414"/>
      <c r="BS13" s="414"/>
      <c r="BT13" s="414"/>
      <c r="BU13" s="415"/>
      <c r="BV13" s="413">
        <v>-938599</v>
      </c>
      <c r="BW13" s="414"/>
      <c r="BX13" s="414"/>
      <c r="BY13" s="414"/>
      <c r="BZ13" s="414"/>
      <c r="CA13" s="414"/>
      <c r="CB13" s="414"/>
      <c r="CC13" s="415"/>
      <c r="CD13" s="460" t="s">
        <v>125</v>
      </c>
      <c r="CE13" s="461"/>
      <c r="CF13" s="461"/>
      <c r="CG13" s="461"/>
      <c r="CH13" s="461"/>
      <c r="CI13" s="461"/>
      <c r="CJ13" s="461"/>
      <c r="CK13" s="461"/>
      <c r="CL13" s="461"/>
      <c r="CM13" s="461"/>
      <c r="CN13" s="461"/>
      <c r="CO13" s="461"/>
      <c r="CP13" s="461"/>
      <c r="CQ13" s="461"/>
      <c r="CR13" s="461"/>
      <c r="CS13" s="462"/>
      <c r="CT13" s="392">
        <v>14.9</v>
      </c>
      <c r="CU13" s="393"/>
      <c r="CV13" s="393"/>
      <c r="CW13" s="393"/>
      <c r="CX13" s="393"/>
      <c r="CY13" s="393"/>
      <c r="CZ13" s="393"/>
      <c r="DA13" s="394"/>
      <c r="DB13" s="392">
        <v>14.6</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126</v>
      </c>
      <c r="M14" s="466"/>
      <c r="N14" s="466"/>
      <c r="O14" s="466"/>
      <c r="P14" s="466"/>
      <c r="Q14" s="467"/>
      <c r="R14" s="457">
        <v>2300923</v>
      </c>
      <c r="S14" s="458"/>
      <c r="T14" s="458"/>
      <c r="U14" s="458"/>
      <c r="V14" s="459"/>
      <c r="W14" s="486"/>
      <c r="X14" s="487"/>
      <c r="Y14" s="488"/>
      <c r="Z14" s="435" t="s">
        <v>127</v>
      </c>
      <c r="AA14" s="436"/>
      <c r="AB14" s="436"/>
      <c r="AC14" s="436"/>
      <c r="AD14" s="436"/>
      <c r="AE14" s="436"/>
      <c r="AF14" s="436"/>
      <c r="AG14" s="436"/>
      <c r="AH14" s="437"/>
      <c r="AI14" s="438">
        <v>7639</v>
      </c>
      <c r="AJ14" s="439"/>
      <c r="AK14" s="439"/>
      <c r="AL14" s="439"/>
      <c r="AM14" s="440"/>
      <c r="AN14" s="438">
        <v>25987878</v>
      </c>
      <c r="AO14" s="439"/>
      <c r="AP14" s="439"/>
      <c r="AQ14" s="439"/>
      <c r="AR14" s="439"/>
      <c r="AS14" s="440"/>
      <c r="AT14" s="438">
        <v>3402</v>
      </c>
      <c r="AU14" s="439"/>
      <c r="AV14" s="439"/>
      <c r="AW14" s="439"/>
      <c r="AX14" s="439"/>
      <c r="AY14" s="441"/>
      <c r="AZ14" s="404" t="s">
        <v>128</v>
      </c>
      <c r="BA14" s="405"/>
      <c r="BB14" s="405"/>
      <c r="BC14" s="405"/>
      <c r="BD14" s="405"/>
      <c r="BE14" s="405"/>
      <c r="BF14" s="405"/>
      <c r="BG14" s="405"/>
      <c r="BH14" s="405"/>
      <c r="BI14" s="405"/>
      <c r="BJ14" s="405"/>
      <c r="BK14" s="405"/>
      <c r="BL14" s="405"/>
      <c r="BM14" s="406"/>
      <c r="BN14" s="407">
        <v>209006869</v>
      </c>
      <c r="BO14" s="408"/>
      <c r="BP14" s="408"/>
      <c r="BQ14" s="408"/>
      <c r="BR14" s="408"/>
      <c r="BS14" s="408"/>
      <c r="BT14" s="408"/>
      <c r="BU14" s="409"/>
      <c r="BV14" s="407">
        <v>227071358</v>
      </c>
      <c r="BW14" s="408"/>
      <c r="BX14" s="408"/>
      <c r="BY14" s="408"/>
      <c r="BZ14" s="408"/>
      <c r="CA14" s="408"/>
      <c r="CB14" s="408"/>
      <c r="CC14" s="409"/>
      <c r="CD14" s="384" t="s">
        <v>129</v>
      </c>
      <c r="CE14" s="385"/>
      <c r="CF14" s="385"/>
      <c r="CG14" s="385"/>
      <c r="CH14" s="385"/>
      <c r="CI14" s="385"/>
      <c r="CJ14" s="385"/>
      <c r="CK14" s="385"/>
      <c r="CL14" s="385"/>
      <c r="CM14" s="385"/>
      <c r="CN14" s="385"/>
      <c r="CO14" s="385"/>
      <c r="CP14" s="385"/>
      <c r="CQ14" s="385"/>
      <c r="CR14" s="385"/>
      <c r="CS14" s="386"/>
      <c r="CT14" s="418">
        <v>315</v>
      </c>
      <c r="CU14" s="419"/>
      <c r="CV14" s="419"/>
      <c r="CW14" s="419"/>
      <c r="CX14" s="419"/>
      <c r="CY14" s="419"/>
      <c r="CZ14" s="419"/>
      <c r="DA14" s="420"/>
      <c r="DB14" s="418">
        <v>298.10000000000002</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123</v>
      </c>
      <c r="N15" s="455"/>
      <c r="O15" s="455"/>
      <c r="P15" s="455"/>
      <c r="Q15" s="456"/>
      <c r="R15" s="457">
        <v>2286482</v>
      </c>
      <c r="S15" s="458"/>
      <c r="T15" s="458"/>
      <c r="U15" s="458"/>
      <c r="V15" s="459"/>
      <c r="W15" s="486"/>
      <c r="X15" s="487"/>
      <c r="Y15" s="488"/>
      <c r="Z15" s="435" t="s">
        <v>130</v>
      </c>
      <c r="AA15" s="436"/>
      <c r="AB15" s="436"/>
      <c r="AC15" s="436"/>
      <c r="AD15" s="436"/>
      <c r="AE15" s="436"/>
      <c r="AF15" s="436"/>
      <c r="AG15" s="436"/>
      <c r="AH15" s="437"/>
      <c r="AI15" s="438" t="s">
        <v>121</v>
      </c>
      <c r="AJ15" s="439"/>
      <c r="AK15" s="439"/>
      <c r="AL15" s="439"/>
      <c r="AM15" s="440"/>
      <c r="AN15" s="438" t="s">
        <v>121</v>
      </c>
      <c r="AO15" s="439"/>
      <c r="AP15" s="439"/>
      <c r="AQ15" s="439"/>
      <c r="AR15" s="439"/>
      <c r="AS15" s="440"/>
      <c r="AT15" s="438" t="s">
        <v>122</v>
      </c>
      <c r="AU15" s="439"/>
      <c r="AV15" s="439"/>
      <c r="AW15" s="439"/>
      <c r="AX15" s="439"/>
      <c r="AY15" s="441"/>
      <c r="AZ15" s="410" t="s">
        <v>131</v>
      </c>
      <c r="BA15" s="411"/>
      <c r="BB15" s="411"/>
      <c r="BC15" s="411"/>
      <c r="BD15" s="411"/>
      <c r="BE15" s="411"/>
      <c r="BF15" s="411"/>
      <c r="BG15" s="411"/>
      <c r="BH15" s="411"/>
      <c r="BI15" s="411"/>
      <c r="BJ15" s="411"/>
      <c r="BK15" s="411"/>
      <c r="BL15" s="411"/>
      <c r="BM15" s="412"/>
      <c r="BN15" s="413">
        <v>456255894</v>
      </c>
      <c r="BO15" s="414"/>
      <c r="BP15" s="414"/>
      <c r="BQ15" s="414"/>
      <c r="BR15" s="414"/>
      <c r="BS15" s="414"/>
      <c r="BT15" s="414"/>
      <c r="BU15" s="415"/>
      <c r="BV15" s="413">
        <v>491921795</v>
      </c>
      <c r="BW15" s="414"/>
      <c r="BX15" s="414"/>
      <c r="BY15" s="414"/>
      <c r="BZ15" s="414"/>
      <c r="CA15" s="414"/>
      <c r="CB15" s="414"/>
      <c r="CC15" s="415"/>
      <c r="CD15" s="451" t="s">
        <v>132</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133</v>
      </c>
      <c r="M16" s="449"/>
      <c r="N16" s="449"/>
      <c r="O16" s="449"/>
      <c r="P16" s="449"/>
      <c r="Q16" s="450"/>
      <c r="R16" s="445" t="s">
        <v>134</v>
      </c>
      <c r="S16" s="446"/>
      <c r="T16" s="446"/>
      <c r="U16" s="446"/>
      <c r="V16" s="447"/>
      <c r="W16" s="486"/>
      <c r="X16" s="487"/>
      <c r="Y16" s="488"/>
      <c r="Z16" s="435" t="s">
        <v>135</v>
      </c>
      <c r="AA16" s="436"/>
      <c r="AB16" s="436"/>
      <c r="AC16" s="436"/>
      <c r="AD16" s="436"/>
      <c r="AE16" s="436"/>
      <c r="AF16" s="436"/>
      <c r="AG16" s="436"/>
      <c r="AH16" s="437"/>
      <c r="AI16" s="438">
        <v>453</v>
      </c>
      <c r="AJ16" s="439"/>
      <c r="AK16" s="439"/>
      <c r="AL16" s="439"/>
      <c r="AM16" s="440"/>
      <c r="AN16" s="438">
        <v>1588218</v>
      </c>
      <c r="AO16" s="439"/>
      <c r="AP16" s="439"/>
      <c r="AQ16" s="439"/>
      <c r="AR16" s="439"/>
      <c r="AS16" s="440"/>
      <c r="AT16" s="438">
        <v>3506</v>
      </c>
      <c r="AU16" s="439"/>
      <c r="AV16" s="439"/>
      <c r="AW16" s="439"/>
      <c r="AX16" s="439"/>
      <c r="AY16" s="441"/>
      <c r="AZ16" s="410" t="s">
        <v>136</v>
      </c>
      <c r="BA16" s="411"/>
      <c r="BB16" s="411"/>
      <c r="BC16" s="411"/>
      <c r="BD16" s="411"/>
      <c r="BE16" s="411"/>
      <c r="BF16" s="411"/>
      <c r="BG16" s="411"/>
      <c r="BH16" s="411"/>
      <c r="BI16" s="411"/>
      <c r="BJ16" s="411"/>
      <c r="BK16" s="411"/>
      <c r="BL16" s="411"/>
      <c r="BM16" s="412"/>
      <c r="BN16" s="413">
        <v>265481612</v>
      </c>
      <c r="BO16" s="414"/>
      <c r="BP16" s="414"/>
      <c r="BQ16" s="414"/>
      <c r="BR16" s="414"/>
      <c r="BS16" s="414"/>
      <c r="BT16" s="414"/>
      <c r="BU16" s="415"/>
      <c r="BV16" s="413">
        <v>284964437</v>
      </c>
      <c r="BW16" s="414"/>
      <c r="BX16" s="414"/>
      <c r="BY16" s="414"/>
      <c r="BZ16" s="414"/>
      <c r="CA16" s="414"/>
      <c r="CB16" s="414"/>
      <c r="CC16" s="415"/>
      <c r="CD16" s="152"/>
      <c r="CE16" s="390" t="s">
        <v>137</v>
      </c>
      <c r="CF16" s="390"/>
      <c r="CG16" s="390"/>
      <c r="CH16" s="390"/>
      <c r="CI16" s="390"/>
      <c r="CJ16" s="390"/>
      <c r="CK16" s="390"/>
      <c r="CL16" s="390"/>
      <c r="CM16" s="390"/>
      <c r="CN16" s="390"/>
      <c r="CO16" s="390"/>
      <c r="CP16" s="390"/>
      <c r="CQ16" s="390"/>
      <c r="CR16" s="390"/>
      <c r="CS16" s="391"/>
      <c r="CT16" s="392">
        <v>9.4</v>
      </c>
      <c r="CU16" s="393"/>
      <c r="CV16" s="393"/>
      <c r="CW16" s="393"/>
      <c r="CX16" s="393"/>
      <c r="CY16" s="393"/>
      <c r="CZ16" s="393"/>
      <c r="DA16" s="394"/>
      <c r="DB16" s="392">
        <v>12.4</v>
      </c>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138</v>
      </c>
      <c r="N17" s="443"/>
      <c r="O17" s="443"/>
      <c r="P17" s="443"/>
      <c r="Q17" s="444"/>
      <c r="R17" s="445" t="s">
        <v>134</v>
      </c>
      <c r="S17" s="446"/>
      <c r="T17" s="446"/>
      <c r="U17" s="446"/>
      <c r="V17" s="447"/>
      <c r="W17" s="486"/>
      <c r="X17" s="487"/>
      <c r="Y17" s="488"/>
      <c r="Z17" s="435" t="s">
        <v>139</v>
      </c>
      <c r="AA17" s="436"/>
      <c r="AB17" s="436"/>
      <c r="AC17" s="436"/>
      <c r="AD17" s="436"/>
      <c r="AE17" s="436"/>
      <c r="AF17" s="436"/>
      <c r="AG17" s="436"/>
      <c r="AH17" s="437"/>
      <c r="AI17" s="438">
        <v>4216</v>
      </c>
      <c r="AJ17" s="439"/>
      <c r="AK17" s="439"/>
      <c r="AL17" s="439"/>
      <c r="AM17" s="440"/>
      <c r="AN17" s="438">
        <v>13550224</v>
      </c>
      <c r="AO17" s="439"/>
      <c r="AP17" s="439"/>
      <c r="AQ17" s="439"/>
      <c r="AR17" s="439"/>
      <c r="AS17" s="440"/>
      <c r="AT17" s="438">
        <v>3214</v>
      </c>
      <c r="AU17" s="439"/>
      <c r="AV17" s="439"/>
      <c r="AW17" s="439"/>
      <c r="AX17" s="439"/>
      <c r="AY17" s="441"/>
      <c r="AZ17" s="410" t="s">
        <v>140</v>
      </c>
      <c r="BA17" s="411"/>
      <c r="BB17" s="411"/>
      <c r="BC17" s="411"/>
      <c r="BD17" s="411"/>
      <c r="BE17" s="411"/>
      <c r="BF17" s="411"/>
      <c r="BG17" s="411"/>
      <c r="BH17" s="411"/>
      <c r="BI17" s="411"/>
      <c r="BJ17" s="411"/>
      <c r="BK17" s="411"/>
      <c r="BL17" s="411"/>
      <c r="BM17" s="412"/>
      <c r="BN17" s="413">
        <v>546168241</v>
      </c>
      <c r="BO17" s="414"/>
      <c r="BP17" s="414"/>
      <c r="BQ17" s="414"/>
      <c r="BR17" s="414"/>
      <c r="BS17" s="414"/>
      <c r="BT17" s="414"/>
      <c r="BU17" s="415"/>
      <c r="BV17" s="413">
        <v>566251739</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141</v>
      </c>
      <c r="C18" s="431"/>
      <c r="D18" s="431"/>
      <c r="E18" s="431"/>
      <c r="F18" s="431"/>
      <c r="G18" s="431"/>
      <c r="H18" s="431"/>
      <c r="I18" s="431"/>
      <c r="J18" s="431"/>
      <c r="K18" s="432"/>
      <c r="L18" s="433">
        <v>12584</v>
      </c>
      <c r="M18" s="434"/>
      <c r="N18" s="434"/>
      <c r="O18" s="434"/>
      <c r="P18" s="434"/>
      <c r="Q18" s="434"/>
      <c r="R18" s="434"/>
      <c r="S18" s="434"/>
      <c r="T18" s="434"/>
      <c r="U18" s="434"/>
      <c r="V18" s="434"/>
      <c r="W18" s="486"/>
      <c r="X18" s="487"/>
      <c r="Y18" s="488"/>
      <c r="Z18" s="435" t="s">
        <v>142</v>
      </c>
      <c r="AA18" s="436"/>
      <c r="AB18" s="436"/>
      <c r="AC18" s="436"/>
      <c r="AD18" s="436"/>
      <c r="AE18" s="436"/>
      <c r="AF18" s="436"/>
      <c r="AG18" s="436"/>
      <c r="AH18" s="437"/>
      <c r="AI18" s="438">
        <v>13751</v>
      </c>
      <c r="AJ18" s="439"/>
      <c r="AK18" s="439"/>
      <c r="AL18" s="439"/>
      <c r="AM18" s="440"/>
      <c r="AN18" s="438">
        <v>52743419</v>
      </c>
      <c r="AO18" s="439"/>
      <c r="AP18" s="439"/>
      <c r="AQ18" s="439"/>
      <c r="AR18" s="439"/>
      <c r="AS18" s="440"/>
      <c r="AT18" s="438">
        <v>3836</v>
      </c>
      <c r="AU18" s="439"/>
      <c r="AV18" s="439"/>
      <c r="AW18" s="439"/>
      <c r="AX18" s="439"/>
      <c r="AY18" s="441"/>
      <c r="AZ18" s="421" t="s">
        <v>143</v>
      </c>
      <c r="BA18" s="422"/>
      <c r="BB18" s="422"/>
      <c r="BC18" s="422"/>
      <c r="BD18" s="422"/>
      <c r="BE18" s="422"/>
      <c r="BF18" s="422"/>
      <c r="BG18" s="422"/>
      <c r="BH18" s="422"/>
      <c r="BI18" s="422"/>
      <c r="BJ18" s="422"/>
      <c r="BK18" s="422"/>
      <c r="BL18" s="422"/>
      <c r="BM18" s="423"/>
      <c r="BN18" s="387">
        <v>681574420</v>
      </c>
      <c r="BO18" s="388"/>
      <c r="BP18" s="388"/>
      <c r="BQ18" s="388"/>
      <c r="BR18" s="388"/>
      <c r="BS18" s="388"/>
      <c r="BT18" s="388"/>
      <c r="BU18" s="389"/>
      <c r="BV18" s="387">
        <v>699016096</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144</v>
      </c>
      <c r="C19" s="431"/>
      <c r="D19" s="431"/>
      <c r="E19" s="431"/>
      <c r="F19" s="431"/>
      <c r="G19" s="431"/>
      <c r="H19" s="431"/>
      <c r="I19" s="431"/>
      <c r="J19" s="431"/>
      <c r="K19" s="432"/>
      <c r="L19" s="433">
        <v>181</v>
      </c>
      <c r="M19" s="434"/>
      <c r="N19" s="434"/>
      <c r="O19" s="434"/>
      <c r="P19" s="434"/>
      <c r="Q19" s="434"/>
      <c r="R19" s="434"/>
      <c r="S19" s="434"/>
      <c r="T19" s="434"/>
      <c r="U19" s="434"/>
      <c r="V19" s="434"/>
      <c r="W19" s="486"/>
      <c r="X19" s="487"/>
      <c r="Y19" s="488"/>
      <c r="Z19" s="435" t="s">
        <v>145</v>
      </c>
      <c r="AA19" s="436"/>
      <c r="AB19" s="436"/>
      <c r="AC19" s="436"/>
      <c r="AD19" s="436"/>
      <c r="AE19" s="436"/>
      <c r="AF19" s="436"/>
      <c r="AG19" s="436"/>
      <c r="AH19" s="437"/>
      <c r="AI19" s="438" t="s">
        <v>112</v>
      </c>
      <c r="AJ19" s="439"/>
      <c r="AK19" s="439"/>
      <c r="AL19" s="439"/>
      <c r="AM19" s="440"/>
      <c r="AN19" s="438" t="s">
        <v>121</v>
      </c>
      <c r="AO19" s="439"/>
      <c r="AP19" s="439"/>
      <c r="AQ19" s="439"/>
      <c r="AR19" s="439"/>
      <c r="AS19" s="440"/>
      <c r="AT19" s="438" t="s">
        <v>122</v>
      </c>
      <c r="AU19" s="439"/>
      <c r="AV19" s="439"/>
      <c r="AW19" s="439"/>
      <c r="AX19" s="439"/>
      <c r="AY19" s="441"/>
      <c r="AZ19" s="404" t="s">
        <v>146</v>
      </c>
      <c r="BA19" s="405"/>
      <c r="BB19" s="405"/>
      <c r="BC19" s="405"/>
      <c r="BD19" s="405"/>
      <c r="BE19" s="405"/>
      <c r="BF19" s="405"/>
      <c r="BG19" s="405"/>
      <c r="BH19" s="405"/>
      <c r="BI19" s="405"/>
      <c r="BJ19" s="405"/>
      <c r="BK19" s="405"/>
      <c r="BL19" s="405"/>
      <c r="BM19" s="406"/>
      <c r="BN19" s="407">
        <v>2450852233</v>
      </c>
      <c r="BO19" s="408"/>
      <c r="BP19" s="408"/>
      <c r="BQ19" s="408"/>
      <c r="BR19" s="408"/>
      <c r="BS19" s="408"/>
      <c r="BT19" s="408"/>
      <c r="BU19" s="409"/>
      <c r="BV19" s="407">
        <v>2450513566</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147</v>
      </c>
      <c r="C20" s="431"/>
      <c r="D20" s="431"/>
      <c r="E20" s="431"/>
      <c r="F20" s="431"/>
      <c r="G20" s="431"/>
      <c r="H20" s="431"/>
      <c r="I20" s="431"/>
      <c r="J20" s="431"/>
      <c r="K20" s="432"/>
      <c r="L20" s="433">
        <v>848150</v>
      </c>
      <c r="M20" s="434"/>
      <c r="N20" s="434"/>
      <c r="O20" s="434"/>
      <c r="P20" s="434"/>
      <c r="Q20" s="434"/>
      <c r="R20" s="434"/>
      <c r="S20" s="434"/>
      <c r="T20" s="434"/>
      <c r="U20" s="434"/>
      <c r="V20" s="434"/>
      <c r="W20" s="489"/>
      <c r="X20" s="490"/>
      <c r="Y20" s="491"/>
      <c r="Z20" s="435" t="s">
        <v>148</v>
      </c>
      <c r="AA20" s="436"/>
      <c r="AB20" s="436"/>
      <c r="AC20" s="436"/>
      <c r="AD20" s="436"/>
      <c r="AE20" s="436"/>
      <c r="AF20" s="436"/>
      <c r="AG20" s="436"/>
      <c r="AH20" s="437"/>
      <c r="AI20" s="438">
        <v>25606</v>
      </c>
      <c r="AJ20" s="439"/>
      <c r="AK20" s="439"/>
      <c r="AL20" s="439"/>
      <c r="AM20" s="440"/>
      <c r="AN20" s="438">
        <v>92281521</v>
      </c>
      <c r="AO20" s="439"/>
      <c r="AP20" s="439"/>
      <c r="AQ20" s="439"/>
      <c r="AR20" s="439"/>
      <c r="AS20" s="440"/>
      <c r="AT20" s="438">
        <v>3604</v>
      </c>
      <c r="AU20" s="439"/>
      <c r="AV20" s="439"/>
      <c r="AW20" s="439"/>
      <c r="AX20" s="439"/>
      <c r="AY20" s="441"/>
      <c r="AZ20" s="421" t="s">
        <v>149</v>
      </c>
      <c r="BA20" s="422"/>
      <c r="BB20" s="422"/>
      <c r="BC20" s="422"/>
      <c r="BD20" s="422"/>
      <c r="BE20" s="422"/>
      <c r="BF20" s="422"/>
      <c r="BG20" s="422"/>
      <c r="BH20" s="422"/>
      <c r="BI20" s="422"/>
      <c r="BJ20" s="422"/>
      <c r="BK20" s="422"/>
      <c r="BL20" s="422"/>
      <c r="BM20" s="423"/>
      <c r="BN20" s="387">
        <v>337022130</v>
      </c>
      <c r="BO20" s="388"/>
      <c r="BP20" s="388"/>
      <c r="BQ20" s="388"/>
      <c r="BR20" s="388"/>
      <c r="BS20" s="388"/>
      <c r="BT20" s="388"/>
      <c r="BU20" s="389"/>
      <c r="BV20" s="387">
        <v>389802435</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150</v>
      </c>
      <c r="X21" s="425"/>
      <c r="Y21" s="425"/>
      <c r="Z21" s="425"/>
      <c r="AA21" s="425"/>
      <c r="AB21" s="425"/>
      <c r="AC21" s="425"/>
      <c r="AD21" s="425"/>
      <c r="AE21" s="425"/>
      <c r="AF21" s="425"/>
      <c r="AG21" s="425"/>
      <c r="AH21" s="426"/>
      <c r="AI21" s="427">
        <v>100.8</v>
      </c>
      <c r="AJ21" s="428"/>
      <c r="AK21" s="428"/>
      <c r="AL21" s="428"/>
      <c r="AM21" s="428"/>
      <c r="AN21" s="428"/>
      <c r="AO21" s="428"/>
      <c r="AP21" s="428"/>
      <c r="AQ21" s="428"/>
      <c r="AR21" s="428"/>
      <c r="AS21" s="428"/>
      <c r="AT21" s="428"/>
      <c r="AU21" s="428"/>
      <c r="AV21" s="428"/>
      <c r="AW21" s="428"/>
      <c r="AX21" s="428"/>
      <c r="AY21" s="429"/>
      <c r="AZ21" s="404" t="s">
        <v>151</v>
      </c>
      <c r="BA21" s="405"/>
      <c r="BB21" s="405"/>
      <c r="BC21" s="405"/>
      <c r="BD21" s="405"/>
      <c r="BE21" s="405"/>
      <c r="BF21" s="405"/>
      <c r="BG21" s="405"/>
      <c r="BH21" s="405"/>
      <c r="BI21" s="405"/>
      <c r="BJ21" s="405"/>
      <c r="BK21" s="405"/>
      <c r="BL21" s="405"/>
      <c r="BM21" s="406"/>
      <c r="BN21" s="407">
        <v>72267880</v>
      </c>
      <c r="BO21" s="408"/>
      <c r="BP21" s="408"/>
      <c r="BQ21" s="408"/>
      <c r="BR21" s="408"/>
      <c r="BS21" s="408"/>
      <c r="BT21" s="408"/>
      <c r="BU21" s="409"/>
      <c r="BV21" s="407">
        <v>78425537</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152</v>
      </c>
      <c r="BA22" s="411"/>
      <c r="BB22" s="411"/>
      <c r="BC22" s="411"/>
      <c r="BD22" s="411"/>
      <c r="BE22" s="411"/>
      <c r="BF22" s="411"/>
      <c r="BG22" s="411"/>
      <c r="BH22" s="411"/>
      <c r="BI22" s="411"/>
      <c r="BJ22" s="411"/>
      <c r="BK22" s="411"/>
      <c r="BL22" s="411"/>
      <c r="BM22" s="412"/>
      <c r="BN22" s="413">
        <v>3206001</v>
      </c>
      <c r="BO22" s="414"/>
      <c r="BP22" s="414"/>
      <c r="BQ22" s="414"/>
      <c r="BR22" s="414"/>
      <c r="BS22" s="414"/>
      <c r="BT22" s="414"/>
      <c r="BU22" s="415"/>
      <c r="BV22" s="413">
        <v>3680912</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153</v>
      </c>
      <c r="BA23" s="411"/>
      <c r="BB23" s="411"/>
      <c r="BC23" s="411"/>
      <c r="BD23" s="411"/>
      <c r="BE23" s="411"/>
      <c r="BF23" s="411"/>
      <c r="BG23" s="411"/>
      <c r="BH23" s="411"/>
      <c r="BI23" s="411"/>
      <c r="BJ23" s="411"/>
      <c r="BK23" s="411"/>
      <c r="BL23" s="411"/>
      <c r="BM23" s="412"/>
      <c r="BN23" s="413">
        <v>10529071</v>
      </c>
      <c r="BO23" s="414"/>
      <c r="BP23" s="414"/>
      <c r="BQ23" s="414"/>
      <c r="BR23" s="414"/>
      <c r="BS23" s="414"/>
      <c r="BT23" s="414"/>
      <c r="BU23" s="415"/>
      <c r="BV23" s="413">
        <v>10527876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154</v>
      </c>
      <c r="BA24" s="385"/>
      <c r="BB24" s="385"/>
      <c r="BC24" s="385"/>
      <c r="BD24" s="385"/>
      <c r="BE24" s="385"/>
      <c r="BF24" s="385"/>
      <c r="BG24" s="385"/>
      <c r="BH24" s="385"/>
      <c r="BI24" s="385"/>
      <c r="BJ24" s="385"/>
      <c r="BK24" s="385"/>
      <c r="BL24" s="385"/>
      <c r="BM24" s="386"/>
      <c r="BN24" s="387">
        <v>6984147</v>
      </c>
      <c r="BO24" s="388"/>
      <c r="BP24" s="388"/>
      <c r="BQ24" s="388"/>
      <c r="BR24" s="388"/>
      <c r="BS24" s="388"/>
      <c r="BT24" s="388"/>
      <c r="BU24" s="389"/>
      <c r="BV24" s="387">
        <v>6983447</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155</v>
      </c>
      <c r="BA25" s="396"/>
      <c r="BB25" s="396"/>
      <c r="BC25" s="397"/>
      <c r="BD25" s="404" t="s">
        <v>39</v>
      </c>
      <c r="BE25" s="405"/>
      <c r="BF25" s="405"/>
      <c r="BG25" s="405"/>
      <c r="BH25" s="405"/>
      <c r="BI25" s="405"/>
      <c r="BJ25" s="405"/>
      <c r="BK25" s="405"/>
      <c r="BL25" s="405"/>
      <c r="BM25" s="406"/>
      <c r="BN25" s="407">
        <v>6880445</v>
      </c>
      <c r="BO25" s="408"/>
      <c r="BP25" s="408"/>
      <c r="BQ25" s="408"/>
      <c r="BR25" s="408"/>
      <c r="BS25" s="408"/>
      <c r="BT25" s="408"/>
      <c r="BU25" s="409"/>
      <c r="BV25" s="407">
        <v>6398389</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156</v>
      </c>
      <c r="BE26" s="411"/>
      <c r="BF26" s="411"/>
      <c r="BG26" s="411"/>
      <c r="BH26" s="411"/>
      <c r="BI26" s="411"/>
      <c r="BJ26" s="411"/>
      <c r="BK26" s="411"/>
      <c r="BL26" s="411"/>
      <c r="BM26" s="412"/>
      <c r="BN26" s="413">
        <v>43580570</v>
      </c>
      <c r="BO26" s="414"/>
      <c r="BP26" s="414"/>
      <c r="BQ26" s="414"/>
      <c r="BR26" s="414"/>
      <c r="BS26" s="414"/>
      <c r="BT26" s="414"/>
      <c r="BU26" s="415"/>
      <c r="BV26" s="413">
        <v>51330138</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54421187</v>
      </c>
      <c r="BO27" s="388"/>
      <c r="BP27" s="388"/>
      <c r="BQ27" s="388"/>
      <c r="BR27" s="388"/>
      <c r="BS27" s="388"/>
      <c r="BT27" s="388"/>
      <c r="BU27" s="389"/>
      <c r="BV27" s="387">
        <v>51652602</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163</v>
      </c>
      <c r="D30" s="382"/>
      <c r="E30" s="383" t="s">
        <v>164</v>
      </c>
      <c r="F30" s="383"/>
      <c r="G30" s="383"/>
      <c r="H30" s="383"/>
      <c r="I30" s="383"/>
      <c r="J30" s="383"/>
      <c r="K30" s="383"/>
      <c r="L30" s="383"/>
      <c r="M30" s="383"/>
      <c r="N30" s="383"/>
      <c r="O30" s="383"/>
      <c r="P30" s="383"/>
      <c r="Q30" s="383"/>
      <c r="R30" s="383"/>
      <c r="S30" s="383"/>
      <c r="T30" s="158"/>
      <c r="U30" s="382" t="s">
        <v>163</v>
      </c>
      <c r="V30" s="382"/>
      <c r="W30" s="383" t="s">
        <v>164</v>
      </c>
      <c r="X30" s="383"/>
      <c r="Y30" s="383"/>
      <c r="Z30" s="383"/>
      <c r="AA30" s="383"/>
      <c r="AB30" s="383"/>
      <c r="AC30" s="383"/>
      <c r="AD30" s="383"/>
      <c r="AE30" s="383"/>
      <c r="AF30" s="383"/>
      <c r="AG30" s="383"/>
      <c r="AH30" s="383"/>
      <c r="AI30" s="383"/>
      <c r="AJ30" s="383"/>
      <c r="AK30" s="383"/>
      <c r="AL30" s="158"/>
      <c r="AM30" s="382" t="s">
        <v>163</v>
      </c>
      <c r="AN30" s="382"/>
      <c r="AO30" s="383" t="s">
        <v>165</v>
      </c>
      <c r="AP30" s="383"/>
      <c r="AQ30" s="383"/>
      <c r="AR30" s="383"/>
      <c r="AS30" s="383"/>
      <c r="AT30" s="383"/>
      <c r="AU30" s="383"/>
      <c r="AV30" s="383"/>
      <c r="AW30" s="383"/>
      <c r="AX30" s="383"/>
      <c r="AY30" s="383"/>
      <c r="AZ30" s="383"/>
      <c r="BA30" s="383"/>
      <c r="BB30" s="383"/>
      <c r="BC30" s="383"/>
      <c r="BD30" s="183"/>
      <c r="BE30" s="382" t="s">
        <v>163</v>
      </c>
      <c r="BF30" s="382"/>
      <c r="BG30" s="383" t="s">
        <v>164</v>
      </c>
      <c r="BH30" s="383"/>
      <c r="BI30" s="383"/>
      <c r="BJ30" s="383"/>
      <c r="BK30" s="383"/>
      <c r="BL30" s="383"/>
      <c r="BM30" s="383"/>
      <c r="BN30" s="383"/>
      <c r="BO30" s="383"/>
      <c r="BP30" s="383"/>
      <c r="BQ30" s="383"/>
      <c r="BR30" s="383"/>
      <c r="BS30" s="383"/>
      <c r="BT30" s="383"/>
      <c r="BU30" s="383"/>
      <c r="BV30" s="184"/>
      <c r="BW30" s="382" t="s">
        <v>163</v>
      </c>
      <c r="BX30" s="382"/>
      <c r="BY30" s="383" t="s">
        <v>166</v>
      </c>
      <c r="BZ30" s="383"/>
      <c r="CA30" s="383"/>
      <c r="CB30" s="383"/>
      <c r="CC30" s="383"/>
      <c r="CD30" s="383"/>
      <c r="CE30" s="383"/>
      <c r="CF30" s="383"/>
      <c r="CG30" s="383"/>
      <c r="CH30" s="383"/>
      <c r="CI30" s="383"/>
      <c r="CJ30" s="383"/>
      <c r="CK30" s="383"/>
      <c r="CL30" s="383"/>
      <c r="CM30" s="383"/>
      <c r="CN30" s="158"/>
      <c r="CO30" s="382" t="s">
        <v>167</v>
      </c>
      <c r="CP30" s="382"/>
      <c r="CQ30" s="383" t="s">
        <v>168</v>
      </c>
      <c r="CR30" s="383"/>
      <c r="CS30" s="383"/>
      <c r="CT30" s="383"/>
      <c r="CU30" s="383"/>
      <c r="CV30" s="383"/>
      <c r="CW30" s="383"/>
      <c r="CX30" s="383"/>
      <c r="CY30" s="383"/>
      <c r="CZ30" s="383"/>
      <c r="DA30" s="383"/>
      <c r="DB30" s="383"/>
      <c r="DC30" s="383"/>
      <c r="DD30" s="383"/>
      <c r="DE30" s="383"/>
      <c r="DF30" s="158"/>
      <c r="DG30" s="381" t="s">
        <v>169</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電気事業会計</v>
      </c>
      <c r="AP31" s="378"/>
      <c r="AQ31" s="378"/>
      <c r="AR31" s="378"/>
      <c r="AS31" s="378"/>
      <c r="AT31" s="378"/>
      <c r="AU31" s="378"/>
      <c r="AV31" s="378"/>
      <c r="AW31" s="378"/>
      <c r="AX31" s="378"/>
      <c r="AY31" s="378"/>
      <c r="AZ31" s="378"/>
      <c r="BA31" s="378"/>
      <c r="BB31" s="378"/>
      <c r="BC31" s="378"/>
      <c r="BD31" s="182"/>
      <c r="BE31" s="379">
        <f>IF(BG31="","",MAX(C31:D40,U31:V40,AM31:AN40)+1)</f>
        <v>17</v>
      </c>
      <c r="BF31" s="379"/>
      <c r="BG31" s="378" t="str">
        <f>IF('各会計、関係団体の財政状況及び健全化判断比率'!B34="","",'各会計、関係団体の財政状況及び健全化判断比率'!B34)</f>
        <v>流域下水道事業特別会計</v>
      </c>
      <c r="BH31" s="378"/>
      <c r="BI31" s="378"/>
      <c r="BJ31" s="378"/>
      <c r="BK31" s="378"/>
      <c r="BL31" s="378"/>
      <c r="BM31" s="378"/>
      <c r="BN31" s="378"/>
      <c r="BO31" s="378"/>
      <c r="BP31" s="378"/>
      <c r="BQ31" s="378"/>
      <c r="BR31" s="378"/>
      <c r="BS31" s="378"/>
      <c r="BT31" s="378"/>
      <c r="BU31" s="378"/>
      <c r="BV31" s="182"/>
      <c r="BW31" s="379" t="str">
        <f>IF(BY31="","",MAX(C31:D40,U31:V40,AM31:AN40,BE31:BF40)+1)</f>
        <v/>
      </c>
      <c r="BX31" s="379"/>
      <c r="BY31" s="378" t="str">
        <f>IF('各会計、関係団体の財政状況及び健全化判断比率'!B68="","",'各会計、関係団体の財政状況及び健全化判断比率'!B68)</f>
        <v/>
      </c>
      <c r="BZ31" s="378"/>
      <c r="CA31" s="378"/>
      <c r="CB31" s="378"/>
      <c r="CC31" s="378"/>
      <c r="CD31" s="378"/>
      <c r="CE31" s="378"/>
      <c r="CF31" s="378"/>
      <c r="CG31" s="378"/>
      <c r="CH31" s="378"/>
      <c r="CI31" s="378"/>
      <c r="CJ31" s="378"/>
      <c r="CK31" s="378"/>
      <c r="CL31" s="378"/>
      <c r="CM31" s="378"/>
      <c r="CN31" s="182"/>
      <c r="CO31" s="379">
        <f>IF(CQ31="","",MAX(C31:D40,U31:V40,AM31:AN40,BE31:BF40,BW31:BX40)+1)</f>
        <v>19</v>
      </c>
      <c r="CP31" s="379"/>
      <c r="CQ31" s="378" t="str">
        <f>IF('各会計、関係団体の財政状況及び健全化判断比率'!BS7="","",'各会計、関係団体の財政状況及び健全化判断比率'!BS7)</f>
        <v>(公財)新潟県文化振興財団</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県債管理特別会計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18</v>
      </c>
      <c r="BF32" s="379"/>
      <c r="BG32" s="378" t="str">
        <f>IF('各会計、関係団体の財政状況及び健全化判断比率'!B35="","",'各会計、関係団体の財政状況及び健全化判断比率'!B35)</f>
        <v>港湾整備事業特別会計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20</v>
      </c>
      <c r="CP32" s="379"/>
      <c r="CQ32" s="378" t="str">
        <f>IF('各会計、関係団体の財政状況及び健全化判断比率'!BS8="","",'各会計、関係団体の財政状況及び健全化判断比率'!BS8)</f>
        <v>(公財)にいがた産業創造機構</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地域づくり資金貸付事業特別会計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13</v>
      </c>
      <c r="AN33" s="379"/>
      <c r="AO33" s="378" t="str">
        <f>IF('各会計、関係団体の財政状況及び健全化判断比率'!B30="","",'各会計、関係団体の財政状況及び健全化判断比率'!B30)</f>
        <v>病院事業会計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21</v>
      </c>
      <c r="CP33" s="379"/>
      <c r="CQ33" s="378" t="str">
        <f>IF('各会計、関係団体の財政状況及び健全化判断比率'!BS9="","",'各会計、関係団体の財政状況及び健全化判断比率'!BS9)</f>
        <v>(一財)新潟県建設技術センター</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災害救助事業特別会計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14</v>
      </c>
      <c r="AN34" s="379"/>
      <c r="AO34" s="378" t="str">
        <f>IF('各会計、関係団体の財政状況及び健全化判断比率'!B31="","",'各会計、関係団体の財政状況及び健全化判断比率'!B31)</f>
        <v>基幹病院事業会計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22</v>
      </c>
      <c r="CP34" s="379"/>
      <c r="CQ34" s="378" t="str">
        <f>IF('各会計、関係団体の財政状況及び健全化判断比率'!BS10="","",'各会計、関係団体の財政状況及び健全化判断比率'!BS10)</f>
        <v>(公財)新潟県埋蔵文化財調査事業団</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母子寡婦福祉資金貸付事業特別会計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15</v>
      </c>
      <c r="AN35" s="379"/>
      <c r="AO35" s="378" t="str">
        <f>IF('各会計、関係団体の財政状況及び健全化判断比率'!B32="","",'各会計、関係団体の財政状況及び健全化判断比率'!B32)</f>
        <v>工業用地造成事業会計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23</v>
      </c>
      <c r="CP35" s="379"/>
      <c r="CQ35" s="378" t="str">
        <f>IF('各会計、関係団体の財政状況及び健全化判断比率'!BS11="","",'各会計、関係団体の財政状況及び健全化判断比率'!BS11)</f>
        <v>(公財)新潟県暴力追放運動推進センター</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心身障害児・者総合施設事業特別会計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f t="shared" si="1"/>
        <v>16</v>
      </c>
      <c r="AN36" s="379"/>
      <c r="AO36" s="378" t="str">
        <f>IF('各会計、関係団体の財政状況及び健全化判断比率'!B33="","",'各会計、関係団体の財政状況及び健全化判断比率'!B33)</f>
        <v>新潟東港臨海用地造成事業会計</v>
      </c>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24</v>
      </c>
      <c r="CP36" s="379"/>
      <c r="CQ36" s="378" t="str">
        <f>IF('各会計、関係団体の財政状況及び健全化判断比率'!BS12="","",'各会計、関係団体の財政状況及び健全化判断比率'!BS12)</f>
        <v>(公社)新潟県農林公社</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中小企業支援資金貸付事業特別会計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25</v>
      </c>
      <c r="CP37" s="379"/>
      <c r="CQ37" s="378" t="str">
        <f>IF('各会計、関係団体の財政状況及び健全化判断比率'!BS13="","",'各会計、関係団体の財政状況及び健全化判断比率'!BS13)</f>
        <v>(公財)新潟県女性財団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林業振興資金貸付事業特別会計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26</v>
      </c>
      <c r="CP38" s="379"/>
      <c r="CQ38" s="378" t="str">
        <f>IF('各会計、関係団体の財政状況及び健全化判断比率'!BS14="","",'各会計、関係団体の財政状況及び健全化判断比率'!BS14)</f>
        <v>(公財)新潟県国際交流協会</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沿岸漁業改善資金貸付事業特別会計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27</v>
      </c>
      <c r="CP39" s="379"/>
      <c r="CQ39" s="378" t="str">
        <f>IF('各会計、関係団体の財政状況及び健全化判断比率'!BS15="","",'各会計、関係団体の財政状況及び健全化判断比率'!BS15)</f>
        <v>(公財)環日本海経済研究所</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県有林事業特別会計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28</v>
      </c>
      <c r="CP40" s="379"/>
      <c r="CQ40" s="378" t="str">
        <f>IF('各会計、関係団体の財政状況及び健全化判断比率'!BS16="","",'各会計、関係団体の財政状況及び健全化判断比率'!BS16)</f>
        <v>(公財)柏崎原子力広報センター</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170</v>
      </c>
      <c r="C43" s="140"/>
      <c r="D43" s="140"/>
      <c r="E43" s="140" t="s">
        <v>171</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172</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174</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175</v>
      </c>
    </row>
    <row r="48" spans="1:119" x14ac:dyDescent="0.2">
      <c r="E48" s="142" t="s">
        <v>176</v>
      </c>
    </row>
    <row r="49" spans="5:5" x14ac:dyDescent="0.2">
      <c r="E49" s="142" t="s">
        <v>177</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CxMH2QoxuXMvgyofxz0R0md+iYNMOHiFHBG8kNXjKUqthim96JoVKSm5XgcQaOEfFNlq6J7ORNkFCI6BdeuUA==" saltValue="pxx4tpfIC+tw3RUORCkPx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521</v>
      </c>
      <c r="G33" s="17" t="s">
        <v>522</v>
      </c>
      <c r="H33" s="17" t="s">
        <v>523</v>
      </c>
      <c r="I33" s="17" t="s">
        <v>524</v>
      </c>
      <c r="J33" s="18" t="s">
        <v>525</v>
      </c>
      <c r="K33" s="10"/>
      <c r="L33" s="10"/>
      <c r="M33" s="10"/>
      <c r="N33" s="10"/>
      <c r="O33" s="10"/>
      <c r="P33" s="10"/>
    </row>
    <row r="34" spans="1:16" ht="39" customHeight="1" x14ac:dyDescent="0.2">
      <c r="A34" s="10"/>
      <c r="B34" s="19"/>
      <c r="C34" s="1140" t="s">
        <v>527</v>
      </c>
      <c r="D34" s="1140"/>
      <c r="E34" s="1141"/>
      <c r="F34" s="20" t="s">
        <v>528</v>
      </c>
      <c r="G34" s="21" t="s">
        <v>529</v>
      </c>
      <c r="H34" s="21" t="s">
        <v>530</v>
      </c>
      <c r="I34" s="21" t="s">
        <v>531</v>
      </c>
      <c r="J34" s="22" t="s">
        <v>532</v>
      </c>
      <c r="K34" s="10"/>
      <c r="L34" s="10"/>
      <c r="M34" s="10"/>
      <c r="N34" s="10"/>
      <c r="O34" s="10"/>
      <c r="P34" s="10"/>
    </row>
    <row r="35" spans="1:16" ht="39" customHeight="1" x14ac:dyDescent="0.2">
      <c r="A35" s="10"/>
      <c r="B35" s="23"/>
      <c r="C35" s="1134" t="s">
        <v>533</v>
      </c>
      <c r="D35" s="1135"/>
      <c r="E35" s="1136"/>
      <c r="F35" s="24">
        <v>0.63</v>
      </c>
      <c r="G35" s="25">
        <v>0.8</v>
      </c>
      <c r="H35" s="25">
        <v>1.54</v>
      </c>
      <c r="I35" s="25">
        <v>2.2999999999999998</v>
      </c>
      <c r="J35" s="26">
        <v>2.85</v>
      </c>
      <c r="K35" s="10"/>
      <c r="L35" s="10"/>
      <c r="M35" s="10"/>
      <c r="N35" s="10"/>
      <c r="O35" s="10"/>
      <c r="P35" s="10"/>
    </row>
    <row r="36" spans="1:16" ht="39" customHeight="1" x14ac:dyDescent="0.2">
      <c r="A36" s="10"/>
      <c r="B36" s="23"/>
      <c r="C36" s="1134" t="s">
        <v>534</v>
      </c>
      <c r="D36" s="1135"/>
      <c r="E36" s="1136"/>
      <c r="F36" s="24">
        <v>0.52</v>
      </c>
      <c r="G36" s="25">
        <v>0.51</v>
      </c>
      <c r="H36" s="25">
        <v>0.65</v>
      </c>
      <c r="I36" s="25">
        <v>0.64</v>
      </c>
      <c r="J36" s="26">
        <v>0.65</v>
      </c>
      <c r="K36" s="10"/>
      <c r="L36" s="10"/>
      <c r="M36" s="10"/>
      <c r="N36" s="10"/>
      <c r="O36" s="10"/>
      <c r="P36" s="10"/>
    </row>
    <row r="37" spans="1:16" ht="39" customHeight="1" x14ac:dyDescent="0.2">
      <c r="A37" s="10"/>
      <c r="B37" s="23"/>
      <c r="C37" s="1134" t="s">
        <v>535</v>
      </c>
      <c r="D37" s="1135"/>
      <c r="E37" s="1136"/>
      <c r="F37" s="24">
        <v>0.44</v>
      </c>
      <c r="G37" s="25">
        <v>0.48</v>
      </c>
      <c r="H37" s="25">
        <v>0.52</v>
      </c>
      <c r="I37" s="25">
        <v>0.59</v>
      </c>
      <c r="J37" s="26">
        <v>0.63</v>
      </c>
      <c r="K37" s="10"/>
      <c r="L37" s="10"/>
      <c r="M37" s="10"/>
      <c r="N37" s="10"/>
      <c r="O37" s="10"/>
      <c r="P37" s="10"/>
    </row>
    <row r="38" spans="1:16" ht="39" customHeight="1" x14ac:dyDescent="0.2">
      <c r="A38" s="10"/>
      <c r="B38" s="23"/>
      <c r="C38" s="1134" t="s">
        <v>536</v>
      </c>
      <c r="D38" s="1135"/>
      <c r="E38" s="1136"/>
      <c r="F38" s="24">
        <v>0.24</v>
      </c>
      <c r="G38" s="25">
        <v>0.24</v>
      </c>
      <c r="H38" s="25">
        <v>0.26</v>
      </c>
      <c r="I38" s="25">
        <v>0.27</v>
      </c>
      <c r="J38" s="26">
        <v>0.3</v>
      </c>
      <c r="K38" s="10"/>
      <c r="L38" s="10"/>
      <c r="M38" s="10"/>
      <c r="N38" s="10"/>
      <c r="O38" s="10"/>
      <c r="P38" s="10"/>
    </row>
    <row r="39" spans="1:16" ht="39" customHeight="1" x14ac:dyDescent="0.2">
      <c r="A39" s="10"/>
      <c r="B39" s="23"/>
      <c r="C39" s="1134" t="s">
        <v>537</v>
      </c>
      <c r="D39" s="1135"/>
      <c r="E39" s="1136"/>
      <c r="F39" s="24">
        <v>0.21</v>
      </c>
      <c r="G39" s="25">
        <v>0.2</v>
      </c>
      <c r="H39" s="25">
        <v>0.2</v>
      </c>
      <c r="I39" s="25">
        <v>0.21</v>
      </c>
      <c r="J39" s="26">
        <v>0.22</v>
      </c>
      <c r="K39" s="10"/>
      <c r="L39" s="10"/>
      <c r="M39" s="10"/>
      <c r="N39" s="10"/>
      <c r="O39" s="10"/>
      <c r="P39" s="10"/>
    </row>
    <row r="40" spans="1:16" ht="39" customHeight="1" x14ac:dyDescent="0.2">
      <c r="A40" s="10"/>
      <c r="B40" s="23"/>
      <c r="C40" s="1134" t="s">
        <v>538</v>
      </c>
      <c r="D40" s="1135"/>
      <c r="E40" s="1136"/>
      <c r="F40" s="24">
        <v>0.01</v>
      </c>
      <c r="G40" s="25">
        <v>0</v>
      </c>
      <c r="H40" s="25">
        <v>0.01</v>
      </c>
      <c r="I40" s="25">
        <v>0.04</v>
      </c>
      <c r="J40" s="26">
        <v>0.05</v>
      </c>
      <c r="K40" s="10"/>
      <c r="L40" s="10"/>
      <c r="M40" s="10"/>
      <c r="N40" s="10"/>
      <c r="O40" s="10"/>
      <c r="P40" s="10"/>
    </row>
    <row r="41" spans="1:16" ht="39" customHeight="1" x14ac:dyDescent="0.2">
      <c r="A41" s="10"/>
      <c r="B41" s="23"/>
      <c r="C41" s="1134" t="s">
        <v>539</v>
      </c>
      <c r="D41" s="1135"/>
      <c r="E41" s="1136"/>
      <c r="F41" s="24">
        <v>0.26</v>
      </c>
      <c r="G41" s="25">
        <v>0.26</v>
      </c>
      <c r="H41" s="25">
        <v>0.2</v>
      </c>
      <c r="I41" s="25">
        <v>0.05</v>
      </c>
      <c r="J41" s="26">
        <v>0.05</v>
      </c>
      <c r="K41" s="10"/>
      <c r="L41" s="10"/>
      <c r="M41" s="10"/>
      <c r="N41" s="10"/>
      <c r="O41" s="10"/>
      <c r="P41" s="10"/>
    </row>
    <row r="42" spans="1:16" ht="39" customHeight="1" x14ac:dyDescent="0.2">
      <c r="A42" s="10"/>
      <c r="B42" s="27"/>
      <c r="C42" s="1134" t="s">
        <v>540</v>
      </c>
      <c r="D42" s="1135"/>
      <c r="E42" s="1136"/>
      <c r="F42" s="24" t="s">
        <v>480</v>
      </c>
      <c r="G42" s="25" t="s">
        <v>480</v>
      </c>
      <c r="H42" s="25" t="s">
        <v>480</v>
      </c>
      <c r="I42" s="25" t="s">
        <v>480</v>
      </c>
      <c r="J42" s="26" t="s">
        <v>480</v>
      </c>
      <c r="K42" s="10"/>
      <c r="L42" s="10"/>
      <c r="M42" s="10"/>
      <c r="N42" s="10"/>
      <c r="O42" s="10"/>
      <c r="P42" s="10"/>
    </row>
    <row r="43" spans="1:16" ht="39" customHeight="1" thickBot="1" x14ac:dyDescent="0.25">
      <c r="A43" s="10"/>
      <c r="B43" s="28"/>
      <c r="C43" s="1137" t="s">
        <v>541</v>
      </c>
      <c r="D43" s="1138"/>
      <c r="E43" s="1139"/>
      <c r="F43" s="29">
        <v>0.51</v>
      </c>
      <c r="G43" s="30">
        <v>0.43</v>
      </c>
      <c r="H43" s="30">
        <v>0.44</v>
      </c>
      <c r="I43" s="30">
        <v>0.77</v>
      </c>
      <c r="J43" s="31">
        <v>0.13</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Zv2TJCuucQoiTw3+gRm8ZbHIMWU2P6NaFxfqk1pHt5wFmuHEqVEIifmPWh9LeV7ZXzpJkovHXtYWe4s8WuZnjA==" saltValue="tnramlHHKu9+EkzOoBJ7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521</v>
      </c>
      <c r="L44" s="44" t="s">
        <v>522</v>
      </c>
      <c r="M44" s="44" t="s">
        <v>523</v>
      </c>
      <c r="N44" s="44" t="s">
        <v>524</v>
      </c>
      <c r="O44" s="45" t="s">
        <v>525</v>
      </c>
      <c r="P44" s="36"/>
      <c r="Q44" s="36"/>
      <c r="R44" s="36"/>
      <c r="S44" s="36"/>
      <c r="T44" s="36"/>
      <c r="U44" s="36"/>
    </row>
    <row r="45" spans="1:21" ht="30.75" customHeight="1" x14ac:dyDescent="0.2">
      <c r="A45" s="36"/>
      <c r="B45" s="1150" t="s">
        <v>10</v>
      </c>
      <c r="C45" s="1151"/>
      <c r="D45" s="46"/>
      <c r="E45" s="1156" t="s">
        <v>11</v>
      </c>
      <c r="F45" s="1156"/>
      <c r="G45" s="1156"/>
      <c r="H45" s="1156"/>
      <c r="I45" s="1156"/>
      <c r="J45" s="1157"/>
      <c r="K45" s="47">
        <v>156207</v>
      </c>
      <c r="L45" s="48">
        <v>445492</v>
      </c>
      <c r="M45" s="48">
        <v>134202</v>
      </c>
      <c r="N45" s="48">
        <v>126170</v>
      </c>
      <c r="O45" s="49">
        <v>128527</v>
      </c>
      <c r="P45" s="36"/>
      <c r="Q45" s="36"/>
      <c r="R45" s="36"/>
      <c r="S45" s="36"/>
      <c r="T45" s="36"/>
      <c r="U45" s="36"/>
    </row>
    <row r="46" spans="1:21" ht="30.75" customHeight="1" x14ac:dyDescent="0.2">
      <c r="A46" s="36"/>
      <c r="B46" s="1152"/>
      <c r="C46" s="1153"/>
      <c r="D46" s="50"/>
      <c r="E46" s="1144" t="s">
        <v>12</v>
      </c>
      <c r="F46" s="1144"/>
      <c r="G46" s="1144"/>
      <c r="H46" s="1144"/>
      <c r="I46" s="1144"/>
      <c r="J46" s="1145"/>
      <c r="K46" s="51">
        <v>3243</v>
      </c>
      <c r="L46" s="52">
        <v>5835</v>
      </c>
      <c r="M46" s="52">
        <v>6706</v>
      </c>
      <c r="N46" s="52">
        <v>6824</v>
      </c>
      <c r="O46" s="53">
        <v>7345</v>
      </c>
      <c r="P46" s="36"/>
      <c r="Q46" s="36"/>
      <c r="R46" s="36"/>
      <c r="S46" s="36"/>
      <c r="T46" s="36"/>
      <c r="U46" s="36"/>
    </row>
    <row r="47" spans="1:21" ht="30.75" customHeight="1" x14ac:dyDescent="0.2">
      <c r="A47" s="36"/>
      <c r="B47" s="1152"/>
      <c r="C47" s="1153"/>
      <c r="D47" s="50"/>
      <c r="E47" s="1144" t="s">
        <v>13</v>
      </c>
      <c r="F47" s="1144"/>
      <c r="G47" s="1144"/>
      <c r="H47" s="1144"/>
      <c r="I47" s="1144"/>
      <c r="J47" s="1145"/>
      <c r="K47" s="51">
        <v>47314</v>
      </c>
      <c r="L47" s="52">
        <v>51695</v>
      </c>
      <c r="M47" s="52">
        <v>54256</v>
      </c>
      <c r="N47" s="52">
        <v>56912</v>
      </c>
      <c r="O47" s="53">
        <v>60380</v>
      </c>
      <c r="P47" s="36"/>
      <c r="Q47" s="36"/>
      <c r="R47" s="36"/>
      <c r="S47" s="36"/>
      <c r="T47" s="36"/>
      <c r="U47" s="36"/>
    </row>
    <row r="48" spans="1:21" ht="30.75" customHeight="1" x14ac:dyDescent="0.2">
      <c r="A48" s="36"/>
      <c r="B48" s="1152"/>
      <c r="C48" s="1153"/>
      <c r="D48" s="50"/>
      <c r="E48" s="1144" t="s">
        <v>14</v>
      </c>
      <c r="F48" s="1144"/>
      <c r="G48" s="1144"/>
      <c r="H48" s="1144"/>
      <c r="I48" s="1144"/>
      <c r="J48" s="1145"/>
      <c r="K48" s="51">
        <v>6067</v>
      </c>
      <c r="L48" s="52">
        <v>6359</v>
      </c>
      <c r="M48" s="52">
        <v>6889</v>
      </c>
      <c r="N48" s="52">
        <v>7382</v>
      </c>
      <c r="O48" s="53">
        <v>6924</v>
      </c>
      <c r="P48" s="36"/>
      <c r="Q48" s="36"/>
      <c r="R48" s="36"/>
      <c r="S48" s="36"/>
      <c r="T48" s="36"/>
      <c r="U48" s="36"/>
    </row>
    <row r="49" spans="1:21" ht="30.75" customHeight="1" x14ac:dyDescent="0.2">
      <c r="A49" s="36"/>
      <c r="B49" s="1152"/>
      <c r="C49" s="1153"/>
      <c r="D49" s="50"/>
      <c r="E49" s="1144" t="s">
        <v>15</v>
      </c>
      <c r="F49" s="1144"/>
      <c r="G49" s="1144"/>
      <c r="H49" s="1144"/>
      <c r="I49" s="1144"/>
      <c r="J49" s="1145"/>
      <c r="K49" s="51" t="s">
        <v>480</v>
      </c>
      <c r="L49" s="52" t="s">
        <v>480</v>
      </c>
      <c r="M49" s="52" t="s">
        <v>480</v>
      </c>
      <c r="N49" s="52" t="s">
        <v>480</v>
      </c>
      <c r="O49" s="53" t="s">
        <v>480</v>
      </c>
      <c r="P49" s="36"/>
      <c r="Q49" s="36"/>
      <c r="R49" s="36"/>
      <c r="S49" s="36"/>
      <c r="T49" s="36"/>
      <c r="U49" s="36"/>
    </row>
    <row r="50" spans="1:21" ht="30.75" customHeight="1" x14ac:dyDescent="0.2">
      <c r="A50" s="36"/>
      <c r="B50" s="1152"/>
      <c r="C50" s="1153"/>
      <c r="D50" s="50"/>
      <c r="E50" s="1144" t="s">
        <v>16</v>
      </c>
      <c r="F50" s="1144"/>
      <c r="G50" s="1144"/>
      <c r="H50" s="1144"/>
      <c r="I50" s="1144"/>
      <c r="J50" s="1145"/>
      <c r="K50" s="51">
        <v>5346</v>
      </c>
      <c r="L50" s="52">
        <v>5017</v>
      </c>
      <c r="M50" s="52">
        <v>3476</v>
      </c>
      <c r="N50" s="52">
        <v>3380</v>
      </c>
      <c r="O50" s="53">
        <v>2450</v>
      </c>
      <c r="P50" s="36"/>
      <c r="Q50" s="36"/>
      <c r="R50" s="36"/>
      <c r="S50" s="36"/>
      <c r="T50" s="36"/>
      <c r="U50" s="36"/>
    </row>
    <row r="51" spans="1:21" ht="30.75" customHeight="1" x14ac:dyDescent="0.2">
      <c r="A51" s="36"/>
      <c r="B51" s="1154"/>
      <c r="C51" s="1155"/>
      <c r="D51" s="54"/>
      <c r="E51" s="1144" t="s">
        <v>17</v>
      </c>
      <c r="F51" s="1144"/>
      <c r="G51" s="1144"/>
      <c r="H51" s="1144"/>
      <c r="I51" s="1144"/>
      <c r="J51" s="1145"/>
      <c r="K51" s="51">
        <v>4</v>
      </c>
      <c r="L51" s="52">
        <v>6</v>
      </c>
      <c r="M51" s="52">
        <v>1</v>
      </c>
      <c r="N51" s="52">
        <v>1</v>
      </c>
      <c r="O51" s="53">
        <v>1</v>
      </c>
      <c r="P51" s="36"/>
      <c r="Q51" s="36"/>
      <c r="R51" s="36"/>
      <c r="S51" s="36"/>
      <c r="T51" s="36"/>
      <c r="U51" s="36"/>
    </row>
    <row r="52" spans="1:21" ht="30.75" customHeight="1" x14ac:dyDescent="0.2">
      <c r="A52" s="36"/>
      <c r="B52" s="1142" t="s">
        <v>18</v>
      </c>
      <c r="C52" s="1143"/>
      <c r="D52" s="54"/>
      <c r="E52" s="1144" t="s">
        <v>19</v>
      </c>
      <c r="F52" s="1144"/>
      <c r="G52" s="1144"/>
      <c r="H52" s="1144"/>
      <c r="I52" s="1144"/>
      <c r="J52" s="1145"/>
      <c r="K52" s="51">
        <v>134421</v>
      </c>
      <c r="L52" s="52">
        <v>443298</v>
      </c>
      <c r="M52" s="52">
        <v>138084</v>
      </c>
      <c r="N52" s="52">
        <v>131830</v>
      </c>
      <c r="O52" s="53">
        <v>134824</v>
      </c>
      <c r="P52" s="36"/>
      <c r="Q52" s="36"/>
      <c r="R52" s="36"/>
      <c r="S52" s="36"/>
      <c r="T52" s="36"/>
      <c r="U52" s="36"/>
    </row>
    <row r="53" spans="1:21" ht="30.75" customHeight="1" thickBot="1" x14ac:dyDescent="0.25">
      <c r="A53" s="36"/>
      <c r="B53" s="1146" t="s">
        <v>20</v>
      </c>
      <c r="C53" s="1147"/>
      <c r="D53" s="55"/>
      <c r="E53" s="1148" t="s">
        <v>21</v>
      </c>
      <c r="F53" s="1148"/>
      <c r="G53" s="1148"/>
      <c r="H53" s="1148"/>
      <c r="I53" s="1148"/>
      <c r="J53" s="1149"/>
      <c r="K53" s="56">
        <v>83760</v>
      </c>
      <c r="L53" s="57">
        <v>71106</v>
      </c>
      <c r="M53" s="57">
        <v>67446</v>
      </c>
      <c r="N53" s="57">
        <v>68839</v>
      </c>
      <c r="O53" s="58">
        <v>70803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gsCIaV7Gfb7qB8Mp5w4gqdg14hgvxMqrANN7CILm5P41Ha2Bcz+vIIMJ+yTWSM4JL8ZCP7nxDBOH4yLqc+djA==" saltValue="Gr2uqHSOqPHOWyp2vivy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521</v>
      </c>
      <c r="J40" s="367" t="s">
        <v>522</v>
      </c>
      <c r="K40" s="367" t="s">
        <v>523</v>
      </c>
      <c r="L40" s="367" t="s">
        <v>524</v>
      </c>
      <c r="M40" s="368" t="s">
        <v>525</v>
      </c>
    </row>
    <row r="41" spans="2:13" ht="27.75" customHeight="1" x14ac:dyDescent="0.2">
      <c r="B41" s="1170" t="s">
        <v>22</v>
      </c>
      <c r="C41" s="1171"/>
      <c r="D41" s="66"/>
      <c r="E41" s="1172" t="s">
        <v>23</v>
      </c>
      <c r="F41" s="1172"/>
      <c r="G41" s="1172"/>
      <c r="H41" s="1173"/>
      <c r="I41" s="369">
        <v>2913245</v>
      </c>
      <c r="J41" s="370">
        <v>2642761</v>
      </c>
      <c r="K41" s="370">
        <v>2642464</v>
      </c>
      <c r="L41" s="370">
        <v>2646947</v>
      </c>
      <c r="M41" s="371">
        <v>2644211</v>
      </c>
    </row>
    <row r="42" spans="2:13" ht="27.75" customHeight="1" x14ac:dyDescent="0.2">
      <c r="B42" s="1160"/>
      <c r="C42" s="1161"/>
      <c r="D42" s="67"/>
      <c r="E42" s="1164" t="s">
        <v>24</v>
      </c>
      <c r="F42" s="1164"/>
      <c r="G42" s="1164"/>
      <c r="H42" s="1165"/>
      <c r="I42" s="372">
        <v>24810</v>
      </c>
      <c r="J42" s="373">
        <v>19999</v>
      </c>
      <c r="K42" s="373">
        <v>16460</v>
      </c>
      <c r="L42" s="373">
        <v>19820</v>
      </c>
      <c r="M42" s="374">
        <v>17569</v>
      </c>
    </row>
    <row r="43" spans="2:13" ht="27.75" customHeight="1" x14ac:dyDescent="0.2">
      <c r="B43" s="1160"/>
      <c r="C43" s="1161"/>
      <c r="D43" s="67"/>
      <c r="E43" s="1164" t="s">
        <v>25</v>
      </c>
      <c r="F43" s="1164"/>
      <c r="G43" s="1164"/>
      <c r="H43" s="1165"/>
      <c r="I43" s="372">
        <v>67544</v>
      </c>
      <c r="J43" s="373">
        <v>76894</v>
      </c>
      <c r="K43" s="373">
        <v>81764</v>
      </c>
      <c r="L43" s="373">
        <v>79928</v>
      </c>
      <c r="M43" s="374">
        <v>75699</v>
      </c>
    </row>
    <row r="44" spans="2:13" ht="27.75" customHeight="1" x14ac:dyDescent="0.2">
      <c r="B44" s="1160"/>
      <c r="C44" s="1161"/>
      <c r="D44" s="67"/>
      <c r="E44" s="1164" t="s">
        <v>26</v>
      </c>
      <c r="F44" s="1164"/>
      <c r="G44" s="1164"/>
      <c r="H44" s="1165"/>
      <c r="I44" s="372" t="s">
        <v>480</v>
      </c>
      <c r="J44" s="373" t="s">
        <v>480</v>
      </c>
      <c r="K44" s="373" t="s">
        <v>480</v>
      </c>
      <c r="L44" s="373" t="s">
        <v>480</v>
      </c>
      <c r="M44" s="374" t="s">
        <v>480</v>
      </c>
    </row>
    <row r="45" spans="2:13" ht="27.75" customHeight="1" x14ac:dyDescent="0.2">
      <c r="B45" s="1160"/>
      <c r="C45" s="1161"/>
      <c r="D45" s="67"/>
      <c r="E45" s="1164" t="s">
        <v>27</v>
      </c>
      <c r="F45" s="1164"/>
      <c r="G45" s="1164"/>
      <c r="H45" s="1165"/>
      <c r="I45" s="372">
        <v>285407</v>
      </c>
      <c r="J45" s="373">
        <v>262271</v>
      </c>
      <c r="K45" s="373">
        <v>263201</v>
      </c>
      <c r="L45" s="373">
        <v>265852</v>
      </c>
      <c r="M45" s="374">
        <v>216635</v>
      </c>
    </row>
    <row r="46" spans="2:13" ht="27.75" customHeight="1" x14ac:dyDescent="0.2">
      <c r="B46" s="1160"/>
      <c r="C46" s="1161"/>
      <c r="D46" s="68"/>
      <c r="E46" s="1174" t="s">
        <v>28</v>
      </c>
      <c r="F46" s="1174"/>
      <c r="G46" s="1174"/>
      <c r="H46" s="1175"/>
      <c r="I46" s="372">
        <v>9486</v>
      </c>
      <c r="J46" s="373">
        <v>9354</v>
      </c>
      <c r="K46" s="373">
        <v>9682</v>
      </c>
      <c r="L46" s="373">
        <v>9824</v>
      </c>
      <c r="M46" s="374">
        <v>10179</v>
      </c>
    </row>
    <row r="47" spans="2:13" ht="27.75" customHeight="1" x14ac:dyDescent="0.2">
      <c r="B47" s="1160"/>
      <c r="C47" s="1161"/>
      <c r="D47" s="69"/>
      <c r="E47" s="1176" t="s">
        <v>29</v>
      </c>
      <c r="F47" s="1177"/>
      <c r="G47" s="1177"/>
      <c r="H47" s="1178"/>
      <c r="I47" s="372" t="s">
        <v>480</v>
      </c>
      <c r="J47" s="373" t="s">
        <v>480</v>
      </c>
      <c r="K47" s="373" t="s">
        <v>480</v>
      </c>
      <c r="L47" s="373" t="s">
        <v>480</v>
      </c>
      <c r="M47" s="374" t="s">
        <v>480</v>
      </c>
    </row>
    <row r="48" spans="2:13" ht="27.75" customHeight="1" x14ac:dyDescent="0.2">
      <c r="B48" s="1160"/>
      <c r="C48" s="1161"/>
      <c r="D48" s="67"/>
      <c r="E48" s="1164" t="s">
        <v>30</v>
      </c>
      <c r="F48" s="1164"/>
      <c r="G48" s="1164"/>
      <c r="H48" s="1165"/>
      <c r="I48" s="372" t="s">
        <v>480</v>
      </c>
      <c r="J48" s="373" t="s">
        <v>480</v>
      </c>
      <c r="K48" s="373" t="s">
        <v>480</v>
      </c>
      <c r="L48" s="373" t="s">
        <v>480</v>
      </c>
      <c r="M48" s="374" t="s">
        <v>480</v>
      </c>
    </row>
    <row r="49" spans="2:13" ht="27.75" customHeight="1" x14ac:dyDescent="0.2">
      <c r="B49" s="1162"/>
      <c r="C49" s="1163"/>
      <c r="D49" s="67"/>
      <c r="E49" s="1164" t="s">
        <v>31</v>
      </c>
      <c r="F49" s="1164"/>
      <c r="G49" s="1164"/>
      <c r="H49" s="1165"/>
      <c r="I49" s="372" t="s">
        <v>480</v>
      </c>
      <c r="J49" s="373" t="s">
        <v>480</v>
      </c>
      <c r="K49" s="373" t="s">
        <v>480</v>
      </c>
      <c r="L49" s="373" t="s">
        <v>480</v>
      </c>
      <c r="M49" s="374" t="s">
        <v>480</v>
      </c>
    </row>
    <row r="50" spans="2:13" ht="27.75" customHeight="1" x14ac:dyDescent="0.2">
      <c r="B50" s="1158" t="s">
        <v>32</v>
      </c>
      <c r="C50" s="1159"/>
      <c r="D50" s="70"/>
      <c r="E50" s="1164" t="s">
        <v>33</v>
      </c>
      <c r="F50" s="1164"/>
      <c r="G50" s="1164"/>
      <c r="H50" s="1165"/>
      <c r="I50" s="372">
        <v>287106</v>
      </c>
      <c r="J50" s="373">
        <v>277785</v>
      </c>
      <c r="K50" s="373">
        <v>288902</v>
      </c>
      <c r="L50" s="373">
        <v>284919</v>
      </c>
      <c r="M50" s="374">
        <v>274828</v>
      </c>
    </row>
    <row r="51" spans="2:13" ht="27.75" customHeight="1" x14ac:dyDescent="0.2">
      <c r="B51" s="1160"/>
      <c r="C51" s="1161"/>
      <c r="D51" s="67"/>
      <c r="E51" s="1164" t="s">
        <v>34</v>
      </c>
      <c r="F51" s="1164"/>
      <c r="G51" s="1164"/>
      <c r="H51" s="1165"/>
      <c r="I51" s="372">
        <v>340156</v>
      </c>
      <c r="J51" s="373">
        <v>44545</v>
      </c>
      <c r="K51" s="373">
        <v>43804</v>
      </c>
      <c r="L51" s="373">
        <v>42216</v>
      </c>
      <c r="M51" s="374">
        <v>32677</v>
      </c>
    </row>
    <row r="52" spans="2:13" ht="27.75" customHeight="1" x14ac:dyDescent="0.2">
      <c r="B52" s="1162"/>
      <c r="C52" s="1163"/>
      <c r="D52" s="67"/>
      <c r="E52" s="1164" t="s">
        <v>35</v>
      </c>
      <c r="F52" s="1164"/>
      <c r="G52" s="1164"/>
      <c r="H52" s="1165"/>
      <c r="I52" s="372">
        <v>1354867</v>
      </c>
      <c r="J52" s="373">
        <v>1343526</v>
      </c>
      <c r="K52" s="373">
        <v>1319496</v>
      </c>
      <c r="L52" s="373">
        <v>1293440</v>
      </c>
      <c r="M52" s="374">
        <v>1270996</v>
      </c>
    </row>
    <row r="53" spans="2:13" ht="27.75" customHeight="1" thickBot="1" x14ac:dyDescent="0.25">
      <c r="B53" s="1166" t="s">
        <v>36</v>
      </c>
      <c r="C53" s="1167"/>
      <c r="D53" s="71"/>
      <c r="E53" s="1168" t="s">
        <v>37</v>
      </c>
      <c r="F53" s="1168"/>
      <c r="G53" s="1168"/>
      <c r="H53" s="1169"/>
      <c r="I53" s="375">
        <v>1318364</v>
      </c>
      <c r="J53" s="376">
        <v>1345423</v>
      </c>
      <c r="K53" s="376">
        <v>1361369</v>
      </c>
      <c r="L53" s="376">
        <v>1401794</v>
      </c>
      <c r="M53" s="377">
        <v>1385793</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0zjIJyPSXCpM3Mda16AqsVs/NozzUjrg4/NikGIKoS28hCkhJbz69+ZtjnDGw5G/dSudja5k41RXZYugoOPhg==" saltValue="jYycjOhYoLTL0OWDTe4z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523</v>
      </c>
      <c r="G54" s="79" t="s">
        <v>524</v>
      </c>
      <c r="H54" s="80" t="s">
        <v>525</v>
      </c>
    </row>
    <row r="55" spans="2:8" ht="52.5" customHeight="1" x14ac:dyDescent="0.2">
      <c r="B55" s="81"/>
      <c r="C55" s="1187" t="s">
        <v>39</v>
      </c>
      <c r="D55" s="1187"/>
      <c r="E55" s="1188"/>
      <c r="F55" s="82">
        <v>6285</v>
      </c>
      <c r="G55" s="82">
        <v>6398</v>
      </c>
      <c r="H55" s="83">
        <v>6880</v>
      </c>
    </row>
    <row r="56" spans="2:8" ht="52.5" customHeight="1" x14ac:dyDescent="0.2">
      <c r="B56" s="84"/>
      <c r="C56" s="1189" t="s">
        <v>40</v>
      </c>
      <c r="D56" s="1189"/>
      <c r="E56" s="1190"/>
      <c r="F56" s="85">
        <v>57656</v>
      </c>
      <c r="G56" s="85">
        <v>51330</v>
      </c>
      <c r="H56" s="86">
        <v>43581</v>
      </c>
    </row>
    <row r="57" spans="2:8" ht="53.25" customHeight="1" x14ac:dyDescent="0.2">
      <c r="B57" s="84"/>
      <c r="C57" s="1191" t="s">
        <v>41</v>
      </c>
      <c r="D57" s="1191"/>
      <c r="E57" s="1192"/>
      <c r="F57" s="87">
        <v>52699</v>
      </c>
      <c r="G57" s="87">
        <v>51653</v>
      </c>
      <c r="H57" s="88">
        <v>54421</v>
      </c>
    </row>
    <row r="58" spans="2:8" ht="45.75" customHeight="1" x14ac:dyDescent="0.2">
      <c r="B58" s="89"/>
      <c r="C58" s="1179" t="s">
        <v>589</v>
      </c>
      <c r="D58" s="1180"/>
      <c r="E58" s="1181"/>
      <c r="F58" s="90">
        <v>16993</v>
      </c>
      <c r="G58" s="90">
        <v>17114</v>
      </c>
      <c r="H58" s="91">
        <v>17033</v>
      </c>
    </row>
    <row r="59" spans="2:8" ht="45.75" customHeight="1" x14ac:dyDescent="0.2">
      <c r="B59" s="89"/>
      <c r="C59" s="1179" t="s">
        <v>590</v>
      </c>
      <c r="D59" s="1180"/>
      <c r="E59" s="1181"/>
      <c r="F59" s="90">
        <v>7758</v>
      </c>
      <c r="G59" s="90">
        <v>9174</v>
      </c>
      <c r="H59" s="91">
        <v>10587</v>
      </c>
    </row>
    <row r="60" spans="2:8" ht="45.75" customHeight="1" x14ac:dyDescent="0.2">
      <c r="B60" s="89"/>
      <c r="C60" s="1179" t="s">
        <v>591</v>
      </c>
      <c r="D60" s="1180"/>
      <c r="E60" s="1181"/>
      <c r="F60" s="90">
        <v>5827</v>
      </c>
      <c r="G60" s="90">
        <v>5859</v>
      </c>
      <c r="H60" s="91">
        <v>5866</v>
      </c>
    </row>
    <row r="61" spans="2:8" ht="45.75" customHeight="1" x14ac:dyDescent="0.2">
      <c r="B61" s="89"/>
      <c r="C61" s="1179" t="s">
        <v>592</v>
      </c>
      <c r="D61" s="1180"/>
      <c r="E61" s="1181"/>
      <c r="F61" s="90">
        <v>330</v>
      </c>
      <c r="G61" s="90">
        <v>993</v>
      </c>
      <c r="H61" s="91">
        <v>4149</v>
      </c>
    </row>
    <row r="62" spans="2:8" ht="45.75" customHeight="1" thickBot="1" x14ac:dyDescent="0.25">
      <c r="B62" s="92"/>
      <c r="C62" s="1182" t="s">
        <v>593</v>
      </c>
      <c r="D62" s="1183"/>
      <c r="E62" s="1184"/>
      <c r="F62" s="93">
        <v>3963</v>
      </c>
      <c r="G62" s="93">
        <v>3963</v>
      </c>
      <c r="H62" s="94">
        <v>3963</v>
      </c>
    </row>
    <row r="63" spans="2:8" ht="52.5" customHeight="1" thickBot="1" x14ac:dyDescent="0.25">
      <c r="B63" s="95"/>
      <c r="C63" s="1185" t="s">
        <v>42</v>
      </c>
      <c r="D63" s="1185"/>
      <c r="E63" s="1186"/>
      <c r="F63" s="96">
        <v>116641</v>
      </c>
      <c r="G63" s="96">
        <v>109381</v>
      </c>
      <c r="H63" s="97">
        <v>104882</v>
      </c>
    </row>
    <row r="64" spans="2:8" ht="15" customHeight="1" x14ac:dyDescent="0.2"/>
    <row r="65" ht="0" hidden="1" customHeight="1" x14ac:dyDescent="0.2"/>
    <row r="66" ht="0" hidden="1" customHeight="1" x14ac:dyDescent="0.2"/>
  </sheetData>
  <sheetProtection algorithmName="SHA-512" hashValue="MaTlXYZhQq5Y6HyE2xW4IzK24lnc8SxjsP5bphjS9H1GhPXjgJGZiacN6EHTo/AcZsY5UMyldmr8IdRPscYgLw==" saltValue="/yTt3y51OhkYUhyBJ3rU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1193" customWidth="1"/>
    <col min="2" max="107" width="2.44140625" style="1193" customWidth="1"/>
    <col min="108" max="108" width="6.109375" style="1195" customWidth="1"/>
    <col min="109" max="109" width="5.88671875" style="1194" customWidth="1"/>
    <col min="110" max="110" width="19.109375" style="1193" hidden="1"/>
    <col min="111" max="115" width="12.6640625" style="1193" hidden="1"/>
    <col min="116" max="349" width="8.6640625" style="1193" hidden="1"/>
    <col min="350" max="355" width="14.88671875" style="1193" hidden="1"/>
    <col min="356" max="357" width="15.88671875" style="1193" hidden="1"/>
    <col min="358" max="363" width="16.109375" style="1193" hidden="1"/>
    <col min="364" max="364" width="6.109375" style="1193" hidden="1"/>
    <col min="365" max="365" width="3" style="1193" hidden="1"/>
    <col min="366" max="605" width="8.6640625" style="1193" hidden="1"/>
    <col min="606" max="611" width="14.88671875" style="1193" hidden="1"/>
    <col min="612" max="613" width="15.88671875" style="1193" hidden="1"/>
    <col min="614" max="619" width="16.109375" style="1193" hidden="1"/>
    <col min="620" max="620" width="6.109375" style="1193" hidden="1"/>
    <col min="621" max="621" width="3" style="1193" hidden="1"/>
    <col min="622" max="861" width="8.6640625" style="1193" hidden="1"/>
    <col min="862" max="867" width="14.88671875" style="1193" hidden="1"/>
    <col min="868" max="869" width="15.88671875" style="1193" hidden="1"/>
    <col min="870" max="875" width="16.109375" style="1193" hidden="1"/>
    <col min="876" max="876" width="6.109375" style="1193" hidden="1"/>
    <col min="877" max="877" width="3" style="1193" hidden="1"/>
    <col min="878" max="1117" width="8.6640625" style="1193" hidden="1"/>
    <col min="1118" max="1123" width="14.88671875" style="1193" hidden="1"/>
    <col min="1124" max="1125" width="15.88671875" style="1193" hidden="1"/>
    <col min="1126" max="1131" width="16.109375" style="1193" hidden="1"/>
    <col min="1132" max="1132" width="6.109375" style="1193" hidden="1"/>
    <col min="1133" max="1133" width="3" style="1193" hidden="1"/>
    <col min="1134" max="1373" width="8.6640625" style="1193" hidden="1"/>
    <col min="1374" max="1379" width="14.88671875" style="1193" hidden="1"/>
    <col min="1380" max="1381" width="15.88671875" style="1193" hidden="1"/>
    <col min="1382" max="1387" width="16.109375" style="1193" hidden="1"/>
    <col min="1388" max="1388" width="6.109375" style="1193" hidden="1"/>
    <col min="1389" max="1389" width="3" style="1193" hidden="1"/>
    <col min="1390" max="1629" width="8.6640625" style="1193" hidden="1"/>
    <col min="1630" max="1635" width="14.88671875" style="1193" hidden="1"/>
    <col min="1636" max="1637" width="15.88671875" style="1193" hidden="1"/>
    <col min="1638" max="1643" width="16.109375" style="1193" hidden="1"/>
    <col min="1644" max="1644" width="6.109375" style="1193" hidden="1"/>
    <col min="1645" max="1645" width="3" style="1193" hidden="1"/>
    <col min="1646" max="1885" width="8.6640625" style="1193" hidden="1"/>
    <col min="1886" max="1891" width="14.88671875" style="1193" hidden="1"/>
    <col min="1892" max="1893" width="15.88671875" style="1193" hidden="1"/>
    <col min="1894" max="1899" width="16.109375" style="1193" hidden="1"/>
    <col min="1900" max="1900" width="6.109375" style="1193" hidden="1"/>
    <col min="1901" max="1901" width="3" style="1193" hidden="1"/>
    <col min="1902" max="2141" width="8.6640625" style="1193" hidden="1"/>
    <col min="2142" max="2147" width="14.88671875" style="1193" hidden="1"/>
    <col min="2148" max="2149" width="15.88671875" style="1193" hidden="1"/>
    <col min="2150" max="2155" width="16.109375" style="1193" hidden="1"/>
    <col min="2156" max="2156" width="6.109375" style="1193" hidden="1"/>
    <col min="2157" max="2157" width="3" style="1193" hidden="1"/>
    <col min="2158" max="2397" width="8.6640625" style="1193" hidden="1"/>
    <col min="2398" max="2403" width="14.88671875" style="1193" hidden="1"/>
    <col min="2404" max="2405" width="15.88671875" style="1193" hidden="1"/>
    <col min="2406" max="2411" width="16.109375" style="1193" hidden="1"/>
    <col min="2412" max="2412" width="6.109375" style="1193" hidden="1"/>
    <col min="2413" max="2413" width="3" style="1193" hidden="1"/>
    <col min="2414" max="2653" width="8.6640625" style="1193" hidden="1"/>
    <col min="2654" max="2659" width="14.88671875" style="1193" hidden="1"/>
    <col min="2660" max="2661" width="15.88671875" style="1193" hidden="1"/>
    <col min="2662" max="2667" width="16.109375" style="1193" hidden="1"/>
    <col min="2668" max="2668" width="6.109375" style="1193" hidden="1"/>
    <col min="2669" max="2669" width="3" style="1193" hidden="1"/>
    <col min="2670" max="2909" width="8.6640625" style="1193" hidden="1"/>
    <col min="2910" max="2915" width="14.88671875" style="1193" hidden="1"/>
    <col min="2916" max="2917" width="15.88671875" style="1193" hidden="1"/>
    <col min="2918" max="2923" width="16.109375" style="1193" hidden="1"/>
    <col min="2924" max="2924" width="6.109375" style="1193" hidden="1"/>
    <col min="2925" max="2925" width="3" style="1193" hidden="1"/>
    <col min="2926" max="3165" width="8.6640625" style="1193" hidden="1"/>
    <col min="3166" max="3171" width="14.88671875" style="1193" hidden="1"/>
    <col min="3172" max="3173" width="15.88671875" style="1193" hidden="1"/>
    <col min="3174" max="3179" width="16.109375" style="1193" hidden="1"/>
    <col min="3180" max="3180" width="6.109375" style="1193" hidden="1"/>
    <col min="3181" max="3181" width="3" style="1193" hidden="1"/>
    <col min="3182" max="3421" width="8.6640625" style="1193" hidden="1"/>
    <col min="3422" max="3427" width="14.88671875" style="1193" hidden="1"/>
    <col min="3428" max="3429" width="15.88671875" style="1193" hidden="1"/>
    <col min="3430" max="3435" width="16.109375" style="1193" hidden="1"/>
    <col min="3436" max="3436" width="6.109375" style="1193" hidden="1"/>
    <col min="3437" max="3437" width="3" style="1193" hidden="1"/>
    <col min="3438" max="3677" width="8.6640625" style="1193" hidden="1"/>
    <col min="3678" max="3683" width="14.88671875" style="1193" hidden="1"/>
    <col min="3684" max="3685" width="15.88671875" style="1193" hidden="1"/>
    <col min="3686" max="3691" width="16.109375" style="1193" hidden="1"/>
    <col min="3692" max="3692" width="6.109375" style="1193" hidden="1"/>
    <col min="3693" max="3693" width="3" style="1193" hidden="1"/>
    <col min="3694" max="3933" width="8.6640625" style="1193" hidden="1"/>
    <col min="3934" max="3939" width="14.88671875" style="1193" hidden="1"/>
    <col min="3940" max="3941" width="15.88671875" style="1193" hidden="1"/>
    <col min="3942" max="3947" width="16.109375" style="1193" hidden="1"/>
    <col min="3948" max="3948" width="6.109375" style="1193" hidden="1"/>
    <col min="3949" max="3949" width="3" style="1193" hidden="1"/>
    <col min="3950" max="4189" width="8.6640625" style="1193" hidden="1"/>
    <col min="4190" max="4195" width="14.88671875" style="1193" hidden="1"/>
    <col min="4196" max="4197" width="15.88671875" style="1193" hidden="1"/>
    <col min="4198" max="4203" width="16.109375" style="1193" hidden="1"/>
    <col min="4204" max="4204" width="6.109375" style="1193" hidden="1"/>
    <col min="4205" max="4205" width="3" style="1193" hidden="1"/>
    <col min="4206" max="4445" width="8.6640625" style="1193" hidden="1"/>
    <col min="4446" max="4451" width="14.88671875" style="1193" hidden="1"/>
    <col min="4452" max="4453" width="15.88671875" style="1193" hidden="1"/>
    <col min="4454" max="4459" width="16.109375" style="1193" hidden="1"/>
    <col min="4460" max="4460" width="6.109375" style="1193" hidden="1"/>
    <col min="4461" max="4461" width="3" style="1193" hidden="1"/>
    <col min="4462" max="4701" width="8.6640625" style="1193" hidden="1"/>
    <col min="4702" max="4707" width="14.88671875" style="1193" hidden="1"/>
    <col min="4708" max="4709" width="15.88671875" style="1193" hidden="1"/>
    <col min="4710" max="4715" width="16.109375" style="1193" hidden="1"/>
    <col min="4716" max="4716" width="6.109375" style="1193" hidden="1"/>
    <col min="4717" max="4717" width="3" style="1193" hidden="1"/>
    <col min="4718" max="4957" width="8.6640625" style="1193" hidden="1"/>
    <col min="4958" max="4963" width="14.88671875" style="1193" hidden="1"/>
    <col min="4964" max="4965" width="15.88671875" style="1193" hidden="1"/>
    <col min="4966" max="4971" width="16.109375" style="1193" hidden="1"/>
    <col min="4972" max="4972" width="6.109375" style="1193" hidden="1"/>
    <col min="4973" max="4973" width="3" style="1193" hidden="1"/>
    <col min="4974" max="5213" width="8.6640625" style="1193" hidden="1"/>
    <col min="5214" max="5219" width="14.88671875" style="1193" hidden="1"/>
    <col min="5220" max="5221" width="15.88671875" style="1193" hidden="1"/>
    <col min="5222" max="5227" width="16.109375" style="1193" hidden="1"/>
    <col min="5228" max="5228" width="6.109375" style="1193" hidden="1"/>
    <col min="5229" max="5229" width="3" style="1193" hidden="1"/>
    <col min="5230" max="5469" width="8.6640625" style="1193" hidden="1"/>
    <col min="5470" max="5475" width="14.88671875" style="1193" hidden="1"/>
    <col min="5476" max="5477" width="15.88671875" style="1193" hidden="1"/>
    <col min="5478" max="5483" width="16.109375" style="1193" hidden="1"/>
    <col min="5484" max="5484" width="6.109375" style="1193" hidden="1"/>
    <col min="5485" max="5485" width="3" style="1193" hidden="1"/>
    <col min="5486" max="5725" width="8.6640625" style="1193" hidden="1"/>
    <col min="5726" max="5731" width="14.88671875" style="1193" hidden="1"/>
    <col min="5732" max="5733" width="15.88671875" style="1193" hidden="1"/>
    <col min="5734" max="5739" width="16.109375" style="1193" hidden="1"/>
    <col min="5740" max="5740" width="6.109375" style="1193" hidden="1"/>
    <col min="5741" max="5741" width="3" style="1193" hidden="1"/>
    <col min="5742" max="5981" width="8.6640625" style="1193" hidden="1"/>
    <col min="5982" max="5987" width="14.88671875" style="1193" hidden="1"/>
    <col min="5988" max="5989" width="15.88671875" style="1193" hidden="1"/>
    <col min="5990" max="5995" width="16.109375" style="1193" hidden="1"/>
    <col min="5996" max="5996" width="6.109375" style="1193" hidden="1"/>
    <col min="5997" max="5997" width="3" style="1193" hidden="1"/>
    <col min="5998" max="6237" width="8.6640625" style="1193" hidden="1"/>
    <col min="6238" max="6243" width="14.88671875" style="1193" hidden="1"/>
    <col min="6244" max="6245" width="15.88671875" style="1193" hidden="1"/>
    <col min="6246" max="6251" width="16.109375" style="1193" hidden="1"/>
    <col min="6252" max="6252" width="6.109375" style="1193" hidden="1"/>
    <col min="6253" max="6253" width="3" style="1193" hidden="1"/>
    <col min="6254" max="6493" width="8.6640625" style="1193" hidden="1"/>
    <col min="6494" max="6499" width="14.88671875" style="1193" hidden="1"/>
    <col min="6500" max="6501" width="15.88671875" style="1193" hidden="1"/>
    <col min="6502" max="6507" width="16.109375" style="1193" hidden="1"/>
    <col min="6508" max="6508" width="6.109375" style="1193" hidden="1"/>
    <col min="6509" max="6509" width="3" style="1193" hidden="1"/>
    <col min="6510" max="6749" width="8.6640625" style="1193" hidden="1"/>
    <col min="6750" max="6755" width="14.88671875" style="1193" hidden="1"/>
    <col min="6756" max="6757" width="15.88671875" style="1193" hidden="1"/>
    <col min="6758" max="6763" width="16.109375" style="1193" hidden="1"/>
    <col min="6764" max="6764" width="6.109375" style="1193" hidden="1"/>
    <col min="6765" max="6765" width="3" style="1193" hidden="1"/>
    <col min="6766" max="7005" width="8.6640625" style="1193" hidden="1"/>
    <col min="7006" max="7011" width="14.88671875" style="1193" hidden="1"/>
    <col min="7012" max="7013" width="15.88671875" style="1193" hidden="1"/>
    <col min="7014" max="7019" width="16.109375" style="1193" hidden="1"/>
    <col min="7020" max="7020" width="6.109375" style="1193" hidden="1"/>
    <col min="7021" max="7021" width="3" style="1193" hidden="1"/>
    <col min="7022" max="7261" width="8.6640625" style="1193" hidden="1"/>
    <col min="7262" max="7267" width="14.88671875" style="1193" hidden="1"/>
    <col min="7268" max="7269" width="15.88671875" style="1193" hidden="1"/>
    <col min="7270" max="7275" width="16.109375" style="1193" hidden="1"/>
    <col min="7276" max="7276" width="6.109375" style="1193" hidden="1"/>
    <col min="7277" max="7277" width="3" style="1193" hidden="1"/>
    <col min="7278" max="7517" width="8.6640625" style="1193" hidden="1"/>
    <col min="7518" max="7523" width="14.88671875" style="1193" hidden="1"/>
    <col min="7524" max="7525" width="15.88671875" style="1193" hidden="1"/>
    <col min="7526" max="7531" width="16.109375" style="1193" hidden="1"/>
    <col min="7532" max="7532" width="6.109375" style="1193" hidden="1"/>
    <col min="7533" max="7533" width="3" style="1193" hidden="1"/>
    <col min="7534" max="7773" width="8.6640625" style="1193" hidden="1"/>
    <col min="7774" max="7779" width="14.88671875" style="1193" hidden="1"/>
    <col min="7780" max="7781" width="15.88671875" style="1193" hidden="1"/>
    <col min="7782" max="7787" width="16.109375" style="1193" hidden="1"/>
    <col min="7788" max="7788" width="6.109375" style="1193" hidden="1"/>
    <col min="7789" max="7789" width="3" style="1193" hidden="1"/>
    <col min="7790" max="8029" width="8.6640625" style="1193" hidden="1"/>
    <col min="8030" max="8035" width="14.88671875" style="1193" hidden="1"/>
    <col min="8036" max="8037" width="15.88671875" style="1193" hidden="1"/>
    <col min="8038" max="8043" width="16.109375" style="1193" hidden="1"/>
    <col min="8044" max="8044" width="6.109375" style="1193" hidden="1"/>
    <col min="8045" max="8045" width="3" style="1193" hidden="1"/>
    <col min="8046" max="8285" width="8.6640625" style="1193" hidden="1"/>
    <col min="8286" max="8291" width="14.88671875" style="1193" hidden="1"/>
    <col min="8292" max="8293" width="15.88671875" style="1193" hidden="1"/>
    <col min="8294" max="8299" width="16.109375" style="1193" hidden="1"/>
    <col min="8300" max="8300" width="6.109375" style="1193" hidden="1"/>
    <col min="8301" max="8301" width="3" style="1193" hidden="1"/>
    <col min="8302" max="8541" width="8.6640625" style="1193" hidden="1"/>
    <col min="8542" max="8547" width="14.88671875" style="1193" hidden="1"/>
    <col min="8548" max="8549" width="15.88671875" style="1193" hidden="1"/>
    <col min="8550" max="8555" width="16.109375" style="1193" hidden="1"/>
    <col min="8556" max="8556" width="6.109375" style="1193" hidden="1"/>
    <col min="8557" max="8557" width="3" style="1193" hidden="1"/>
    <col min="8558" max="8797" width="8.6640625" style="1193" hidden="1"/>
    <col min="8798" max="8803" width="14.88671875" style="1193" hidden="1"/>
    <col min="8804" max="8805" width="15.88671875" style="1193" hidden="1"/>
    <col min="8806" max="8811" width="16.109375" style="1193" hidden="1"/>
    <col min="8812" max="8812" width="6.109375" style="1193" hidden="1"/>
    <col min="8813" max="8813" width="3" style="1193" hidden="1"/>
    <col min="8814" max="9053" width="8.6640625" style="1193" hidden="1"/>
    <col min="9054" max="9059" width="14.88671875" style="1193" hidden="1"/>
    <col min="9060" max="9061" width="15.88671875" style="1193" hidden="1"/>
    <col min="9062" max="9067" width="16.109375" style="1193" hidden="1"/>
    <col min="9068" max="9068" width="6.109375" style="1193" hidden="1"/>
    <col min="9069" max="9069" width="3" style="1193" hidden="1"/>
    <col min="9070" max="9309" width="8.6640625" style="1193" hidden="1"/>
    <col min="9310" max="9315" width="14.88671875" style="1193" hidden="1"/>
    <col min="9316" max="9317" width="15.88671875" style="1193" hidden="1"/>
    <col min="9318" max="9323" width="16.109375" style="1193" hidden="1"/>
    <col min="9324" max="9324" width="6.109375" style="1193" hidden="1"/>
    <col min="9325" max="9325" width="3" style="1193" hidden="1"/>
    <col min="9326" max="9565" width="8.6640625" style="1193" hidden="1"/>
    <col min="9566" max="9571" width="14.88671875" style="1193" hidden="1"/>
    <col min="9572" max="9573" width="15.88671875" style="1193" hidden="1"/>
    <col min="9574" max="9579" width="16.109375" style="1193" hidden="1"/>
    <col min="9580" max="9580" width="6.109375" style="1193" hidden="1"/>
    <col min="9581" max="9581" width="3" style="1193" hidden="1"/>
    <col min="9582" max="9821" width="8.6640625" style="1193" hidden="1"/>
    <col min="9822" max="9827" width="14.88671875" style="1193" hidden="1"/>
    <col min="9828" max="9829" width="15.88671875" style="1193" hidden="1"/>
    <col min="9830" max="9835" width="16.109375" style="1193" hidden="1"/>
    <col min="9836" max="9836" width="6.109375" style="1193" hidden="1"/>
    <col min="9837" max="9837" width="3" style="1193" hidden="1"/>
    <col min="9838" max="10077" width="8.6640625" style="1193" hidden="1"/>
    <col min="10078" max="10083" width="14.88671875" style="1193" hidden="1"/>
    <col min="10084" max="10085" width="15.88671875" style="1193" hidden="1"/>
    <col min="10086" max="10091" width="16.109375" style="1193" hidden="1"/>
    <col min="10092" max="10092" width="6.109375" style="1193" hidden="1"/>
    <col min="10093" max="10093" width="3" style="1193" hidden="1"/>
    <col min="10094" max="10333" width="8.6640625" style="1193" hidden="1"/>
    <col min="10334" max="10339" width="14.88671875" style="1193" hidden="1"/>
    <col min="10340" max="10341" width="15.88671875" style="1193" hidden="1"/>
    <col min="10342" max="10347" width="16.109375" style="1193" hidden="1"/>
    <col min="10348" max="10348" width="6.109375" style="1193" hidden="1"/>
    <col min="10349" max="10349" width="3" style="1193" hidden="1"/>
    <col min="10350" max="10589" width="8.6640625" style="1193" hidden="1"/>
    <col min="10590" max="10595" width="14.88671875" style="1193" hidden="1"/>
    <col min="10596" max="10597" width="15.88671875" style="1193" hidden="1"/>
    <col min="10598" max="10603" width="16.109375" style="1193" hidden="1"/>
    <col min="10604" max="10604" width="6.109375" style="1193" hidden="1"/>
    <col min="10605" max="10605" width="3" style="1193" hidden="1"/>
    <col min="10606" max="10845" width="8.6640625" style="1193" hidden="1"/>
    <col min="10846" max="10851" width="14.88671875" style="1193" hidden="1"/>
    <col min="10852" max="10853" width="15.88671875" style="1193" hidden="1"/>
    <col min="10854" max="10859" width="16.109375" style="1193" hidden="1"/>
    <col min="10860" max="10860" width="6.109375" style="1193" hidden="1"/>
    <col min="10861" max="10861" width="3" style="1193" hidden="1"/>
    <col min="10862" max="11101" width="8.6640625" style="1193" hidden="1"/>
    <col min="11102" max="11107" width="14.88671875" style="1193" hidden="1"/>
    <col min="11108" max="11109" width="15.88671875" style="1193" hidden="1"/>
    <col min="11110" max="11115" width="16.109375" style="1193" hidden="1"/>
    <col min="11116" max="11116" width="6.109375" style="1193" hidden="1"/>
    <col min="11117" max="11117" width="3" style="1193" hidden="1"/>
    <col min="11118" max="11357" width="8.6640625" style="1193" hidden="1"/>
    <col min="11358" max="11363" width="14.88671875" style="1193" hidden="1"/>
    <col min="11364" max="11365" width="15.88671875" style="1193" hidden="1"/>
    <col min="11366" max="11371" width="16.109375" style="1193" hidden="1"/>
    <col min="11372" max="11372" width="6.109375" style="1193" hidden="1"/>
    <col min="11373" max="11373" width="3" style="1193" hidden="1"/>
    <col min="11374" max="11613" width="8.6640625" style="1193" hidden="1"/>
    <col min="11614" max="11619" width="14.88671875" style="1193" hidden="1"/>
    <col min="11620" max="11621" width="15.88671875" style="1193" hidden="1"/>
    <col min="11622" max="11627" width="16.109375" style="1193" hidden="1"/>
    <col min="11628" max="11628" width="6.109375" style="1193" hidden="1"/>
    <col min="11629" max="11629" width="3" style="1193" hidden="1"/>
    <col min="11630" max="11869" width="8.6640625" style="1193" hidden="1"/>
    <col min="11870" max="11875" width="14.88671875" style="1193" hidden="1"/>
    <col min="11876" max="11877" width="15.88671875" style="1193" hidden="1"/>
    <col min="11878" max="11883" width="16.109375" style="1193" hidden="1"/>
    <col min="11884" max="11884" width="6.109375" style="1193" hidden="1"/>
    <col min="11885" max="11885" width="3" style="1193" hidden="1"/>
    <col min="11886" max="12125" width="8.6640625" style="1193" hidden="1"/>
    <col min="12126" max="12131" width="14.88671875" style="1193" hidden="1"/>
    <col min="12132" max="12133" width="15.88671875" style="1193" hidden="1"/>
    <col min="12134" max="12139" width="16.109375" style="1193" hidden="1"/>
    <col min="12140" max="12140" width="6.109375" style="1193" hidden="1"/>
    <col min="12141" max="12141" width="3" style="1193" hidden="1"/>
    <col min="12142" max="12381" width="8.6640625" style="1193" hidden="1"/>
    <col min="12382" max="12387" width="14.88671875" style="1193" hidden="1"/>
    <col min="12388" max="12389" width="15.88671875" style="1193" hidden="1"/>
    <col min="12390" max="12395" width="16.109375" style="1193" hidden="1"/>
    <col min="12396" max="12396" width="6.109375" style="1193" hidden="1"/>
    <col min="12397" max="12397" width="3" style="1193" hidden="1"/>
    <col min="12398" max="12637" width="8.6640625" style="1193" hidden="1"/>
    <col min="12638" max="12643" width="14.88671875" style="1193" hidden="1"/>
    <col min="12644" max="12645" width="15.88671875" style="1193" hidden="1"/>
    <col min="12646" max="12651" width="16.109375" style="1193" hidden="1"/>
    <col min="12652" max="12652" width="6.109375" style="1193" hidden="1"/>
    <col min="12653" max="12653" width="3" style="1193" hidden="1"/>
    <col min="12654" max="12893" width="8.6640625" style="1193" hidden="1"/>
    <col min="12894" max="12899" width="14.88671875" style="1193" hidden="1"/>
    <col min="12900" max="12901" width="15.88671875" style="1193" hidden="1"/>
    <col min="12902" max="12907" width="16.109375" style="1193" hidden="1"/>
    <col min="12908" max="12908" width="6.109375" style="1193" hidden="1"/>
    <col min="12909" max="12909" width="3" style="1193" hidden="1"/>
    <col min="12910" max="13149" width="8.6640625" style="1193" hidden="1"/>
    <col min="13150" max="13155" width="14.88671875" style="1193" hidden="1"/>
    <col min="13156" max="13157" width="15.88671875" style="1193" hidden="1"/>
    <col min="13158" max="13163" width="16.109375" style="1193" hidden="1"/>
    <col min="13164" max="13164" width="6.109375" style="1193" hidden="1"/>
    <col min="13165" max="13165" width="3" style="1193" hidden="1"/>
    <col min="13166" max="13405" width="8.6640625" style="1193" hidden="1"/>
    <col min="13406" max="13411" width="14.88671875" style="1193" hidden="1"/>
    <col min="13412" max="13413" width="15.88671875" style="1193" hidden="1"/>
    <col min="13414" max="13419" width="16.109375" style="1193" hidden="1"/>
    <col min="13420" max="13420" width="6.109375" style="1193" hidden="1"/>
    <col min="13421" max="13421" width="3" style="1193" hidden="1"/>
    <col min="13422" max="13661" width="8.6640625" style="1193" hidden="1"/>
    <col min="13662" max="13667" width="14.88671875" style="1193" hidden="1"/>
    <col min="13668" max="13669" width="15.88671875" style="1193" hidden="1"/>
    <col min="13670" max="13675" width="16.109375" style="1193" hidden="1"/>
    <col min="13676" max="13676" width="6.109375" style="1193" hidden="1"/>
    <col min="13677" max="13677" width="3" style="1193" hidden="1"/>
    <col min="13678" max="13917" width="8.6640625" style="1193" hidden="1"/>
    <col min="13918" max="13923" width="14.88671875" style="1193" hidden="1"/>
    <col min="13924" max="13925" width="15.88671875" style="1193" hidden="1"/>
    <col min="13926" max="13931" width="16.109375" style="1193" hidden="1"/>
    <col min="13932" max="13932" width="6.109375" style="1193" hidden="1"/>
    <col min="13933" max="13933" width="3" style="1193" hidden="1"/>
    <col min="13934" max="14173" width="8.6640625" style="1193" hidden="1"/>
    <col min="14174" max="14179" width="14.88671875" style="1193" hidden="1"/>
    <col min="14180" max="14181" width="15.88671875" style="1193" hidden="1"/>
    <col min="14182" max="14187" width="16.109375" style="1193" hidden="1"/>
    <col min="14188" max="14188" width="6.109375" style="1193" hidden="1"/>
    <col min="14189" max="14189" width="3" style="1193" hidden="1"/>
    <col min="14190" max="14429" width="8.6640625" style="1193" hidden="1"/>
    <col min="14430" max="14435" width="14.88671875" style="1193" hidden="1"/>
    <col min="14436" max="14437" width="15.88671875" style="1193" hidden="1"/>
    <col min="14438" max="14443" width="16.109375" style="1193" hidden="1"/>
    <col min="14444" max="14444" width="6.109375" style="1193" hidden="1"/>
    <col min="14445" max="14445" width="3" style="1193" hidden="1"/>
    <col min="14446" max="14685" width="8.6640625" style="1193" hidden="1"/>
    <col min="14686" max="14691" width="14.88671875" style="1193" hidden="1"/>
    <col min="14692" max="14693" width="15.88671875" style="1193" hidden="1"/>
    <col min="14694" max="14699" width="16.109375" style="1193" hidden="1"/>
    <col min="14700" max="14700" width="6.109375" style="1193" hidden="1"/>
    <col min="14701" max="14701" width="3" style="1193" hidden="1"/>
    <col min="14702" max="14941" width="8.6640625" style="1193" hidden="1"/>
    <col min="14942" max="14947" width="14.88671875" style="1193" hidden="1"/>
    <col min="14948" max="14949" width="15.88671875" style="1193" hidden="1"/>
    <col min="14950" max="14955" width="16.109375" style="1193" hidden="1"/>
    <col min="14956" max="14956" width="6.109375" style="1193" hidden="1"/>
    <col min="14957" max="14957" width="3" style="1193" hidden="1"/>
    <col min="14958" max="15197" width="8.6640625" style="1193" hidden="1"/>
    <col min="15198" max="15203" width="14.88671875" style="1193" hidden="1"/>
    <col min="15204" max="15205" width="15.88671875" style="1193" hidden="1"/>
    <col min="15206" max="15211" width="16.109375" style="1193" hidden="1"/>
    <col min="15212" max="15212" width="6.109375" style="1193" hidden="1"/>
    <col min="15213" max="15213" width="3" style="1193" hidden="1"/>
    <col min="15214" max="15453" width="8.6640625" style="1193" hidden="1"/>
    <col min="15454" max="15459" width="14.88671875" style="1193" hidden="1"/>
    <col min="15460" max="15461" width="15.88671875" style="1193" hidden="1"/>
    <col min="15462" max="15467" width="16.109375" style="1193" hidden="1"/>
    <col min="15468" max="15468" width="6.109375" style="1193" hidden="1"/>
    <col min="15469" max="15469" width="3" style="1193" hidden="1"/>
    <col min="15470" max="15709" width="8.6640625" style="1193" hidden="1"/>
    <col min="15710" max="15715" width="14.88671875" style="1193" hidden="1"/>
    <col min="15716" max="15717" width="15.88671875" style="1193" hidden="1"/>
    <col min="15718" max="15723" width="16.109375" style="1193" hidden="1"/>
    <col min="15724" max="15724" width="6.109375" style="1193" hidden="1"/>
    <col min="15725" max="15725" width="3" style="1193" hidden="1"/>
    <col min="15726" max="15965" width="8.6640625" style="1193" hidden="1"/>
    <col min="15966" max="15971" width="14.88671875" style="1193" hidden="1"/>
    <col min="15972" max="15973" width="15.88671875" style="1193" hidden="1"/>
    <col min="15974" max="15979" width="16.109375" style="1193" hidden="1"/>
    <col min="15980" max="15980" width="6.109375" style="1193" hidden="1"/>
    <col min="15981" max="15981" width="3" style="1193" hidden="1"/>
    <col min="15982" max="16221" width="8.6640625" style="1193" hidden="1"/>
    <col min="16222" max="16227" width="14.88671875" style="1193" hidden="1"/>
    <col min="16228" max="16229" width="15.88671875" style="1193" hidden="1"/>
    <col min="16230" max="16235" width="16.109375" style="1193" hidden="1"/>
    <col min="16236" max="16236" width="6.109375" style="1193" hidden="1"/>
    <col min="16237" max="16237" width="3" style="1193" hidden="1"/>
    <col min="16238" max="16384" width="8.6640625" style="1193" hidden="1"/>
  </cols>
  <sheetData>
    <row r="1" spans="1:143" ht="42.75" customHeight="1" x14ac:dyDescent="0.2">
      <c r="A1" s="1262"/>
      <c r="B1" s="1261"/>
      <c r="DD1" s="1193"/>
      <c r="DE1" s="1193"/>
    </row>
    <row r="2" spans="1:143" ht="25.5" customHeight="1" x14ac:dyDescent="0.2">
      <c r="A2" s="1260"/>
      <c r="C2" s="1260"/>
      <c r="O2" s="1260"/>
      <c r="P2" s="1260"/>
      <c r="Q2" s="1260"/>
      <c r="R2" s="1260"/>
      <c r="S2" s="1260"/>
      <c r="T2" s="1260"/>
      <c r="U2" s="1260"/>
      <c r="V2" s="1260"/>
      <c r="W2" s="1260"/>
      <c r="X2" s="1260"/>
      <c r="Y2" s="1260"/>
      <c r="Z2" s="1260"/>
      <c r="AA2" s="1260"/>
      <c r="AB2" s="1260"/>
      <c r="AC2" s="1260"/>
      <c r="AD2" s="1260"/>
      <c r="AE2" s="1260"/>
      <c r="AF2" s="1260"/>
      <c r="AG2" s="1260"/>
      <c r="AH2" s="1260"/>
      <c r="AI2" s="1260"/>
      <c r="AU2" s="1260"/>
      <c r="BG2" s="1260"/>
      <c r="BS2" s="1260"/>
      <c r="CE2" s="1260"/>
      <c r="CQ2" s="1260"/>
      <c r="DD2" s="1193"/>
      <c r="DE2" s="1193"/>
    </row>
    <row r="3" spans="1:143" ht="25.5" customHeight="1" x14ac:dyDescent="0.2">
      <c r="A3" s="1260"/>
      <c r="C3" s="1260"/>
      <c r="O3" s="1260"/>
      <c r="P3" s="1260"/>
      <c r="Q3" s="1260"/>
      <c r="R3" s="1260"/>
      <c r="S3" s="1260"/>
      <c r="T3" s="1260"/>
      <c r="U3" s="1260"/>
      <c r="V3" s="1260"/>
      <c r="W3" s="1260"/>
      <c r="X3" s="1260"/>
      <c r="Y3" s="1260"/>
      <c r="Z3" s="1260"/>
      <c r="AA3" s="1260"/>
      <c r="AB3" s="1260"/>
      <c r="AC3" s="1260"/>
      <c r="AD3" s="1260"/>
      <c r="AE3" s="1260"/>
      <c r="AF3" s="1260"/>
      <c r="AG3" s="1260"/>
      <c r="AH3" s="1260"/>
      <c r="AI3" s="1260"/>
      <c r="AU3" s="1260"/>
      <c r="BG3" s="1260"/>
      <c r="BS3" s="1260"/>
      <c r="CE3" s="1260"/>
      <c r="CQ3" s="1260"/>
      <c r="DD3" s="1193"/>
      <c r="DE3" s="1193"/>
    </row>
    <row r="4" spans="1:143" s="261" customFormat="1" ht="13.2" x14ac:dyDescent="0.2">
      <c r="A4" s="1260"/>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1260"/>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0"/>
      <c r="BS4" s="1260"/>
      <c r="BT4" s="1260"/>
      <c r="BU4" s="1260"/>
      <c r="BV4" s="1260"/>
      <c r="BW4" s="1260"/>
      <c r="BX4" s="1260"/>
      <c r="BY4" s="1260"/>
      <c r="BZ4" s="1260"/>
      <c r="CA4" s="1260"/>
      <c r="CB4" s="1260"/>
      <c r="CC4" s="1260"/>
      <c r="CD4" s="1260"/>
      <c r="CE4" s="1260"/>
      <c r="CF4" s="1260"/>
      <c r="CG4" s="1260"/>
      <c r="CH4" s="1260"/>
      <c r="CI4" s="1260"/>
      <c r="CJ4" s="1260"/>
      <c r="CK4" s="1260"/>
      <c r="CL4" s="1260"/>
      <c r="CM4" s="1260"/>
      <c r="CN4" s="1260"/>
      <c r="CO4" s="1260"/>
      <c r="CP4" s="1260"/>
      <c r="CQ4" s="1260"/>
      <c r="CR4" s="1260"/>
      <c r="CS4" s="1260"/>
      <c r="CT4" s="1260"/>
      <c r="CU4" s="1260"/>
      <c r="CV4" s="1260"/>
      <c r="CW4" s="1260"/>
      <c r="CX4" s="1260"/>
      <c r="CY4" s="1260"/>
      <c r="CZ4" s="1260"/>
      <c r="DA4" s="1260"/>
      <c r="DB4" s="1260"/>
      <c r="DC4" s="1260"/>
      <c r="DD4" s="1260"/>
      <c r="DE4" s="1260"/>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60"/>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0"/>
      <c r="AR5" s="1260"/>
      <c r="AS5" s="1260"/>
      <c r="AT5" s="1260"/>
      <c r="AU5" s="1260"/>
      <c r="AV5" s="1260"/>
      <c r="AW5" s="1260"/>
      <c r="AX5" s="1260"/>
      <c r="AY5" s="1260"/>
      <c r="AZ5" s="1260"/>
      <c r="BA5" s="1260"/>
      <c r="BB5" s="1260"/>
      <c r="BC5" s="1260"/>
      <c r="BD5" s="1260"/>
      <c r="BE5" s="1260"/>
      <c r="BF5" s="1260"/>
      <c r="BG5" s="1260"/>
      <c r="BH5" s="1260"/>
      <c r="BI5" s="1260"/>
      <c r="BJ5" s="1260"/>
      <c r="BK5" s="1260"/>
      <c r="BL5" s="1260"/>
      <c r="BM5" s="1260"/>
      <c r="BN5" s="1260"/>
      <c r="BO5" s="1260"/>
      <c r="BP5" s="1260"/>
      <c r="BQ5" s="1260"/>
      <c r="BR5" s="1260"/>
      <c r="BS5" s="1260"/>
      <c r="BT5" s="1260"/>
      <c r="BU5" s="1260"/>
      <c r="BV5" s="1260"/>
      <c r="BW5" s="1260"/>
      <c r="BX5" s="1260"/>
      <c r="BY5" s="1260"/>
      <c r="BZ5" s="1260"/>
      <c r="CA5" s="1260"/>
      <c r="CB5" s="1260"/>
      <c r="CC5" s="1260"/>
      <c r="CD5" s="1260"/>
      <c r="CE5" s="1260"/>
      <c r="CF5" s="1260"/>
      <c r="CG5" s="1260"/>
      <c r="CH5" s="1260"/>
      <c r="CI5" s="1260"/>
      <c r="CJ5" s="1260"/>
      <c r="CK5" s="1260"/>
      <c r="CL5" s="1260"/>
      <c r="CM5" s="1260"/>
      <c r="CN5" s="1260"/>
      <c r="CO5" s="1260"/>
      <c r="CP5" s="1260"/>
      <c r="CQ5" s="1260"/>
      <c r="CR5" s="1260"/>
      <c r="CS5" s="1260"/>
      <c r="CT5" s="1260"/>
      <c r="CU5" s="1260"/>
      <c r="CV5" s="1260"/>
      <c r="CW5" s="1260"/>
      <c r="CX5" s="1260"/>
      <c r="CY5" s="1260"/>
      <c r="CZ5" s="1260"/>
      <c r="DA5" s="1260"/>
      <c r="DB5" s="1260"/>
      <c r="DC5" s="1260"/>
      <c r="DD5" s="1260"/>
      <c r="DE5" s="1260"/>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60"/>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1260"/>
      <c r="AO6" s="1260"/>
      <c r="AP6" s="1260"/>
      <c r="AQ6" s="1260"/>
      <c r="AR6" s="1260"/>
      <c r="AS6" s="1260"/>
      <c r="AT6" s="1260"/>
      <c r="AU6" s="1260"/>
      <c r="AV6" s="1260"/>
      <c r="AW6" s="1260"/>
      <c r="AX6" s="1260"/>
      <c r="AY6" s="1260"/>
      <c r="AZ6" s="1260"/>
      <c r="BA6" s="1260"/>
      <c r="BB6" s="1260"/>
      <c r="BC6" s="1260"/>
      <c r="BD6" s="1260"/>
      <c r="BE6" s="1260"/>
      <c r="BF6" s="1260"/>
      <c r="BG6" s="1260"/>
      <c r="BH6" s="1260"/>
      <c r="BI6" s="1260"/>
      <c r="BJ6" s="1260"/>
      <c r="BK6" s="1260"/>
      <c r="BL6" s="1260"/>
      <c r="BM6" s="1260"/>
      <c r="BN6" s="1260"/>
      <c r="BO6" s="1260"/>
      <c r="BP6" s="1260"/>
      <c r="BQ6" s="1260"/>
      <c r="BR6" s="1260"/>
      <c r="BS6" s="1260"/>
      <c r="BT6" s="1260"/>
      <c r="BU6" s="1260"/>
      <c r="BV6" s="1260"/>
      <c r="BW6" s="1260"/>
      <c r="BX6" s="1260"/>
      <c r="BY6" s="1260"/>
      <c r="BZ6" s="1260"/>
      <c r="CA6" s="1260"/>
      <c r="CB6" s="1260"/>
      <c r="CC6" s="1260"/>
      <c r="CD6" s="1260"/>
      <c r="CE6" s="1260"/>
      <c r="CF6" s="1260"/>
      <c r="CG6" s="1260"/>
      <c r="CH6" s="1260"/>
      <c r="CI6" s="1260"/>
      <c r="CJ6" s="1260"/>
      <c r="CK6" s="1260"/>
      <c r="CL6" s="1260"/>
      <c r="CM6" s="1260"/>
      <c r="CN6" s="1260"/>
      <c r="CO6" s="1260"/>
      <c r="CP6" s="1260"/>
      <c r="CQ6" s="1260"/>
      <c r="CR6" s="1260"/>
      <c r="CS6" s="1260"/>
      <c r="CT6" s="1260"/>
      <c r="CU6" s="1260"/>
      <c r="CV6" s="1260"/>
      <c r="CW6" s="1260"/>
      <c r="CX6" s="1260"/>
      <c r="CY6" s="1260"/>
      <c r="CZ6" s="1260"/>
      <c r="DA6" s="1260"/>
      <c r="DB6" s="1260"/>
      <c r="DC6" s="1260"/>
      <c r="DD6" s="1260"/>
      <c r="DE6" s="1260"/>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60"/>
      <c r="B7" s="1260"/>
      <c r="C7" s="1260"/>
      <c r="D7" s="1260"/>
      <c r="E7" s="1260"/>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1260"/>
      <c r="AM7" s="1260"/>
      <c r="AN7" s="1260"/>
      <c r="AO7" s="1260"/>
      <c r="AP7" s="1260"/>
      <c r="AQ7" s="1260"/>
      <c r="AR7" s="1260"/>
      <c r="AS7" s="1260"/>
      <c r="AT7" s="1260"/>
      <c r="AU7" s="1260"/>
      <c r="AV7" s="1260"/>
      <c r="AW7" s="1260"/>
      <c r="AX7" s="1260"/>
      <c r="AY7" s="1260"/>
      <c r="AZ7" s="1260"/>
      <c r="BA7" s="1260"/>
      <c r="BB7" s="1260"/>
      <c r="BC7" s="1260"/>
      <c r="BD7" s="1260"/>
      <c r="BE7" s="1260"/>
      <c r="BF7" s="1260"/>
      <c r="BG7" s="1260"/>
      <c r="BH7" s="1260"/>
      <c r="BI7" s="1260"/>
      <c r="BJ7" s="1260"/>
      <c r="BK7" s="1260"/>
      <c r="BL7" s="1260"/>
      <c r="BM7" s="1260"/>
      <c r="BN7" s="1260"/>
      <c r="BO7" s="1260"/>
      <c r="BP7" s="1260"/>
      <c r="BQ7" s="1260"/>
      <c r="BR7" s="1260"/>
      <c r="BS7" s="1260"/>
      <c r="BT7" s="1260"/>
      <c r="BU7" s="1260"/>
      <c r="BV7" s="1260"/>
      <c r="BW7" s="1260"/>
      <c r="BX7" s="1260"/>
      <c r="BY7" s="1260"/>
      <c r="BZ7" s="1260"/>
      <c r="CA7" s="1260"/>
      <c r="CB7" s="1260"/>
      <c r="CC7" s="1260"/>
      <c r="CD7" s="1260"/>
      <c r="CE7" s="1260"/>
      <c r="CF7" s="1260"/>
      <c r="CG7" s="1260"/>
      <c r="CH7" s="1260"/>
      <c r="CI7" s="1260"/>
      <c r="CJ7" s="1260"/>
      <c r="CK7" s="1260"/>
      <c r="CL7" s="1260"/>
      <c r="CM7" s="1260"/>
      <c r="CN7" s="1260"/>
      <c r="CO7" s="1260"/>
      <c r="CP7" s="1260"/>
      <c r="CQ7" s="1260"/>
      <c r="CR7" s="1260"/>
      <c r="CS7" s="1260"/>
      <c r="CT7" s="1260"/>
      <c r="CU7" s="1260"/>
      <c r="CV7" s="1260"/>
      <c r="CW7" s="1260"/>
      <c r="CX7" s="1260"/>
      <c r="CY7" s="1260"/>
      <c r="CZ7" s="1260"/>
      <c r="DA7" s="1260"/>
      <c r="DB7" s="1260"/>
      <c r="DC7" s="1260"/>
      <c r="DD7" s="1260"/>
      <c r="DE7" s="1260"/>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60"/>
      <c r="B8" s="1260"/>
      <c r="C8" s="1260"/>
      <c r="D8" s="1260"/>
      <c r="E8" s="1260"/>
      <c r="F8" s="1260"/>
      <c r="G8" s="1260"/>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0"/>
      <c r="AF8" s="1260"/>
      <c r="AG8" s="1260"/>
      <c r="AH8" s="1260"/>
      <c r="AI8" s="1260"/>
      <c r="AJ8" s="1260"/>
      <c r="AK8" s="1260"/>
      <c r="AL8" s="1260"/>
      <c r="AM8" s="1260"/>
      <c r="AN8" s="1260"/>
      <c r="AO8" s="1260"/>
      <c r="AP8" s="1260"/>
      <c r="AQ8" s="1260"/>
      <c r="AR8" s="1260"/>
      <c r="AS8" s="1260"/>
      <c r="AT8" s="1260"/>
      <c r="AU8" s="1260"/>
      <c r="AV8" s="1260"/>
      <c r="AW8" s="1260"/>
      <c r="AX8" s="1260"/>
      <c r="AY8" s="1260"/>
      <c r="AZ8" s="1260"/>
      <c r="BA8" s="1260"/>
      <c r="BB8" s="1260"/>
      <c r="BC8" s="1260"/>
      <c r="BD8" s="1260"/>
      <c r="BE8" s="1260"/>
      <c r="BF8" s="1260"/>
      <c r="BG8" s="1260"/>
      <c r="BH8" s="1260"/>
      <c r="BI8" s="1260"/>
      <c r="BJ8" s="1260"/>
      <c r="BK8" s="1260"/>
      <c r="BL8" s="1260"/>
      <c r="BM8" s="1260"/>
      <c r="BN8" s="1260"/>
      <c r="BO8" s="1260"/>
      <c r="BP8" s="1260"/>
      <c r="BQ8" s="1260"/>
      <c r="BR8" s="1260"/>
      <c r="BS8" s="1260"/>
      <c r="BT8" s="1260"/>
      <c r="BU8" s="1260"/>
      <c r="BV8" s="1260"/>
      <c r="BW8" s="1260"/>
      <c r="BX8" s="1260"/>
      <c r="BY8" s="1260"/>
      <c r="BZ8" s="1260"/>
      <c r="CA8" s="1260"/>
      <c r="CB8" s="1260"/>
      <c r="CC8" s="1260"/>
      <c r="CD8" s="1260"/>
      <c r="CE8" s="1260"/>
      <c r="CF8" s="1260"/>
      <c r="CG8" s="1260"/>
      <c r="CH8" s="1260"/>
      <c r="CI8" s="1260"/>
      <c r="CJ8" s="1260"/>
      <c r="CK8" s="1260"/>
      <c r="CL8" s="1260"/>
      <c r="CM8" s="1260"/>
      <c r="CN8" s="1260"/>
      <c r="CO8" s="1260"/>
      <c r="CP8" s="1260"/>
      <c r="CQ8" s="1260"/>
      <c r="CR8" s="1260"/>
      <c r="CS8" s="1260"/>
      <c r="CT8" s="1260"/>
      <c r="CU8" s="1260"/>
      <c r="CV8" s="1260"/>
      <c r="CW8" s="1260"/>
      <c r="CX8" s="1260"/>
      <c r="CY8" s="1260"/>
      <c r="CZ8" s="1260"/>
      <c r="DA8" s="1260"/>
      <c r="DB8" s="1260"/>
      <c r="DC8" s="1260"/>
      <c r="DD8" s="1260"/>
      <c r="DE8" s="1260"/>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60"/>
      <c r="B9" s="1260"/>
      <c r="C9" s="1260"/>
      <c r="D9" s="1260"/>
      <c r="E9" s="1260"/>
      <c r="F9" s="1260"/>
      <c r="G9" s="1260"/>
      <c r="H9" s="1260"/>
      <c r="I9" s="1260"/>
      <c r="J9" s="1260"/>
      <c r="K9" s="1260"/>
      <c r="L9" s="1260"/>
      <c r="M9" s="1260"/>
      <c r="N9" s="1260"/>
      <c r="O9" s="1260"/>
      <c r="P9" s="1260"/>
      <c r="Q9" s="1260"/>
      <c r="R9" s="1260"/>
      <c r="S9" s="1260"/>
      <c r="T9" s="1260"/>
      <c r="U9" s="1260"/>
      <c r="V9" s="1260"/>
      <c r="W9" s="1260"/>
      <c r="X9" s="1260"/>
      <c r="Y9" s="1260"/>
      <c r="Z9" s="1260"/>
      <c r="AA9" s="1260"/>
      <c r="AB9" s="1260"/>
      <c r="AC9" s="1260"/>
      <c r="AD9" s="1260"/>
      <c r="AE9" s="1260"/>
      <c r="AF9" s="1260"/>
      <c r="AG9" s="1260"/>
      <c r="AH9" s="1260"/>
      <c r="AI9" s="1260"/>
      <c r="AJ9" s="1260"/>
      <c r="AK9" s="1260"/>
      <c r="AL9" s="1260"/>
      <c r="AM9" s="1260"/>
      <c r="AN9" s="1260"/>
      <c r="AO9" s="1260"/>
      <c r="AP9" s="1260"/>
      <c r="AQ9" s="1260"/>
      <c r="AR9" s="1260"/>
      <c r="AS9" s="1260"/>
      <c r="AT9" s="1260"/>
      <c r="AU9" s="1260"/>
      <c r="AV9" s="1260"/>
      <c r="AW9" s="1260"/>
      <c r="AX9" s="1260"/>
      <c r="AY9" s="1260"/>
      <c r="AZ9" s="1260"/>
      <c r="BA9" s="1260"/>
      <c r="BB9" s="1260"/>
      <c r="BC9" s="1260"/>
      <c r="BD9" s="1260"/>
      <c r="BE9" s="1260"/>
      <c r="BF9" s="1260"/>
      <c r="BG9" s="1260"/>
      <c r="BH9" s="1260"/>
      <c r="BI9" s="1260"/>
      <c r="BJ9" s="1260"/>
      <c r="BK9" s="1260"/>
      <c r="BL9" s="1260"/>
      <c r="BM9" s="1260"/>
      <c r="BN9" s="1260"/>
      <c r="BO9" s="1260"/>
      <c r="BP9" s="1260"/>
      <c r="BQ9" s="1260"/>
      <c r="BR9" s="1260"/>
      <c r="BS9" s="1260"/>
      <c r="BT9" s="1260"/>
      <c r="BU9" s="1260"/>
      <c r="BV9" s="1260"/>
      <c r="BW9" s="1260"/>
      <c r="BX9" s="1260"/>
      <c r="BY9" s="1260"/>
      <c r="BZ9" s="1260"/>
      <c r="CA9" s="1260"/>
      <c r="CB9" s="1260"/>
      <c r="CC9" s="1260"/>
      <c r="CD9" s="1260"/>
      <c r="CE9" s="1260"/>
      <c r="CF9" s="1260"/>
      <c r="CG9" s="1260"/>
      <c r="CH9" s="1260"/>
      <c r="CI9" s="1260"/>
      <c r="CJ9" s="1260"/>
      <c r="CK9" s="1260"/>
      <c r="CL9" s="1260"/>
      <c r="CM9" s="1260"/>
      <c r="CN9" s="1260"/>
      <c r="CO9" s="1260"/>
      <c r="CP9" s="1260"/>
      <c r="CQ9" s="1260"/>
      <c r="CR9" s="1260"/>
      <c r="CS9" s="1260"/>
      <c r="CT9" s="1260"/>
      <c r="CU9" s="1260"/>
      <c r="CV9" s="1260"/>
      <c r="CW9" s="1260"/>
      <c r="CX9" s="1260"/>
      <c r="CY9" s="1260"/>
      <c r="CZ9" s="1260"/>
      <c r="DA9" s="1260"/>
      <c r="DB9" s="1260"/>
      <c r="DC9" s="1260"/>
      <c r="DD9" s="1260"/>
      <c r="DE9" s="1260"/>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1260"/>
      <c r="BD10" s="1260"/>
      <c r="BE10" s="1260"/>
      <c r="BF10" s="1260"/>
      <c r="BG10" s="1260"/>
      <c r="BH10" s="1260"/>
      <c r="BI10" s="1260"/>
      <c r="BJ10" s="1260"/>
      <c r="BK10" s="1260"/>
      <c r="BL10" s="1260"/>
      <c r="BM10" s="1260"/>
      <c r="BN10" s="1260"/>
      <c r="BO10" s="1260"/>
      <c r="BP10" s="1260"/>
      <c r="BQ10" s="1260"/>
      <c r="BR10" s="1260"/>
      <c r="BS10" s="1260"/>
      <c r="BT10" s="1260"/>
      <c r="BU10" s="1260"/>
      <c r="BV10" s="1260"/>
      <c r="BW10" s="1260"/>
      <c r="BX10" s="1260"/>
      <c r="BY10" s="1260"/>
      <c r="BZ10" s="1260"/>
      <c r="CA10" s="1260"/>
      <c r="CB10" s="1260"/>
      <c r="CC10" s="1260"/>
      <c r="CD10" s="1260"/>
      <c r="CE10" s="1260"/>
      <c r="CF10" s="1260"/>
      <c r="CG10" s="1260"/>
      <c r="CH10" s="1260"/>
      <c r="CI10" s="1260"/>
      <c r="CJ10" s="1260"/>
      <c r="CK10" s="1260"/>
      <c r="CL10" s="1260"/>
      <c r="CM10" s="1260"/>
      <c r="CN10" s="1260"/>
      <c r="CO10" s="1260"/>
      <c r="CP10" s="1260"/>
      <c r="CQ10" s="1260"/>
      <c r="CR10" s="1260"/>
      <c r="CS10" s="1260"/>
      <c r="CT10" s="1260"/>
      <c r="CU10" s="1260"/>
      <c r="CV10" s="1260"/>
      <c r="CW10" s="1260"/>
      <c r="CX10" s="1260"/>
      <c r="CY10" s="1260"/>
      <c r="CZ10" s="1260"/>
      <c r="DA10" s="1260"/>
      <c r="DB10" s="1260"/>
      <c r="DC10" s="1260"/>
      <c r="DD10" s="1260"/>
      <c r="DE10" s="1260"/>
      <c r="DF10" s="262"/>
      <c r="DG10" s="262"/>
      <c r="DH10" s="262"/>
      <c r="DI10" s="262"/>
      <c r="DJ10" s="262"/>
      <c r="DK10" s="262"/>
      <c r="DL10" s="262"/>
      <c r="DM10" s="262"/>
      <c r="DN10" s="262"/>
      <c r="DO10" s="262"/>
      <c r="DP10" s="262"/>
      <c r="DQ10" s="262"/>
      <c r="DR10" s="262"/>
      <c r="DS10" s="262"/>
      <c r="DT10" s="262"/>
      <c r="DU10" s="262"/>
      <c r="DV10" s="262"/>
      <c r="DW10" s="262"/>
      <c r="EM10" s="261" t="s">
        <v>606</v>
      </c>
    </row>
    <row r="11" spans="1:143" s="261" customFormat="1" ht="13.2" x14ac:dyDescent="0.2">
      <c r="A11" s="1260"/>
      <c r="B11" s="1260"/>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c r="Z11" s="1260"/>
      <c r="AA11" s="1260"/>
      <c r="AB11" s="1260"/>
      <c r="AC11" s="1260"/>
      <c r="AD11" s="1260"/>
      <c r="AE11" s="1260"/>
      <c r="AF11" s="1260"/>
      <c r="AG11" s="1260"/>
      <c r="AH11" s="1260"/>
      <c r="AI11" s="1260"/>
      <c r="AJ11" s="1260"/>
      <c r="AK11" s="1260"/>
      <c r="AL11" s="1260"/>
      <c r="AM11" s="1260"/>
      <c r="AN11" s="1260"/>
      <c r="AO11" s="1260"/>
      <c r="AP11" s="1260"/>
      <c r="AQ11" s="1260"/>
      <c r="AR11" s="1260"/>
      <c r="AS11" s="1260"/>
      <c r="AT11" s="1260"/>
      <c r="AU11" s="1260"/>
      <c r="AV11" s="1260"/>
      <c r="AW11" s="1260"/>
      <c r="AX11" s="1260"/>
      <c r="AY11" s="1260"/>
      <c r="AZ11" s="1260"/>
      <c r="BA11" s="1260"/>
      <c r="BB11" s="1260"/>
      <c r="BC11" s="1260"/>
      <c r="BD11" s="1260"/>
      <c r="BE11" s="1260"/>
      <c r="BF11" s="1260"/>
      <c r="BG11" s="1260"/>
      <c r="BH11" s="1260"/>
      <c r="BI11" s="1260"/>
      <c r="BJ11" s="1260"/>
      <c r="BK11" s="1260"/>
      <c r="BL11" s="1260"/>
      <c r="BM11" s="1260"/>
      <c r="BN11" s="1260"/>
      <c r="BO11" s="1260"/>
      <c r="BP11" s="1260"/>
      <c r="BQ11" s="1260"/>
      <c r="BR11" s="1260"/>
      <c r="BS11" s="1260"/>
      <c r="BT11" s="1260"/>
      <c r="BU11" s="1260"/>
      <c r="BV11" s="1260"/>
      <c r="BW11" s="1260"/>
      <c r="BX11" s="1260"/>
      <c r="BY11" s="1260"/>
      <c r="BZ11" s="1260"/>
      <c r="CA11" s="1260"/>
      <c r="CB11" s="1260"/>
      <c r="CC11" s="1260"/>
      <c r="CD11" s="1260"/>
      <c r="CE11" s="1260"/>
      <c r="CF11" s="1260"/>
      <c r="CG11" s="1260"/>
      <c r="CH11" s="1260"/>
      <c r="CI11" s="1260"/>
      <c r="CJ11" s="1260"/>
      <c r="CK11" s="1260"/>
      <c r="CL11" s="1260"/>
      <c r="CM11" s="1260"/>
      <c r="CN11" s="1260"/>
      <c r="CO11" s="1260"/>
      <c r="CP11" s="1260"/>
      <c r="CQ11" s="1260"/>
      <c r="CR11" s="1260"/>
      <c r="CS11" s="1260"/>
      <c r="CT11" s="1260"/>
      <c r="CU11" s="1260"/>
      <c r="CV11" s="1260"/>
      <c r="CW11" s="1260"/>
      <c r="CX11" s="1260"/>
      <c r="CY11" s="1260"/>
      <c r="CZ11" s="1260"/>
      <c r="DA11" s="1260"/>
      <c r="DB11" s="1260"/>
      <c r="DC11" s="1260"/>
      <c r="DD11" s="1260"/>
      <c r="DE11" s="1260"/>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60"/>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0"/>
      <c r="AR12" s="1260"/>
      <c r="AS12" s="1260"/>
      <c r="AT12" s="1260"/>
      <c r="AU12" s="1260"/>
      <c r="AV12" s="1260"/>
      <c r="AW12" s="1260"/>
      <c r="AX12" s="1260"/>
      <c r="AY12" s="1260"/>
      <c r="AZ12" s="1260"/>
      <c r="BA12" s="1260"/>
      <c r="BB12" s="1260"/>
      <c r="BC12" s="1260"/>
      <c r="BD12" s="1260"/>
      <c r="BE12" s="1260"/>
      <c r="BF12" s="1260"/>
      <c r="BG12" s="1260"/>
      <c r="BH12" s="1260"/>
      <c r="BI12" s="1260"/>
      <c r="BJ12" s="1260"/>
      <c r="BK12" s="1260"/>
      <c r="BL12" s="1260"/>
      <c r="BM12" s="1260"/>
      <c r="BN12" s="1260"/>
      <c r="BO12" s="1260"/>
      <c r="BP12" s="1260"/>
      <c r="BQ12" s="1260"/>
      <c r="BR12" s="1260"/>
      <c r="BS12" s="1260"/>
      <c r="BT12" s="1260"/>
      <c r="BU12" s="1260"/>
      <c r="BV12" s="1260"/>
      <c r="BW12" s="1260"/>
      <c r="BX12" s="1260"/>
      <c r="BY12" s="1260"/>
      <c r="BZ12" s="1260"/>
      <c r="CA12" s="1260"/>
      <c r="CB12" s="1260"/>
      <c r="CC12" s="1260"/>
      <c r="CD12" s="1260"/>
      <c r="CE12" s="1260"/>
      <c r="CF12" s="1260"/>
      <c r="CG12" s="1260"/>
      <c r="CH12" s="1260"/>
      <c r="CI12" s="1260"/>
      <c r="CJ12" s="1260"/>
      <c r="CK12" s="1260"/>
      <c r="CL12" s="1260"/>
      <c r="CM12" s="1260"/>
      <c r="CN12" s="1260"/>
      <c r="CO12" s="1260"/>
      <c r="CP12" s="1260"/>
      <c r="CQ12" s="1260"/>
      <c r="CR12" s="1260"/>
      <c r="CS12" s="1260"/>
      <c r="CT12" s="1260"/>
      <c r="CU12" s="1260"/>
      <c r="CV12" s="1260"/>
      <c r="CW12" s="1260"/>
      <c r="CX12" s="1260"/>
      <c r="CY12" s="1260"/>
      <c r="CZ12" s="1260"/>
      <c r="DA12" s="1260"/>
      <c r="DB12" s="1260"/>
      <c r="DC12" s="1260"/>
      <c r="DD12" s="1260"/>
      <c r="DE12" s="1260"/>
      <c r="DF12" s="262"/>
      <c r="DG12" s="262"/>
      <c r="DH12" s="262"/>
      <c r="DI12" s="262"/>
      <c r="DJ12" s="262"/>
      <c r="DK12" s="262"/>
      <c r="DL12" s="262"/>
      <c r="DM12" s="262"/>
      <c r="DN12" s="262"/>
      <c r="DO12" s="262"/>
      <c r="DP12" s="262"/>
      <c r="DQ12" s="262"/>
      <c r="DR12" s="262"/>
      <c r="DS12" s="262"/>
      <c r="DT12" s="262"/>
      <c r="DU12" s="262"/>
      <c r="DV12" s="262"/>
      <c r="DW12" s="262"/>
      <c r="EM12" s="261" t="s">
        <v>606</v>
      </c>
    </row>
    <row r="13" spans="1:143" s="261" customFormat="1" ht="13.2" x14ac:dyDescent="0.2">
      <c r="A13" s="1260"/>
      <c r="B13" s="1260"/>
      <c r="C13" s="1260"/>
      <c r="D13" s="1260"/>
      <c r="E13" s="1260"/>
      <c r="F13" s="1260"/>
      <c r="G13" s="1260"/>
      <c r="H13" s="1260"/>
      <c r="I13" s="1260"/>
      <c r="J13" s="1260"/>
      <c r="K13" s="1260"/>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60"/>
      <c r="BP13" s="1260"/>
      <c r="BQ13" s="1260"/>
      <c r="BR13" s="1260"/>
      <c r="BS13" s="1260"/>
      <c r="BT13" s="1260"/>
      <c r="BU13" s="1260"/>
      <c r="BV13" s="1260"/>
      <c r="BW13" s="1260"/>
      <c r="BX13" s="1260"/>
      <c r="BY13" s="1260"/>
      <c r="BZ13" s="1260"/>
      <c r="CA13" s="1260"/>
      <c r="CB13" s="1260"/>
      <c r="CC13" s="1260"/>
      <c r="CD13" s="1260"/>
      <c r="CE13" s="1260"/>
      <c r="CF13" s="1260"/>
      <c r="CG13" s="1260"/>
      <c r="CH13" s="1260"/>
      <c r="CI13" s="1260"/>
      <c r="CJ13" s="1260"/>
      <c r="CK13" s="1260"/>
      <c r="CL13" s="1260"/>
      <c r="CM13" s="1260"/>
      <c r="CN13" s="1260"/>
      <c r="CO13" s="1260"/>
      <c r="CP13" s="1260"/>
      <c r="CQ13" s="1260"/>
      <c r="CR13" s="1260"/>
      <c r="CS13" s="1260"/>
      <c r="CT13" s="1260"/>
      <c r="CU13" s="1260"/>
      <c r="CV13" s="1260"/>
      <c r="CW13" s="1260"/>
      <c r="CX13" s="1260"/>
      <c r="CY13" s="1260"/>
      <c r="CZ13" s="1260"/>
      <c r="DA13" s="1260"/>
      <c r="DB13" s="1260"/>
      <c r="DC13" s="1260"/>
      <c r="DD13" s="1260"/>
      <c r="DE13" s="1260"/>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60"/>
      <c r="B14" s="1260"/>
      <c r="C14" s="1260"/>
      <c r="D14" s="1260"/>
      <c r="E14" s="1260"/>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0"/>
      <c r="AV14" s="1260"/>
      <c r="AW14" s="1260"/>
      <c r="AX14" s="1260"/>
      <c r="AY14" s="1260"/>
      <c r="AZ14" s="1260"/>
      <c r="BA14" s="1260"/>
      <c r="BB14" s="1260"/>
      <c r="BC14" s="1260"/>
      <c r="BD14" s="1260"/>
      <c r="BE14" s="1260"/>
      <c r="BF14" s="1260"/>
      <c r="BG14" s="1260"/>
      <c r="BH14" s="1260"/>
      <c r="BI14" s="1260"/>
      <c r="BJ14" s="1260"/>
      <c r="BK14" s="1260"/>
      <c r="BL14" s="1260"/>
      <c r="BM14" s="1260"/>
      <c r="BN14" s="1260"/>
      <c r="BO14" s="1260"/>
      <c r="BP14" s="1260"/>
      <c r="BQ14" s="1260"/>
      <c r="BR14" s="1260"/>
      <c r="BS14" s="1260"/>
      <c r="BT14" s="1260"/>
      <c r="BU14" s="1260"/>
      <c r="BV14" s="1260"/>
      <c r="BW14" s="1260"/>
      <c r="BX14" s="1260"/>
      <c r="BY14" s="1260"/>
      <c r="BZ14" s="1260"/>
      <c r="CA14" s="1260"/>
      <c r="CB14" s="1260"/>
      <c r="CC14" s="1260"/>
      <c r="CD14" s="1260"/>
      <c r="CE14" s="1260"/>
      <c r="CF14" s="1260"/>
      <c r="CG14" s="1260"/>
      <c r="CH14" s="1260"/>
      <c r="CI14" s="1260"/>
      <c r="CJ14" s="1260"/>
      <c r="CK14" s="1260"/>
      <c r="CL14" s="1260"/>
      <c r="CM14" s="1260"/>
      <c r="CN14" s="1260"/>
      <c r="CO14" s="1260"/>
      <c r="CP14" s="1260"/>
      <c r="CQ14" s="1260"/>
      <c r="CR14" s="1260"/>
      <c r="CS14" s="1260"/>
      <c r="CT14" s="1260"/>
      <c r="CU14" s="1260"/>
      <c r="CV14" s="1260"/>
      <c r="CW14" s="1260"/>
      <c r="CX14" s="1260"/>
      <c r="CY14" s="1260"/>
      <c r="CZ14" s="1260"/>
      <c r="DA14" s="1260"/>
      <c r="DB14" s="1260"/>
      <c r="DC14" s="1260"/>
      <c r="DD14" s="1260"/>
      <c r="DE14" s="1260"/>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3"/>
      <c r="B15" s="1260"/>
      <c r="C15" s="1260"/>
      <c r="D15" s="1260"/>
      <c r="E15" s="1260"/>
      <c r="F15" s="1260"/>
      <c r="G15" s="1260"/>
      <c r="H15" s="1260"/>
      <c r="I15" s="1260"/>
      <c r="J15" s="1260"/>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0"/>
      <c r="AL15" s="1260"/>
      <c r="AM15" s="1260"/>
      <c r="AN15" s="1260"/>
      <c r="AO15" s="1260"/>
      <c r="AP15" s="1260"/>
      <c r="AQ15" s="1260"/>
      <c r="AR15" s="1260"/>
      <c r="AS15" s="1260"/>
      <c r="AT15" s="1260"/>
      <c r="AU15" s="1260"/>
      <c r="AV15" s="1260"/>
      <c r="AW15" s="1260"/>
      <c r="AX15" s="1260"/>
      <c r="AY15" s="1260"/>
      <c r="AZ15" s="1260"/>
      <c r="BA15" s="1260"/>
      <c r="BB15" s="1260"/>
      <c r="BC15" s="1260"/>
      <c r="BD15" s="1260"/>
      <c r="BE15" s="1260"/>
      <c r="BF15" s="1260"/>
      <c r="BG15" s="1260"/>
      <c r="BH15" s="1260"/>
      <c r="BI15" s="1260"/>
      <c r="BJ15" s="1260"/>
      <c r="BK15" s="1260"/>
      <c r="BL15" s="1260"/>
      <c r="BM15" s="1260"/>
      <c r="BN15" s="1260"/>
      <c r="BO15" s="1260"/>
      <c r="BP15" s="1260"/>
      <c r="BQ15" s="1260"/>
      <c r="BR15" s="1260"/>
      <c r="BS15" s="1260"/>
      <c r="BT15" s="1260"/>
      <c r="BU15" s="1260"/>
      <c r="BV15" s="1260"/>
      <c r="BW15" s="1260"/>
      <c r="BX15" s="1260"/>
      <c r="BY15" s="1260"/>
      <c r="BZ15" s="1260"/>
      <c r="CA15" s="1260"/>
      <c r="CB15" s="1260"/>
      <c r="CC15" s="1260"/>
      <c r="CD15" s="1260"/>
      <c r="CE15" s="1260"/>
      <c r="CF15" s="1260"/>
      <c r="CG15" s="1260"/>
      <c r="CH15" s="1260"/>
      <c r="CI15" s="1260"/>
      <c r="CJ15" s="1260"/>
      <c r="CK15" s="1260"/>
      <c r="CL15" s="1260"/>
      <c r="CM15" s="1260"/>
      <c r="CN15" s="1260"/>
      <c r="CO15" s="1260"/>
      <c r="CP15" s="1260"/>
      <c r="CQ15" s="1260"/>
      <c r="CR15" s="1260"/>
      <c r="CS15" s="1260"/>
      <c r="CT15" s="1260"/>
      <c r="CU15" s="1260"/>
      <c r="CV15" s="1260"/>
      <c r="CW15" s="1260"/>
      <c r="CX15" s="1260"/>
      <c r="CY15" s="1260"/>
      <c r="CZ15" s="1260"/>
      <c r="DA15" s="1260"/>
      <c r="DB15" s="1260"/>
      <c r="DC15" s="1260"/>
      <c r="DD15" s="1260"/>
      <c r="DE15" s="1260"/>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3"/>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c r="AT16" s="1260"/>
      <c r="AU16" s="1260"/>
      <c r="AV16" s="1260"/>
      <c r="AW16" s="1260"/>
      <c r="AX16" s="1260"/>
      <c r="AY16" s="1260"/>
      <c r="AZ16" s="1260"/>
      <c r="BA16" s="1260"/>
      <c r="BB16" s="1260"/>
      <c r="BC16" s="1260"/>
      <c r="BD16" s="1260"/>
      <c r="BE16" s="1260"/>
      <c r="BF16" s="1260"/>
      <c r="BG16" s="1260"/>
      <c r="BH16" s="1260"/>
      <c r="BI16" s="1260"/>
      <c r="BJ16" s="1260"/>
      <c r="BK16" s="1260"/>
      <c r="BL16" s="1260"/>
      <c r="BM16" s="1260"/>
      <c r="BN16" s="1260"/>
      <c r="BO16" s="1260"/>
      <c r="BP16" s="1260"/>
      <c r="BQ16" s="1260"/>
      <c r="BR16" s="1260"/>
      <c r="BS16" s="1260"/>
      <c r="BT16" s="1260"/>
      <c r="BU16" s="1260"/>
      <c r="BV16" s="1260"/>
      <c r="BW16" s="1260"/>
      <c r="BX16" s="1260"/>
      <c r="BY16" s="1260"/>
      <c r="BZ16" s="1260"/>
      <c r="CA16" s="1260"/>
      <c r="CB16" s="1260"/>
      <c r="CC16" s="1260"/>
      <c r="CD16" s="1260"/>
      <c r="CE16" s="1260"/>
      <c r="CF16" s="1260"/>
      <c r="CG16" s="1260"/>
      <c r="CH16" s="1260"/>
      <c r="CI16" s="1260"/>
      <c r="CJ16" s="1260"/>
      <c r="CK16" s="1260"/>
      <c r="CL16" s="1260"/>
      <c r="CM16" s="1260"/>
      <c r="CN16" s="1260"/>
      <c r="CO16" s="1260"/>
      <c r="CP16" s="1260"/>
      <c r="CQ16" s="1260"/>
      <c r="CR16" s="1260"/>
      <c r="CS16" s="1260"/>
      <c r="CT16" s="1260"/>
      <c r="CU16" s="1260"/>
      <c r="CV16" s="1260"/>
      <c r="CW16" s="1260"/>
      <c r="CX16" s="1260"/>
      <c r="CY16" s="1260"/>
      <c r="CZ16" s="1260"/>
      <c r="DA16" s="1260"/>
      <c r="DB16" s="1260"/>
      <c r="DC16" s="1260"/>
      <c r="DD16" s="1260"/>
      <c r="DE16" s="1260"/>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3"/>
      <c r="B17" s="1260"/>
      <c r="C17" s="1260"/>
      <c r="D17" s="1260"/>
      <c r="E17" s="1260"/>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0"/>
      <c r="BV17" s="1260"/>
      <c r="BW17" s="1260"/>
      <c r="BX17" s="1260"/>
      <c r="BY17" s="1260"/>
      <c r="BZ17" s="1260"/>
      <c r="CA17" s="1260"/>
      <c r="CB17" s="1260"/>
      <c r="CC17" s="1260"/>
      <c r="CD17" s="1260"/>
      <c r="CE17" s="1260"/>
      <c r="CF17" s="1260"/>
      <c r="CG17" s="1260"/>
      <c r="CH17" s="1260"/>
      <c r="CI17" s="1260"/>
      <c r="CJ17" s="1260"/>
      <c r="CK17" s="1260"/>
      <c r="CL17" s="1260"/>
      <c r="CM17" s="1260"/>
      <c r="CN17" s="1260"/>
      <c r="CO17" s="1260"/>
      <c r="CP17" s="1260"/>
      <c r="CQ17" s="1260"/>
      <c r="CR17" s="1260"/>
      <c r="CS17" s="1260"/>
      <c r="CT17" s="1260"/>
      <c r="CU17" s="1260"/>
      <c r="CV17" s="1260"/>
      <c r="CW17" s="1260"/>
      <c r="CX17" s="1260"/>
      <c r="CY17" s="1260"/>
      <c r="CZ17" s="1260"/>
      <c r="DA17" s="1260"/>
      <c r="DB17" s="1260"/>
      <c r="DC17" s="1260"/>
      <c r="DD17" s="1260"/>
      <c r="DE17" s="1260"/>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3"/>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1260"/>
      <c r="BB18" s="1260"/>
      <c r="BC18" s="1260"/>
      <c r="BD18" s="1260"/>
      <c r="BE18" s="1260"/>
      <c r="BF18" s="1260"/>
      <c r="BG18" s="1260"/>
      <c r="BH18" s="1260"/>
      <c r="BI18" s="1260"/>
      <c r="BJ18" s="1260"/>
      <c r="BK18" s="1260"/>
      <c r="BL18" s="1260"/>
      <c r="BM18" s="1260"/>
      <c r="BN18" s="1260"/>
      <c r="BO18" s="1260"/>
      <c r="BP18" s="1260"/>
      <c r="BQ18" s="1260"/>
      <c r="BR18" s="1260"/>
      <c r="BS18" s="1260"/>
      <c r="BT18" s="1260"/>
      <c r="BU18" s="1260"/>
      <c r="BV18" s="1260"/>
      <c r="BW18" s="1260"/>
      <c r="BX18" s="1260"/>
      <c r="BY18" s="1260"/>
      <c r="BZ18" s="1260"/>
      <c r="CA18" s="1260"/>
      <c r="CB18" s="1260"/>
      <c r="CC18" s="1260"/>
      <c r="CD18" s="1260"/>
      <c r="CE18" s="1260"/>
      <c r="CF18" s="1260"/>
      <c r="CG18" s="1260"/>
      <c r="CH18" s="1260"/>
      <c r="CI18" s="1260"/>
      <c r="CJ18" s="1260"/>
      <c r="CK18" s="1260"/>
      <c r="CL18" s="1260"/>
      <c r="CM18" s="1260"/>
      <c r="CN18" s="1260"/>
      <c r="CO18" s="1260"/>
      <c r="CP18" s="1260"/>
      <c r="CQ18" s="1260"/>
      <c r="CR18" s="1260"/>
      <c r="CS18" s="1260"/>
      <c r="CT18" s="1260"/>
      <c r="CU18" s="1260"/>
      <c r="CV18" s="1260"/>
      <c r="CW18" s="1260"/>
      <c r="CX18" s="1260"/>
      <c r="CY18" s="1260"/>
      <c r="CZ18" s="1260"/>
      <c r="DA18" s="1260"/>
      <c r="DB18" s="1260"/>
      <c r="DC18" s="1260"/>
      <c r="DD18" s="1260"/>
      <c r="DE18" s="1260"/>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3"/>
      <c r="DE19" s="1193"/>
    </row>
    <row r="20" spans="1:351" ht="13.2" x14ac:dyDescent="0.2">
      <c r="DD20" s="1193"/>
      <c r="DE20" s="1193"/>
    </row>
    <row r="21" spans="1:351" ht="16.2" x14ac:dyDescent="0.2">
      <c r="B21" s="1259"/>
      <c r="C21" s="1255"/>
      <c r="D21" s="1255"/>
      <c r="E21" s="1255"/>
      <c r="F21" s="1255"/>
      <c r="G21" s="1255"/>
      <c r="H21" s="1255"/>
      <c r="I21" s="1255"/>
      <c r="J21" s="1255"/>
      <c r="K21" s="1255"/>
      <c r="L21" s="1255"/>
      <c r="M21" s="1255"/>
      <c r="N21" s="1258"/>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8"/>
      <c r="AU21" s="1255"/>
      <c r="AV21" s="1255"/>
      <c r="AW21" s="1255"/>
      <c r="AX21" s="1255"/>
      <c r="AY21" s="1255"/>
      <c r="AZ21" s="1255"/>
      <c r="BA21" s="1255"/>
      <c r="BB21" s="1255"/>
      <c r="BC21" s="1255"/>
      <c r="BD21" s="1255"/>
      <c r="BE21" s="1255"/>
      <c r="BF21" s="1258"/>
      <c r="BG21" s="1255"/>
      <c r="BH21" s="1255"/>
      <c r="BI21" s="1255"/>
      <c r="BJ21" s="1255"/>
      <c r="BK21" s="1255"/>
      <c r="BL21" s="1255"/>
      <c r="BM21" s="1255"/>
      <c r="BN21" s="1255"/>
      <c r="BO21" s="1255"/>
      <c r="BP21" s="1255"/>
      <c r="BQ21" s="1255"/>
      <c r="BR21" s="1258"/>
      <c r="BS21" s="1255"/>
      <c r="BT21" s="1255"/>
      <c r="BU21" s="1255"/>
      <c r="BV21" s="1255"/>
      <c r="BW21" s="1255"/>
      <c r="BX21" s="1255"/>
      <c r="BY21" s="1255"/>
      <c r="BZ21" s="1255"/>
      <c r="CA21" s="1255"/>
      <c r="CB21" s="1255"/>
      <c r="CC21" s="1255"/>
      <c r="CD21" s="1258"/>
      <c r="CE21" s="1255"/>
      <c r="CF21" s="1255"/>
      <c r="CG21" s="1255"/>
      <c r="CH21" s="1255"/>
      <c r="CI21" s="1255"/>
      <c r="CJ21" s="1255"/>
      <c r="CK21" s="1255"/>
      <c r="CL21" s="1255"/>
      <c r="CM21" s="1255"/>
      <c r="CN21" s="1255"/>
      <c r="CO21" s="1255"/>
      <c r="CP21" s="1258"/>
      <c r="CQ21" s="1255"/>
      <c r="CR21" s="1255"/>
      <c r="CS21" s="1255"/>
      <c r="CT21" s="1255"/>
      <c r="CU21" s="1255"/>
      <c r="CV21" s="1255"/>
      <c r="CW21" s="1255"/>
      <c r="CX21" s="1255"/>
      <c r="CY21" s="1255"/>
      <c r="CZ21" s="1255"/>
      <c r="DA21" s="1255"/>
      <c r="DB21" s="1258"/>
      <c r="DC21" s="1255"/>
      <c r="DD21" s="1254"/>
      <c r="DE21" s="1193"/>
      <c r="MM21" s="1257"/>
    </row>
    <row r="22" spans="1:351" ht="16.2" x14ac:dyDescent="0.2">
      <c r="B22" s="1194"/>
      <c r="MM22" s="1257"/>
    </row>
    <row r="23" spans="1:351" ht="13.2" x14ac:dyDescent="0.2">
      <c r="B23" s="1194"/>
    </row>
    <row r="24" spans="1:351" ht="13.2" x14ac:dyDescent="0.2">
      <c r="B24" s="1194"/>
    </row>
    <row r="25" spans="1:351" ht="13.2" x14ac:dyDescent="0.2">
      <c r="B25" s="1194"/>
    </row>
    <row r="26" spans="1:351" ht="13.2" x14ac:dyDescent="0.2">
      <c r="B26" s="1194"/>
    </row>
    <row r="27" spans="1:351" ht="13.2" x14ac:dyDescent="0.2">
      <c r="B27" s="1194"/>
    </row>
    <row r="28" spans="1:351" ht="13.2" x14ac:dyDescent="0.2">
      <c r="B28" s="1194"/>
    </row>
    <row r="29" spans="1:351" ht="13.2" x14ac:dyDescent="0.2">
      <c r="B29" s="1194"/>
    </row>
    <row r="30" spans="1:351" ht="13.2" x14ac:dyDescent="0.2">
      <c r="B30" s="1194"/>
    </row>
    <row r="31" spans="1:351" ht="13.2" x14ac:dyDescent="0.2">
      <c r="B31" s="1194"/>
    </row>
    <row r="32" spans="1:351" ht="13.2" x14ac:dyDescent="0.2">
      <c r="B32" s="1194"/>
    </row>
    <row r="33" spans="2:109" ht="13.2" x14ac:dyDescent="0.2">
      <c r="B33" s="1194"/>
    </row>
    <row r="34" spans="2:109" ht="13.2" x14ac:dyDescent="0.2">
      <c r="B34" s="1194"/>
    </row>
    <row r="35" spans="2:109" ht="13.2" x14ac:dyDescent="0.2">
      <c r="B35" s="1194"/>
    </row>
    <row r="36" spans="2:109" ht="13.2" x14ac:dyDescent="0.2">
      <c r="B36" s="1194"/>
    </row>
    <row r="37" spans="2:109" ht="13.2" x14ac:dyDescent="0.2">
      <c r="B37" s="1194"/>
    </row>
    <row r="38" spans="2:109" ht="13.2" x14ac:dyDescent="0.2">
      <c r="B38" s="1194"/>
    </row>
    <row r="39" spans="2:109" ht="13.2" x14ac:dyDescent="0.2">
      <c r="B39" s="1199"/>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8"/>
      <c r="AI39" s="1198"/>
      <c r="AJ39" s="1198"/>
      <c r="AK39" s="1198"/>
      <c r="AL39" s="1198"/>
      <c r="AM39" s="1198"/>
      <c r="AN39" s="1198"/>
      <c r="AO39" s="1198"/>
      <c r="AP39" s="1198"/>
      <c r="AQ39" s="1198"/>
      <c r="AR39" s="1198"/>
      <c r="AS39" s="1198"/>
      <c r="AT39" s="1198"/>
      <c r="AU39" s="1198"/>
      <c r="AV39" s="1198"/>
      <c r="AW39" s="1198"/>
      <c r="AX39" s="1198"/>
      <c r="AY39" s="1198"/>
      <c r="AZ39" s="1198"/>
      <c r="BA39" s="1198"/>
      <c r="BB39" s="1198"/>
      <c r="BC39" s="1198"/>
      <c r="BD39" s="1198"/>
      <c r="BE39" s="1198"/>
      <c r="BF39" s="1198"/>
      <c r="BG39" s="1198"/>
      <c r="BH39" s="1198"/>
      <c r="BI39" s="1198"/>
      <c r="BJ39" s="1198"/>
      <c r="BK39" s="1198"/>
      <c r="BL39" s="1198"/>
      <c r="BM39" s="1198"/>
      <c r="BN39" s="1198"/>
      <c r="BO39" s="1198"/>
      <c r="BP39" s="1198"/>
      <c r="BQ39" s="1198"/>
      <c r="BR39" s="1198"/>
      <c r="BS39" s="1198"/>
      <c r="BT39" s="1198"/>
      <c r="BU39" s="1198"/>
      <c r="BV39" s="1198"/>
      <c r="BW39" s="1198"/>
      <c r="BX39" s="1198"/>
      <c r="BY39" s="1198"/>
      <c r="BZ39" s="1198"/>
      <c r="CA39" s="1198"/>
      <c r="CB39" s="1198"/>
      <c r="CC39" s="1198"/>
      <c r="CD39" s="1198"/>
      <c r="CE39" s="1198"/>
      <c r="CF39" s="1198"/>
      <c r="CG39" s="1198"/>
      <c r="CH39" s="1198"/>
      <c r="CI39" s="1198"/>
      <c r="CJ39" s="1198"/>
      <c r="CK39" s="1198"/>
      <c r="CL39" s="1198"/>
      <c r="CM39" s="1198"/>
      <c r="CN39" s="1198"/>
      <c r="CO39" s="1198"/>
      <c r="CP39" s="1198"/>
      <c r="CQ39" s="1198"/>
      <c r="CR39" s="1198"/>
      <c r="CS39" s="1198"/>
      <c r="CT39" s="1198"/>
      <c r="CU39" s="1198"/>
      <c r="CV39" s="1198"/>
      <c r="CW39" s="1198"/>
      <c r="CX39" s="1198"/>
      <c r="CY39" s="1198"/>
      <c r="CZ39" s="1198"/>
      <c r="DA39" s="1198"/>
      <c r="DB39" s="1198"/>
      <c r="DC39" s="1198"/>
      <c r="DD39" s="1197"/>
    </row>
    <row r="40" spans="2:109" ht="13.2" x14ac:dyDescent="0.2">
      <c r="B40" s="1235"/>
      <c r="DD40" s="1235"/>
      <c r="DE40" s="1193"/>
    </row>
    <row r="41" spans="2:109" ht="16.2" x14ac:dyDescent="0.2">
      <c r="B41" s="1256" t="s">
        <v>605</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5"/>
      <c r="AH41" s="1255"/>
      <c r="AI41" s="1255"/>
      <c r="AJ41" s="1255"/>
      <c r="AK41" s="1255"/>
      <c r="AL41" s="1255"/>
      <c r="AM41" s="1255"/>
      <c r="AN41" s="1255"/>
      <c r="AO41" s="1255"/>
      <c r="AP41" s="1255"/>
      <c r="AQ41" s="1255"/>
      <c r="AR41" s="1255"/>
      <c r="AS41" s="1255"/>
      <c r="AT41" s="1255"/>
      <c r="AU41" s="1255"/>
      <c r="AV41" s="1255"/>
      <c r="AW41" s="1255"/>
      <c r="AX41" s="1255"/>
      <c r="AY41" s="1255"/>
      <c r="AZ41" s="1255"/>
      <c r="BA41" s="1255"/>
      <c r="BB41" s="1255"/>
      <c r="BC41" s="1255"/>
      <c r="BD41" s="1255"/>
      <c r="BE41" s="1255"/>
      <c r="BF41" s="1255"/>
      <c r="BG41" s="1255"/>
      <c r="BH41" s="1255"/>
      <c r="BI41" s="1255"/>
      <c r="BJ41" s="1255"/>
      <c r="BK41" s="1255"/>
      <c r="BL41" s="1255"/>
      <c r="BM41" s="1255"/>
      <c r="BN41" s="1255"/>
      <c r="BO41" s="1255"/>
      <c r="BP41" s="1255"/>
      <c r="BQ41" s="1255"/>
      <c r="BR41" s="1255"/>
      <c r="BS41" s="1255"/>
      <c r="BT41" s="1255"/>
      <c r="BU41" s="1255"/>
      <c r="BV41" s="1255"/>
      <c r="BW41" s="1255"/>
      <c r="BX41" s="1255"/>
      <c r="BY41" s="1255"/>
      <c r="BZ41" s="1255"/>
      <c r="CA41" s="1255"/>
      <c r="CB41" s="1255"/>
      <c r="CC41" s="1255"/>
      <c r="CD41" s="1255"/>
      <c r="CE41" s="1255"/>
      <c r="CF41" s="1255"/>
      <c r="CG41" s="1255"/>
      <c r="CH41" s="1255"/>
      <c r="CI41" s="1255"/>
      <c r="CJ41" s="1255"/>
      <c r="CK41" s="1255"/>
      <c r="CL41" s="1255"/>
      <c r="CM41" s="1255"/>
      <c r="CN41" s="1255"/>
      <c r="CO41" s="1255"/>
      <c r="CP41" s="1255"/>
      <c r="CQ41" s="1255"/>
      <c r="CR41" s="1255"/>
      <c r="CS41" s="1255"/>
      <c r="CT41" s="1255"/>
      <c r="CU41" s="1255"/>
      <c r="CV41" s="1255"/>
      <c r="CW41" s="1255"/>
      <c r="CX41" s="1255"/>
      <c r="CY41" s="1255"/>
      <c r="CZ41" s="1255"/>
      <c r="DA41" s="1255"/>
      <c r="DB41" s="1255"/>
      <c r="DC41" s="1255"/>
      <c r="DD41" s="1254"/>
    </row>
    <row r="42" spans="2:109" ht="13.2" x14ac:dyDescent="0.2">
      <c r="B42" s="1194"/>
      <c r="G42" s="1231"/>
      <c r="I42" s="1230"/>
      <c r="J42" s="1230"/>
      <c r="K42" s="1230"/>
      <c r="AM42" s="1231"/>
      <c r="AN42" s="1231" t="s">
        <v>601</v>
      </c>
      <c r="AP42" s="1230"/>
      <c r="AQ42" s="1230"/>
      <c r="AR42" s="1230"/>
      <c r="AY42" s="1231"/>
      <c r="BA42" s="1230"/>
      <c r="BB42" s="1230"/>
      <c r="BC42" s="1230"/>
      <c r="BK42" s="1231"/>
      <c r="BM42" s="1230"/>
      <c r="BN42" s="1230"/>
      <c r="BO42" s="1230"/>
      <c r="BW42" s="1231"/>
      <c r="BY42" s="1230"/>
      <c r="BZ42" s="1230"/>
      <c r="CA42" s="1230"/>
      <c r="CI42" s="1231"/>
      <c r="CK42" s="1230"/>
      <c r="CL42" s="1230"/>
      <c r="CM42" s="1230"/>
      <c r="CU42" s="1231"/>
      <c r="CW42" s="1230"/>
      <c r="CX42" s="1230"/>
      <c r="CY42" s="1230"/>
    </row>
    <row r="43" spans="2:109" ht="13.5" customHeight="1" x14ac:dyDescent="0.2">
      <c r="B43" s="1194"/>
      <c r="AN43" s="1253" t="s">
        <v>604</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1"/>
    </row>
    <row r="44" spans="2:109" ht="13.2" x14ac:dyDescent="0.2">
      <c r="B44" s="1194"/>
      <c r="AN44" s="1250"/>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48"/>
    </row>
    <row r="45" spans="2:109" ht="13.2" x14ac:dyDescent="0.2">
      <c r="B45" s="1194"/>
      <c r="AN45" s="1250"/>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48"/>
    </row>
    <row r="46" spans="2:109" ht="13.2" x14ac:dyDescent="0.2">
      <c r="B46" s="1194"/>
      <c r="AN46" s="1250"/>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48"/>
    </row>
    <row r="47" spans="2:109" ht="13.2" x14ac:dyDescent="0.2">
      <c r="B47" s="1194"/>
      <c r="AN47" s="1247"/>
      <c r="AO47" s="1246"/>
      <c r="AP47" s="1246"/>
      <c r="AQ47" s="1246"/>
      <c r="AR47" s="1246"/>
      <c r="AS47" s="1246"/>
      <c r="AT47" s="1246"/>
      <c r="AU47" s="1246"/>
      <c r="AV47" s="1246"/>
      <c r="AW47" s="1246"/>
      <c r="AX47" s="1246"/>
      <c r="AY47" s="1246"/>
      <c r="AZ47" s="1246"/>
      <c r="BA47" s="1246"/>
      <c r="BB47" s="1246"/>
      <c r="BC47" s="1246"/>
      <c r="BD47" s="1246"/>
      <c r="BE47" s="1246"/>
      <c r="BF47" s="1246"/>
      <c r="BG47" s="1246"/>
      <c r="BH47" s="1246"/>
      <c r="BI47" s="1246"/>
      <c r="BJ47" s="1246"/>
      <c r="BK47" s="1246"/>
      <c r="BL47" s="1246"/>
      <c r="BM47" s="1246"/>
      <c r="BN47" s="1246"/>
      <c r="BO47" s="1246"/>
      <c r="BP47" s="1246"/>
      <c r="BQ47" s="1246"/>
      <c r="BR47" s="1246"/>
      <c r="BS47" s="1246"/>
      <c r="BT47" s="1246"/>
      <c r="BU47" s="1246"/>
      <c r="BV47" s="1246"/>
      <c r="BW47" s="1246"/>
      <c r="BX47" s="1246"/>
      <c r="BY47" s="1246"/>
      <c r="BZ47" s="1246"/>
      <c r="CA47" s="1246"/>
      <c r="CB47" s="1246"/>
      <c r="CC47" s="1246"/>
      <c r="CD47" s="1246"/>
      <c r="CE47" s="1246"/>
      <c r="CF47" s="1246"/>
      <c r="CG47" s="1246"/>
      <c r="CH47" s="1246"/>
      <c r="CI47" s="1246"/>
      <c r="CJ47" s="1246"/>
      <c r="CK47" s="1246"/>
      <c r="CL47" s="1246"/>
      <c r="CM47" s="1246"/>
      <c r="CN47" s="1246"/>
      <c r="CO47" s="1246"/>
      <c r="CP47" s="1246"/>
      <c r="CQ47" s="1246"/>
      <c r="CR47" s="1246"/>
      <c r="CS47" s="1246"/>
      <c r="CT47" s="1246"/>
      <c r="CU47" s="1246"/>
      <c r="CV47" s="1246"/>
      <c r="CW47" s="1246"/>
      <c r="CX47" s="1246"/>
      <c r="CY47" s="1246"/>
      <c r="CZ47" s="1246"/>
      <c r="DA47" s="1246"/>
      <c r="DB47" s="1246"/>
      <c r="DC47" s="1245"/>
    </row>
    <row r="48" spans="2:109" ht="13.2" x14ac:dyDescent="0.2">
      <c r="B48" s="1194"/>
      <c r="H48" s="1208"/>
      <c r="I48" s="1208"/>
      <c r="J48" s="1208"/>
      <c r="AN48" s="1208"/>
      <c r="AO48" s="1208"/>
      <c r="AP48" s="1208"/>
      <c r="AZ48" s="1208"/>
      <c r="BA48" s="1208"/>
      <c r="BB48" s="1208"/>
      <c r="BL48" s="1208"/>
      <c r="BM48" s="1208"/>
      <c r="BN48" s="1208"/>
      <c r="BX48" s="1208"/>
      <c r="BY48" s="1208"/>
      <c r="BZ48" s="1208"/>
      <c r="CJ48" s="1208"/>
      <c r="CK48" s="1208"/>
      <c r="CL48" s="1208"/>
      <c r="CV48" s="1208"/>
      <c r="CW48" s="1208"/>
      <c r="CX48" s="1208"/>
    </row>
    <row r="49" spans="1:109" ht="13.2" x14ac:dyDescent="0.2">
      <c r="B49" s="1194"/>
      <c r="AN49" s="1193" t="s">
        <v>599</v>
      </c>
    </row>
    <row r="50" spans="1:109" ht="13.2" x14ac:dyDescent="0.2">
      <c r="B50" s="1194"/>
      <c r="G50" s="1206"/>
      <c r="H50" s="1206"/>
      <c r="I50" s="1206"/>
      <c r="J50" s="1206"/>
      <c r="K50" s="1215"/>
      <c r="L50" s="1215"/>
      <c r="M50" s="1214"/>
      <c r="N50" s="1214"/>
      <c r="AN50" s="1213"/>
      <c r="AO50" s="1212"/>
      <c r="AP50" s="1212"/>
      <c r="AQ50" s="1212"/>
      <c r="AR50" s="1212"/>
      <c r="AS50" s="1212"/>
      <c r="AT50" s="1212"/>
      <c r="AU50" s="1212"/>
      <c r="AV50" s="1212"/>
      <c r="AW50" s="1212"/>
      <c r="AX50" s="1212"/>
      <c r="AY50" s="1212"/>
      <c r="AZ50" s="1212"/>
      <c r="BA50" s="1212"/>
      <c r="BB50" s="1212"/>
      <c r="BC50" s="1212"/>
      <c r="BD50" s="1212"/>
      <c r="BE50" s="1212"/>
      <c r="BF50" s="1212"/>
      <c r="BG50" s="1212"/>
      <c r="BH50" s="1212"/>
      <c r="BI50" s="1212"/>
      <c r="BJ50" s="1212"/>
      <c r="BK50" s="1212"/>
      <c r="BL50" s="1212"/>
      <c r="BM50" s="1212"/>
      <c r="BN50" s="1212"/>
      <c r="BO50" s="1211"/>
      <c r="BP50" s="1203" t="s">
        <v>521</v>
      </c>
      <c r="BQ50" s="1203"/>
      <c r="BR50" s="1203"/>
      <c r="BS50" s="1203"/>
      <c r="BT50" s="1203"/>
      <c r="BU50" s="1203"/>
      <c r="BV50" s="1203"/>
      <c r="BW50" s="1203"/>
      <c r="BX50" s="1203" t="s">
        <v>522</v>
      </c>
      <c r="BY50" s="1203"/>
      <c r="BZ50" s="1203"/>
      <c r="CA50" s="1203"/>
      <c r="CB50" s="1203"/>
      <c r="CC50" s="1203"/>
      <c r="CD50" s="1203"/>
      <c r="CE50" s="1203"/>
      <c r="CF50" s="1203" t="s">
        <v>523</v>
      </c>
      <c r="CG50" s="1203"/>
      <c r="CH50" s="1203"/>
      <c r="CI50" s="1203"/>
      <c r="CJ50" s="1203"/>
      <c r="CK50" s="1203"/>
      <c r="CL50" s="1203"/>
      <c r="CM50" s="1203"/>
      <c r="CN50" s="1203" t="s">
        <v>524</v>
      </c>
      <c r="CO50" s="1203"/>
      <c r="CP50" s="1203"/>
      <c r="CQ50" s="1203"/>
      <c r="CR50" s="1203"/>
      <c r="CS50" s="1203"/>
      <c r="CT50" s="1203"/>
      <c r="CU50" s="1203"/>
      <c r="CV50" s="1203" t="s">
        <v>525</v>
      </c>
      <c r="CW50" s="1203"/>
      <c r="CX50" s="1203"/>
      <c r="CY50" s="1203"/>
      <c r="CZ50" s="1203"/>
      <c r="DA50" s="1203"/>
      <c r="DB50" s="1203"/>
      <c r="DC50" s="1203"/>
    </row>
    <row r="51" spans="1:109" ht="13.5" customHeight="1" x14ac:dyDescent="0.2">
      <c r="B51" s="1194"/>
      <c r="G51" s="1210"/>
      <c r="H51" s="1210"/>
      <c r="I51" s="1244"/>
      <c r="J51" s="1244"/>
      <c r="K51" s="1209"/>
      <c r="L51" s="1209"/>
      <c r="M51" s="1209"/>
      <c r="N51" s="1209"/>
      <c r="AM51" s="1208"/>
      <c r="AN51" s="1202" t="s">
        <v>598</v>
      </c>
      <c r="AO51" s="1202"/>
      <c r="AP51" s="1202"/>
      <c r="AQ51" s="1202"/>
      <c r="AR51" s="1202"/>
      <c r="AS51" s="1202"/>
      <c r="AT51" s="1202"/>
      <c r="AU51" s="1202"/>
      <c r="AV51" s="1202"/>
      <c r="AW51" s="1202"/>
      <c r="AX51" s="1202"/>
      <c r="AY51" s="1202"/>
      <c r="AZ51" s="1202"/>
      <c r="BA51" s="1202"/>
      <c r="BB51" s="1202" t="s">
        <v>595</v>
      </c>
      <c r="BC51" s="1202"/>
      <c r="BD51" s="1202"/>
      <c r="BE51" s="1202"/>
      <c r="BF51" s="1202"/>
      <c r="BG51" s="1202"/>
      <c r="BH51" s="1202"/>
      <c r="BI51" s="1202"/>
      <c r="BJ51" s="1202"/>
      <c r="BK51" s="1202"/>
      <c r="BL51" s="1202"/>
      <c r="BM51" s="1202"/>
      <c r="BN51" s="1202"/>
      <c r="BO51" s="1202"/>
      <c r="BP51" s="1243"/>
      <c r="BQ51" s="1201"/>
      <c r="BR51" s="1201"/>
      <c r="BS51" s="1201"/>
      <c r="BT51" s="1201"/>
      <c r="BU51" s="1201"/>
      <c r="BV51" s="1201"/>
      <c r="BW51" s="1201"/>
      <c r="BX51" s="1243"/>
      <c r="BY51" s="1201"/>
      <c r="BZ51" s="1201"/>
      <c r="CA51" s="1201"/>
      <c r="CB51" s="1201"/>
      <c r="CC51" s="1201"/>
      <c r="CD51" s="1201"/>
      <c r="CE51" s="1201"/>
      <c r="CF51" s="1243"/>
      <c r="CG51" s="1201"/>
      <c r="CH51" s="1201"/>
      <c r="CI51" s="1201"/>
      <c r="CJ51" s="1201"/>
      <c r="CK51" s="1201"/>
      <c r="CL51" s="1201"/>
      <c r="CM51" s="1201"/>
      <c r="CN51" s="1243"/>
      <c r="CO51" s="1201"/>
      <c r="CP51" s="1201"/>
      <c r="CQ51" s="1201"/>
      <c r="CR51" s="1201"/>
      <c r="CS51" s="1201"/>
      <c r="CT51" s="1201"/>
      <c r="CU51" s="1201"/>
      <c r="CV51" s="1243"/>
      <c r="CW51" s="1201"/>
      <c r="CX51" s="1201"/>
      <c r="CY51" s="1201"/>
      <c r="CZ51" s="1201"/>
      <c r="DA51" s="1201"/>
      <c r="DB51" s="1201"/>
      <c r="DC51" s="1201"/>
    </row>
    <row r="52" spans="1:109" ht="13.2" x14ac:dyDescent="0.2">
      <c r="B52" s="1194"/>
      <c r="G52" s="1210"/>
      <c r="H52" s="1210"/>
      <c r="I52" s="1244"/>
      <c r="J52" s="1244"/>
      <c r="K52" s="1209"/>
      <c r="L52" s="1209"/>
      <c r="M52" s="1209"/>
      <c r="N52" s="1209"/>
      <c r="AM52" s="1208"/>
      <c r="AN52" s="1202"/>
      <c r="AO52" s="1202"/>
      <c r="AP52" s="1202"/>
      <c r="AQ52" s="1202"/>
      <c r="AR52" s="1202"/>
      <c r="AS52" s="1202"/>
      <c r="AT52" s="1202"/>
      <c r="AU52" s="1202"/>
      <c r="AV52" s="1202"/>
      <c r="AW52" s="1202"/>
      <c r="AX52" s="1202"/>
      <c r="AY52" s="1202"/>
      <c r="AZ52" s="1202"/>
      <c r="BA52" s="1202"/>
      <c r="BB52" s="1202"/>
      <c r="BC52" s="1202"/>
      <c r="BD52" s="1202"/>
      <c r="BE52" s="1202"/>
      <c r="BF52" s="1202"/>
      <c r="BG52" s="1202"/>
      <c r="BH52" s="1202"/>
      <c r="BI52" s="1202"/>
      <c r="BJ52" s="1202"/>
      <c r="BK52" s="1202"/>
      <c r="BL52" s="1202"/>
      <c r="BM52" s="1202"/>
      <c r="BN52" s="1202"/>
      <c r="BO52" s="1202"/>
      <c r="BP52" s="1201"/>
      <c r="BQ52" s="1201"/>
      <c r="BR52" s="1201"/>
      <c r="BS52" s="1201"/>
      <c r="BT52" s="1201"/>
      <c r="BU52" s="1201"/>
      <c r="BV52" s="1201"/>
      <c r="BW52" s="1201"/>
      <c r="BX52" s="1201"/>
      <c r="BY52" s="1201"/>
      <c r="BZ52" s="1201"/>
      <c r="CA52" s="1201"/>
      <c r="CB52" s="1201"/>
      <c r="CC52" s="1201"/>
      <c r="CD52" s="1201"/>
      <c r="CE52" s="1201"/>
      <c r="CF52" s="1201"/>
      <c r="CG52" s="1201"/>
      <c r="CH52" s="1201"/>
      <c r="CI52" s="1201"/>
      <c r="CJ52" s="1201"/>
      <c r="CK52" s="1201"/>
      <c r="CL52" s="1201"/>
      <c r="CM52" s="1201"/>
      <c r="CN52" s="1201"/>
      <c r="CO52" s="1201"/>
      <c r="CP52" s="1201"/>
      <c r="CQ52" s="1201"/>
      <c r="CR52" s="1201"/>
      <c r="CS52" s="1201"/>
      <c r="CT52" s="1201"/>
      <c r="CU52" s="1201"/>
      <c r="CV52" s="1201"/>
      <c r="CW52" s="1201"/>
      <c r="CX52" s="1201"/>
      <c r="CY52" s="1201"/>
      <c r="CZ52" s="1201"/>
      <c r="DA52" s="1201"/>
      <c r="DB52" s="1201"/>
      <c r="DC52" s="1201"/>
    </row>
    <row r="53" spans="1:109" ht="13.2" x14ac:dyDescent="0.2">
      <c r="A53" s="1230"/>
      <c r="B53" s="1194"/>
      <c r="G53" s="1210"/>
      <c r="H53" s="1210"/>
      <c r="I53" s="1206"/>
      <c r="J53" s="1206"/>
      <c r="K53" s="1209"/>
      <c r="L53" s="1209"/>
      <c r="M53" s="1209"/>
      <c r="N53" s="1209"/>
      <c r="AM53" s="1208"/>
      <c r="AN53" s="1202"/>
      <c r="AO53" s="1202"/>
      <c r="AP53" s="1202"/>
      <c r="AQ53" s="1202"/>
      <c r="AR53" s="1202"/>
      <c r="AS53" s="1202"/>
      <c r="AT53" s="1202"/>
      <c r="AU53" s="1202"/>
      <c r="AV53" s="1202"/>
      <c r="AW53" s="1202"/>
      <c r="AX53" s="1202"/>
      <c r="AY53" s="1202"/>
      <c r="AZ53" s="1202"/>
      <c r="BA53" s="1202"/>
      <c r="BB53" s="1202" t="s">
        <v>603</v>
      </c>
      <c r="BC53" s="1202"/>
      <c r="BD53" s="1202"/>
      <c r="BE53" s="1202"/>
      <c r="BF53" s="1202"/>
      <c r="BG53" s="1202"/>
      <c r="BH53" s="1202"/>
      <c r="BI53" s="1202"/>
      <c r="BJ53" s="1202"/>
      <c r="BK53" s="1202"/>
      <c r="BL53" s="1202"/>
      <c r="BM53" s="1202"/>
      <c r="BN53" s="1202"/>
      <c r="BO53" s="1202"/>
      <c r="BP53" s="1243"/>
      <c r="BQ53" s="1201"/>
      <c r="BR53" s="1201"/>
      <c r="BS53" s="1201"/>
      <c r="BT53" s="1201"/>
      <c r="BU53" s="1201"/>
      <c r="BV53" s="1201"/>
      <c r="BW53" s="1201"/>
      <c r="BX53" s="1243"/>
      <c r="BY53" s="1201"/>
      <c r="BZ53" s="1201"/>
      <c r="CA53" s="1201"/>
      <c r="CB53" s="1201"/>
      <c r="CC53" s="1201"/>
      <c r="CD53" s="1201"/>
      <c r="CE53" s="1201"/>
      <c r="CF53" s="1243"/>
      <c r="CG53" s="1201"/>
      <c r="CH53" s="1201"/>
      <c r="CI53" s="1201"/>
      <c r="CJ53" s="1201"/>
      <c r="CK53" s="1201"/>
      <c r="CL53" s="1201"/>
      <c r="CM53" s="1201"/>
      <c r="CN53" s="1243"/>
      <c r="CO53" s="1201"/>
      <c r="CP53" s="1201"/>
      <c r="CQ53" s="1201"/>
      <c r="CR53" s="1201"/>
      <c r="CS53" s="1201"/>
      <c r="CT53" s="1201"/>
      <c r="CU53" s="1201"/>
      <c r="CV53" s="1243"/>
      <c r="CW53" s="1201"/>
      <c r="CX53" s="1201"/>
      <c r="CY53" s="1201"/>
      <c r="CZ53" s="1201"/>
      <c r="DA53" s="1201"/>
      <c r="DB53" s="1201"/>
      <c r="DC53" s="1201"/>
    </row>
    <row r="54" spans="1:109" ht="13.2" x14ac:dyDescent="0.2">
      <c r="A54" s="1230"/>
      <c r="B54" s="1194"/>
      <c r="G54" s="1210"/>
      <c r="H54" s="1210"/>
      <c r="I54" s="1206"/>
      <c r="J54" s="1206"/>
      <c r="K54" s="1209"/>
      <c r="L54" s="1209"/>
      <c r="M54" s="1209"/>
      <c r="N54" s="1209"/>
      <c r="AM54" s="1208"/>
      <c r="AN54" s="1202"/>
      <c r="AO54" s="1202"/>
      <c r="AP54" s="1202"/>
      <c r="AQ54" s="1202"/>
      <c r="AR54" s="1202"/>
      <c r="AS54" s="1202"/>
      <c r="AT54" s="1202"/>
      <c r="AU54" s="1202"/>
      <c r="AV54" s="1202"/>
      <c r="AW54" s="1202"/>
      <c r="AX54" s="1202"/>
      <c r="AY54" s="1202"/>
      <c r="AZ54" s="1202"/>
      <c r="BA54" s="1202"/>
      <c r="BB54" s="1202"/>
      <c r="BC54" s="1202"/>
      <c r="BD54" s="1202"/>
      <c r="BE54" s="1202"/>
      <c r="BF54" s="1202"/>
      <c r="BG54" s="1202"/>
      <c r="BH54" s="1202"/>
      <c r="BI54" s="1202"/>
      <c r="BJ54" s="1202"/>
      <c r="BK54" s="1202"/>
      <c r="BL54" s="1202"/>
      <c r="BM54" s="1202"/>
      <c r="BN54" s="1202"/>
      <c r="BO54" s="1202"/>
      <c r="BP54" s="1201"/>
      <c r="BQ54" s="1201"/>
      <c r="BR54" s="1201"/>
      <c r="BS54" s="1201"/>
      <c r="BT54" s="1201"/>
      <c r="BU54" s="1201"/>
      <c r="BV54" s="1201"/>
      <c r="BW54" s="1201"/>
      <c r="BX54" s="1201"/>
      <c r="BY54" s="1201"/>
      <c r="BZ54" s="1201"/>
      <c r="CA54" s="1201"/>
      <c r="CB54" s="1201"/>
      <c r="CC54" s="1201"/>
      <c r="CD54" s="1201"/>
      <c r="CE54" s="1201"/>
      <c r="CF54" s="1201"/>
      <c r="CG54" s="1201"/>
      <c r="CH54" s="1201"/>
      <c r="CI54" s="1201"/>
      <c r="CJ54" s="1201"/>
      <c r="CK54" s="1201"/>
      <c r="CL54" s="1201"/>
      <c r="CM54" s="1201"/>
      <c r="CN54" s="1201"/>
      <c r="CO54" s="1201"/>
      <c r="CP54" s="1201"/>
      <c r="CQ54" s="1201"/>
      <c r="CR54" s="1201"/>
      <c r="CS54" s="1201"/>
      <c r="CT54" s="1201"/>
      <c r="CU54" s="1201"/>
      <c r="CV54" s="1201"/>
      <c r="CW54" s="1201"/>
      <c r="CX54" s="1201"/>
      <c r="CY54" s="1201"/>
      <c r="CZ54" s="1201"/>
      <c r="DA54" s="1201"/>
      <c r="DB54" s="1201"/>
      <c r="DC54" s="1201"/>
    </row>
    <row r="55" spans="1:109" ht="13.2" x14ac:dyDescent="0.2">
      <c r="A55" s="1230"/>
      <c r="B55" s="1194"/>
      <c r="G55" s="1206"/>
      <c r="H55" s="1206"/>
      <c r="I55" s="1206"/>
      <c r="J55" s="1206"/>
      <c r="K55" s="1209"/>
      <c r="L55" s="1209"/>
      <c r="M55" s="1209"/>
      <c r="N55" s="1209"/>
      <c r="AN55" s="1203" t="s">
        <v>596</v>
      </c>
      <c r="AO55" s="1203"/>
      <c r="AP55" s="1203"/>
      <c r="AQ55" s="1203"/>
      <c r="AR55" s="1203"/>
      <c r="AS55" s="1203"/>
      <c r="AT55" s="1203"/>
      <c r="AU55" s="1203"/>
      <c r="AV55" s="1203"/>
      <c r="AW55" s="1203"/>
      <c r="AX55" s="1203"/>
      <c r="AY55" s="1203"/>
      <c r="AZ55" s="1203"/>
      <c r="BA55" s="1203"/>
      <c r="BB55" s="1202" t="s">
        <v>595</v>
      </c>
      <c r="BC55" s="1202"/>
      <c r="BD55" s="1202"/>
      <c r="BE55" s="1202"/>
      <c r="BF55" s="1202"/>
      <c r="BG55" s="1202"/>
      <c r="BH55" s="1202"/>
      <c r="BI55" s="1202"/>
      <c r="BJ55" s="1202"/>
      <c r="BK55" s="1202"/>
      <c r="BL55" s="1202"/>
      <c r="BM55" s="1202"/>
      <c r="BN55" s="1202"/>
      <c r="BO55" s="1202"/>
      <c r="BP55" s="1243"/>
      <c r="BQ55" s="1201"/>
      <c r="BR55" s="1201"/>
      <c r="BS55" s="1201"/>
      <c r="BT55" s="1201"/>
      <c r="BU55" s="1201"/>
      <c r="BV55" s="1201"/>
      <c r="BW55" s="1201"/>
      <c r="BX55" s="1243"/>
      <c r="BY55" s="1201"/>
      <c r="BZ55" s="1201"/>
      <c r="CA55" s="1201"/>
      <c r="CB55" s="1201"/>
      <c r="CC55" s="1201"/>
      <c r="CD55" s="1201"/>
      <c r="CE55" s="1201"/>
      <c r="CF55" s="1243"/>
      <c r="CG55" s="1201"/>
      <c r="CH55" s="1201"/>
      <c r="CI55" s="1201"/>
      <c r="CJ55" s="1201"/>
      <c r="CK55" s="1201"/>
      <c r="CL55" s="1201"/>
      <c r="CM55" s="1201"/>
      <c r="CN55" s="1243"/>
      <c r="CO55" s="1201"/>
      <c r="CP55" s="1201"/>
      <c r="CQ55" s="1201"/>
      <c r="CR55" s="1201"/>
      <c r="CS55" s="1201"/>
      <c r="CT55" s="1201"/>
      <c r="CU55" s="1201"/>
      <c r="CV55" s="1243"/>
      <c r="CW55" s="1201"/>
      <c r="CX55" s="1201"/>
      <c r="CY55" s="1201"/>
      <c r="CZ55" s="1201"/>
      <c r="DA55" s="1201"/>
      <c r="DB55" s="1201"/>
      <c r="DC55" s="1201"/>
    </row>
    <row r="56" spans="1:109" ht="13.2" x14ac:dyDescent="0.2">
      <c r="A56" s="1230"/>
      <c r="B56" s="1194"/>
      <c r="G56" s="1206"/>
      <c r="H56" s="1206"/>
      <c r="I56" s="1206"/>
      <c r="J56" s="1206"/>
      <c r="K56" s="1209"/>
      <c r="L56" s="1209"/>
      <c r="M56" s="1209"/>
      <c r="N56" s="1209"/>
      <c r="AN56" s="1203"/>
      <c r="AO56" s="1203"/>
      <c r="AP56" s="1203"/>
      <c r="AQ56" s="1203"/>
      <c r="AR56" s="1203"/>
      <c r="AS56" s="1203"/>
      <c r="AT56" s="1203"/>
      <c r="AU56" s="1203"/>
      <c r="AV56" s="1203"/>
      <c r="AW56" s="1203"/>
      <c r="AX56" s="1203"/>
      <c r="AY56" s="1203"/>
      <c r="AZ56" s="1203"/>
      <c r="BA56" s="1203"/>
      <c r="BB56" s="1202"/>
      <c r="BC56" s="1202"/>
      <c r="BD56" s="1202"/>
      <c r="BE56" s="1202"/>
      <c r="BF56" s="1202"/>
      <c r="BG56" s="1202"/>
      <c r="BH56" s="1202"/>
      <c r="BI56" s="1202"/>
      <c r="BJ56" s="1202"/>
      <c r="BK56" s="1202"/>
      <c r="BL56" s="1202"/>
      <c r="BM56" s="1202"/>
      <c r="BN56" s="1202"/>
      <c r="BO56" s="1202"/>
      <c r="BP56" s="1201"/>
      <c r="BQ56" s="1201"/>
      <c r="BR56" s="1201"/>
      <c r="BS56" s="1201"/>
      <c r="BT56" s="1201"/>
      <c r="BU56" s="1201"/>
      <c r="BV56" s="1201"/>
      <c r="BW56" s="1201"/>
      <c r="BX56" s="1201"/>
      <c r="BY56" s="1201"/>
      <c r="BZ56" s="1201"/>
      <c r="CA56" s="1201"/>
      <c r="CB56" s="1201"/>
      <c r="CC56" s="1201"/>
      <c r="CD56" s="1201"/>
      <c r="CE56" s="1201"/>
      <c r="CF56" s="1201"/>
      <c r="CG56" s="1201"/>
      <c r="CH56" s="1201"/>
      <c r="CI56" s="1201"/>
      <c r="CJ56" s="1201"/>
      <c r="CK56" s="1201"/>
      <c r="CL56" s="1201"/>
      <c r="CM56" s="1201"/>
      <c r="CN56" s="1201"/>
      <c r="CO56" s="1201"/>
      <c r="CP56" s="1201"/>
      <c r="CQ56" s="1201"/>
      <c r="CR56" s="1201"/>
      <c r="CS56" s="1201"/>
      <c r="CT56" s="1201"/>
      <c r="CU56" s="1201"/>
      <c r="CV56" s="1201"/>
      <c r="CW56" s="1201"/>
      <c r="CX56" s="1201"/>
      <c r="CY56" s="1201"/>
      <c r="CZ56" s="1201"/>
      <c r="DA56" s="1201"/>
      <c r="DB56" s="1201"/>
      <c r="DC56" s="1201"/>
    </row>
    <row r="57" spans="1:109" s="1230" customFormat="1" ht="13.2" x14ac:dyDescent="0.2">
      <c r="B57" s="1236"/>
      <c r="G57" s="1206"/>
      <c r="H57" s="1206"/>
      <c r="I57" s="1205"/>
      <c r="J57" s="1205"/>
      <c r="K57" s="1209"/>
      <c r="L57" s="1209"/>
      <c r="M57" s="1209"/>
      <c r="N57" s="1209"/>
      <c r="AM57" s="1193"/>
      <c r="AN57" s="1203"/>
      <c r="AO57" s="1203"/>
      <c r="AP57" s="1203"/>
      <c r="AQ57" s="1203"/>
      <c r="AR57" s="1203"/>
      <c r="AS57" s="1203"/>
      <c r="AT57" s="1203"/>
      <c r="AU57" s="1203"/>
      <c r="AV57" s="1203"/>
      <c r="AW57" s="1203"/>
      <c r="AX57" s="1203"/>
      <c r="AY57" s="1203"/>
      <c r="AZ57" s="1203"/>
      <c r="BA57" s="1203"/>
      <c r="BB57" s="1202" t="s">
        <v>603</v>
      </c>
      <c r="BC57" s="1202"/>
      <c r="BD57" s="1202"/>
      <c r="BE57" s="1202"/>
      <c r="BF57" s="1202"/>
      <c r="BG57" s="1202"/>
      <c r="BH57" s="1202"/>
      <c r="BI57" s="1202"/>
      <c r="BJ57" s="1202"/>
      <c r="BK57" s="1202"/>
      <c r="BL57" s="1202"/>
      <c r="BM57" s="1202"/>
      <c r="BN57" s="1202"/>
      <c r="BO57" s="1202"/>
      <c r="BP57" s="1243"/>
      <c r="BQ57" s="1201"/>
      <c r="BR57" s="1201"/>
      <c r="BS57" s="1201"/>
      <c r="BT57" s="1201"/>
      <c r="BU57" s="1201"/>
      <c r="BV57" s="1201"/>
      <c r="BW57" s="1201"/>
      <c r="BX57" s="1243"/>
      <c r="BY57" s="1201"/>
      <c r="BZ57" s="1201"/>
      <c r="CA57" s="1201"/>
      <c r="CB57" s="1201"/>
      <c r="CC57" s="1201"/>
      <c r="CD57" s="1201"/>
      <c r="CE57" s="1201"/>
      <c r="CF57" s="1243"/>
      <c r="CG57" s="1201"/>
      <c r="CH57" s="1201"/>
      <c r="CI57" s="1201"/>
      <c r="CJ57" s="1201"/>
      <c r="CK57" s="1201"/>
      <c r="CL57" s="1201"/>
      <c r="CM57" s="1201"/>
      <c r="CN57" s="1243"/>
      <c r="CO57" s="1201"/>
      <c r="CP57" s="1201"/>
      <c r="CQ57" s="1201"/>
      <c r="CR57" s="1201"/>
      <c r="CS57" s="1201"/>
      <c r="CT57" s="1201"/>
      <c r="CU57" s="1201"/>
      <c r="CV57" s="1243"/>
      <c r="CW57" s="1201"/>
      <c r="CX57" s="1201"/>
      <c r="CY57" s="1201"/>
      <c r="CZ57" s="1201"/>
      <c r="DA57" s="1201"/>
      <c r="DB57" s="1201"/>
      <c r="DC57" s="1201"/>
      <c r="DD57" s="1241"/>
      <c r="DE57" s="1236"/>
    </row>
    <row r="58" spans="1:109" s="1230" customFormat="1" ht="13.2" x14ac:dyDescent="0.2">
      <c r="A58" s="1193"/>
      <c r="B58" s="1236"/>
      <c r="G58" s="1206"/>
      <c r="H58" s="1206"/>
      <c r="I58" s="1205"/>
      <c r="J58" s="1205"/>
      <c r="K58" s="1209"/>
      <c r="L58" s="1209"/>
      <c r="M58" s="1209"/>
      <c r="N58" s="1209"/>
      <c r="AM58" s="1193"/>
      <c r="AN58" s="1203"/>
      <c r="AO58" s="1203"/>
      <c r="AP58" s="1203"/>
      <c r="AQ58" s="1203"/>
      <c r="AR58" s="1203"/>
      <c r="AS58" s="1203"/>
      <c r="AT58" s="1203"/>
      <c r="AU58" s="1203"/>
      <c r="AV58" s="1203"/>
      <c r="AW58" s="1203"/>
      <c r="AX58" s="1203"/>
      <c r="AY58" s="1203"/>
      <c r="AZ58" s="1203"/>
      <c r="BA58" s="1203"/>
      <c r="BB58" s="1202"/>
      <c r="BC58" s="1202"/>
      <c r="BD58" s="1202"/>
      <c r="BE58" s="1202"/>
      <c r="BF58" s="1202"/>
      <c r="BG58" s="1202"/>
      <c r="BH58" s="1202"/>
      <c r="BI58" s="1202"/>
      <c r="BJ58" s="1202"/>
      <c r="BK58" s="1202"/>
      <c r="BL58" s="1202"/>
      <c r="BM58" s="1202"/>
      <c r="BN58" s="1202"/>
      <c r="BO58" s="1202"/>
      <c r="BP58" s="1201"/>
      <c r="BQ58" s="1201"/>
      <c r="BR58" s="1201"/>
      <c r="BS58" s="1201"/>
      <c r="BT58" s="1201"/>
      <c r="BU58" s="1201"/>
      <c r="BV58" s="1201"/>
      <c r="BW58" s="1201"/>
      <c r="BX58" s="1201"/>
      <c r="BY58" s="1201"/>
      <c r="BZ58" s="1201"/>
      <c r="CA58" s="1201"/>
      <c r="CB58" s="1201"/>
      <c r="CC58" s="1201"/>
      <c r="CD58" s="1201"/>
      <c r="CE58" s="1201"/>
      <c r="CF58" s="1201"/>
      <c r="CG58" s="1201"/>
      <c r="CH58" s="1201"/>
      <c r="CI58" s="1201"/>
      <c r="CJ58" s="1201"/>
      <c r="CK58" s="1201"/>
      <c r="CL58" s="1201"/>
      <c r="CM58" s="1201"/>
      <c r="CN58" s="1201"/>
      <c r="CO58" s="1201"/>
      <c r="CP58" s="1201"/>
      <c r="CQ58" s="1201"/>
      <c r="CR58" s="1201"/>
      <c r="CS58" s="1201"/>
      <c r="CT58" s="1201"/>
      <c r="CU58" s="1201"/>
      <c r="CV58" s="1201"/>
      <c r="CW58" s="1201"/>
      <c r="CX58" s="1201"/>
      <c r="CY58" s="1201"/>
      <c r="CZ58" s="1201"/>
      <c r="DA58" s="1201"/>
      <c r="DB58" s="1201"/>
      <c r="DC58" s="1201"/>
      <c r="DD58" s="1241"/>
      <c r="DE58" s="1236"/>
    </row>
    <row r="59" spans="1:109" s="1230" customFormat="1" ht="13.2" x14ac:dyDescent="0.2">
      <c r="A59" s="1193"/>
      <c r="B59" s="1236"/>
      <c r="K59" s="1242"/>
      <c r="L59" s="1242"/>
      <c r="M59" s="1242"/>
      <c r="N59" s="1242"/>
      <c r="AQ59" s="1242"/>
      <c r="AR59" s="1242"/>
      <c r="AS59" s="1242"/>
      <c r="AT59" s="1242"/>
      <c r="BC59" s="1242"/>
      <c r="BD59" s="1242"/>
      <c r="BE59" s="1242"/>
      <c r="BF59" s="1242"/>
      <c r="BO59" s="1242"/>
      <c r="BP59" s="1242"/>
      <c r="BQ59" s="1242"/>
      <c r="BR59" s="1242"/>
      <c r="CA59" s="1242"/>
      <c r="CB59" s="1242"/>
      <c r="CC59" s="1242"/>
      <c r="CD59" s="1242"/>
      <c r="CM59" s="1242"/>
      <c r="CN59" s="1242"/>
      <c r="CO59" s="1242"/>
      <c r="CP59" s="1242"/>
      <c r="CY59" s="1242"/>
      <c r="CZ59" s="1242"/>
      <c r="DA59" s="1242"/>
      <c r="DB59" s="1242"/>
      <c r="DC59" s="1242"/>
      <c r="DD59" s="1241"/>
      <c r="DE59" s="1236"/>
    </row>
    <row r="60" spans="1:109" s="1230" customFormat="1" ht="13.2" x14ac:dyDescent="0.2">
      <c r="A60" s="1193"/>
      <c r="B60" s="1236"/>
      <c r="K60" s="1242"/>
      <c r="L60" s="1242"/>
      <c r="M60" s="1242"/>
      <c r="N60" s="1242"/>
      <c r="AQ60" s="1242"/>
      <c r="AR60" s="1242"/>
      <c r="AS60" s="1242"/>
      <c r="AT60" s="1242"/>
      <c r="BC60" s="1242"/>
      <c r="BD60" s="1242"/>
      <c r="BE60" s="1242"/>
      <c r="BF60" s="1242"/>
      <c r="BO60" s="1242"/>
      <c r="BP60" s="1242"/>
      <c r="BQ60" s="1242"/>
      <c r="BR60" s="1242"/>
      <c r="CA60" s="1242"/>
      <c r="CB60" s="1242"/>
      <c r="CC60" s="1242"/>
      <c r="CD60" s="1242"/>
      <c r="CM60" s="1242"/>
      <c r="CN60" s="1242"/>
      <c r="CO60" s="1242"/>
      <c r="CP60" s="1242"/>
      <c r="CY60" s="1242"/>
      <c r="CZ60" s="1242"/>
      <c r="DA60" s="1242"/>
      <c r="DB60" s="1242"/>
      <c r="DC60" s="1242"/>
      <c r="DD60" s="1241"/>
      <c r="DE60" s="1236"/>
    </row>
    <row r="61" spans="1:109" s="1230" customFormat="1" ht="13.2" x14ac:dyDescent="0.2">
      <c r="A61" s="1193"/>
      <c r="B61" s="1240"/>
      <c r="C61" s="1239"/>
      <c r="D61" s="1239"/>
      <c r="E61" s="1239"/>
      <c r="F61" s="1239"/>
      <c r="G61" s="1239"/>
      <c r="H61" s="1239"/>
      <c r="I61" s="1239"/>
      <c r="J61" s="1239"/>
      <c r="K61" s="1239"/>
      <c r="L61" s="1239"/>
      <c r="M61" s="1238"/>
      <c r="N61" s="1238"/>
      <c r="O61" s="1239"/>
      <c r="P61" s="1239"/>
      <c r="Q61" s="1239"/>
      <c r="R61" s="1239"/>
      <c r="S61" s="1239"/>
      <c r="T61" s="1239"/>
      <c r="U61" s="1239"/>
      <c r="V61" s="1239"/>
      <c r="W61" s="1239"/>
      <c r="X61" s="1239"/>
      <c r="Y61" s="1239"/>
      <c r="Z61" s="1239"/>
      <c r="AA61" s="1239"/>
      <c r="AB61" s="1239"/>
      <c r="AC61" s="1239"/>
      <c r="AD61" s="1239"/>
      <c r="AE61" s="1239"/>
      <c r="AF61" s="1239"/>
      <c r="AG61" s="1239"/>
      <c r="AH61" s="1239"/>
      <c r="AI61" s="1239"/>
      <c r="AJ61" s="1239"/>
      <c r="AK61" s="1239"/>
      <c r="AL61" s="1239"/>
      <c r="AM61" s="1239"/>
      <c r="AN61" s="1239"/>
      <c r="AO61" s="1239"/>
      <c r="AP61" s="1239"/>
      <c r="AQ61" s="1239"/>
      <c r="AR61" s="1239"/>
      <c r="AS61" s="1238"/>
      <c r="AT61" s="1238"/>
      <c r="AU61" s="1239"/>
      <c r="AV61" s="1239"/>
      <c r="AW61" s="1239"/>
      <c r="AX61" s="1239"/>
      <c r="AY61" s="1239"/>
      <c r="AZ61" s="1239"/>
      <c r="BA61" s="1239"/>
      <c r="BB61" s="1239"/>
      <c r="BC61" s="1239"/>
      <c r="BD61" s="1239"/>
      <c r="BE61" s="1238"/>
      <c r="BF61" s="1238"/>
      <c r="BG61" s="1239"/>
      <c r="BH61" s="1239"/>
      <c r="BI61" s="1239"/>
      <c r="BJ61" s="1239"/>
      <c r="BK61" s="1239"/>
      <c r="BL61" s="1239"/>
      <c r="BM61" s="1239"/>
      <c r="BN61" s="1239"/>
      <c r="BO61" s="1239"/>
      <c r="BP61" s="1239"/>
      <c r="BQ61" s="1238"/>
      <c r="BR61" s="1238"/>
      <c r="BS61" s="1239"/>
      <c r="BT61" s="1239"/>
      <c r="BU61" s="1239"/>
      <c r="BV61" s="1239"/>
      <c r="BW61" s="1239"/>
      <c r="BX61" s="1239"/>
      <c r="BY61" s="1239"/>
      <c r="BZ61" s="1239"/>
      <c r="CA61" s="1239"/>
      <c r="CB61" s="1239"/>
      <c r="CC61" s="1238"/>
      <c r="CD61" s="1238"/>
      <c r="CE61" s="1239"/>
      <c r="CF61" s="1239"/>
      <c r="CG61" s="1239"/>
      <c r="CH61" s="1239"/>
      <c r="CI61" s="1239"/>
      <c r="CJ61" s="1239"/>
      <c r="CK61" s="1239"/>
      <c r="CL61" s="1239"/>
      <c r="CM61" s="1239"/>
      <c r="CN61" s="1239"/>
      <c r="CO61" s="1238"/>
      <c r="CP61" s="1238"/>
      <c r="CQ61" s="1239"/>
      <c r="CR61" s="1239"/>
      <c r="CS61" s="1239"/>
      <c r="CT61" s="1239"/>
      <c r="CU61" s="1239"/>
      <c r="CV61" s="1239"/>
      <c r="CW61" s="1239"/>
      <c r="CX61" s="1239"/>
      <c r="CY61" s="1239"/>
      <c r="CZ61" s="1239"/>
      <c r="DA61" s="1238"/>
      <c r="DB61" s="1238"/>
      <c r="DC61" s="1238"/>
      <c r="DD61" s="1237"/>
      <c r="DE61" s="1236"/>
    </row>
    <row r="62" spans="1:109" ht="13.2" x14ac:dyDescent="0.2">
      <c r="B62" s="1235"/>
      <c r="C62" s="1235"/>
      <c r="D62" s="1235"/>
      <c r="E62" s="1235"/>
      <c r="F62" s="1235"/>
      <c r="G62" s="1235"/>
      <c r="H62" s="1235"/>
      <c r="I62" s="1235"/>
      <c r="J62" s="1235"/>
      <c r="K62" s="1235"/>
      <c r="L62" s="1235"/>
      <c r="M62" s="1235"/>
      <c r="N62" s="1235"/>
      <c r="O62" s="1235"/>
      <c r="P62" s="1235"/>
      <c r="Q62" s="1235"/>
      <c r="R62" s="1235"/>
      <c r="S62" s="1235"/>
      <c r="T62" s="1235"/>
      <c r="U62" s="1235"/>
      <c r="V62" s="1235"/>
      <c r="W62" s="1235"/>
      <c r="X62" s="1235"/>
      <c r="Y62" s="1235"/>
      <c r="Z62" s="1235"/>
      <c r="AA62" s="1235"/>
      <c r="AB62" s="1235"/>
      <c r="AC62" s="1235"/>
      <c r="AD62" s="1235"/>
      <c r="AE62" s="1235"/>
      <c r="AF62" s="1235"/>
      <c r="AG62" s="1235"/>
      <c r="AH62" s="1235"/>
      <c r="AI62" s="1235"/>
      <c r="AJ62" s="1235"/>
      <c r="AK62" s="1235"/>
      <c r="AL62" s="1235"/>
      <c r="AM62" s="1235"/>
      <c r="AN62" s="1235"/>
      <c r="AO62" s="1235"/>
      <c r="AP62" s="1235"/>
      <c r="AQ62" s="1235"/>
      <c r="AR62" s="1235"/>
      <c r="AS62" s="1235"/>
      <c r="AT62" s="1235"/>
      <c r="AU62" s="1235"/>
      <c r="AV62" s="1235"/>
      <c r="AW62" s="1235"/>
      <c r="AX62" s="1235"/>
      <c r="AY62" s="1235"/>
      <c r="AZ62" s="1235"/>
      <c r="BA62" s="1235"/>
      <c r="BB62" s="1235"/>
      <c r="BC62" s="1235"/>
      <c r="BD62" s="1235"/>
      <c r="BE62" s="1235"/>
      <c r="BF62" s="1235"/>
      <c r="BG62" s="1235"/>
      <c r="BH62" s="1235"/>
      <c r="BI62" s="1235"/>
      <c r="BJ62" s="1235"/>
      <c r="BK62" s="1235"/>
      <c r="BL62" s="1235"/>
      <c r="BM62" s="1235"/>
      <c r="BN62" s="1235"/>
      <c r="BO62" s="1235"/>
      <c r="BP62" s="1235"/>
      <c r="BQ62" s="1235"/>
      <c r="BR62" s="1235"/>
      <c r="BS62" s="1235"/>
      <c r="BT62" s="1235"/>
      <c r="BU62" s="1235"/>
      <c r="BV62" s="1235"/>
      <c r="BW62" s="1235"/>
      <c r="BX62" s="1235"/>
      <c r="BY62" s="1235"/>
      <c r="BZ62" s="1235"/>
      <c r="CA62" s="1235"/>
      <c r="CB62" s="1235"/>
      <c r="CC62" s="1235"/>
      <c r="CD62" s="1235"/>
      <c r="CE62" s="1235"/>
      <c r="CF62" s="1235"/>
      <c r="CG62" s="1235"/>
      <c r="CH62" s="1235"/>
      <c r="CI62" s="1235"/>
      <c r="CJ62" s="1235"/>
      <c r="CK62" s="1235"/>
      <c r="CL62" s="1235"/>
      <c r="CM62" s="1235"/>
      <c r="CN62" s="1235"/>
      <c r="CO62" s="1235"/>
      <c r="CP62" s="1235"/>
      <c r="CQ62" s="1235"/>
      <c r="CR62" s="1235"/>
      <c r="CS62" s="1235"/>
      <c r="CT62" s="1235"/>
      <c r="CU62" s="1235"/>
      <c r="CV62" s="1235"/>
      <c r="CW62" s="1235"/>
      <c r="CX62" s="1235"/>
      <c r="CY62" s="1235"/>
      <c r="CZ62" s="1235"/>
      <c r="DA62" s="1235"/>
      <c r="DB62" s="1235"/>
      <c r="DC62" s="1235"/>
      <c r="DD62" s="1235"/>
      <c r="DE62" s="1193"/>
    </row>
    <row r="63" spans="1:109" ht="16.2" x14ac:dyDescent="0.2">
      <c r="B63" s="1234" t="s">
        <v>602</v>
      </c>
    </row>
    <row r="64" spans="1:109" ht="13.2" x14ac:dyDescent="0.2">
      <c r="B64" s="1194"/>
      <c r="G64" s="1231"/>
      <c r="I64" s="1233"/>
      <c r="J64" s="1233"/>
      <c r="K64" s="1233"/>
      <c r="L64" s="1233"/>
      <c r="M64" s="1233"/>
      <c r="N64" s="1232"/>
      <c r="AM64" s="1231"/>
      <c r="AN64" s="1231" t="s">
        <v>601</v>
      </c>
      <c r="AP64" s="1230"/>
      <c r="AQ64" s="1230"/>
      <c r="AR64" s="1230"/>
      <c r="AY64" s="1231"/>
      <c r="BA64" s="1230"/>
      <c r="BB64" s="1230"/>
      <c r="BC64" s="1230"/>
      <c r="BK64" s="1231"/>
      <c r="BM64" s="1230"/>
      <c r="BN64" s="1230"/>
      <c r="BO64" s="1230"/>
      <c r="BW64" s="1231"/>
      <c r="BY64" s="1230"/>
      <c r="BZ64" s="1230"/>
      <c r="CA64" s="1230"/>
      <c r="CI64" s="1231"/>
      <c r="CK64" s="1230"/>
      <c r="CL64" s="1230"/>
      <c r="CM64" s="1230"/>
      <c r="CU64" s="1231"/>
      <c r="CW64" s="1230"/>
      <c r="CX64" s="1230"/>
      <c r="CY64" s="1230"/>
    </row>
    <row r="65" spans="2:107" ht="13.2" x14ac:dyDescent="0.2">
      <c r="B65" s="1194"/>
      <c r="AN65" s="1229" t="s">
        <v>600</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7"/>
    </row>
    <row r="66" spans="2:107" ht="13.2" x14ac:dyDescent="0.2">
      <c r="B66" s="1194"/>
      <c r="AN66" s="1226"/>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4"/>
    </row>
    <row r="67" spans="2:107" ht="13.2" x14ac:dyDescent="0.2">
      <c r="B67" s="1194"/>
      <c r="AN67" s="1226"/>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4"/>
    </row>
    <row r="68" spans="2:107" ht="13.2" x14ac:dyDescent="0.2">
      <c r="B68" s="1194"/>
      <c r="AN68" s="1226"/>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4"/>
    </row>
    <row r="69" spans="2:107" ht="13.2" x14ac:dyDescent="0.2">
      <c r="B69" s="1194"/>
      <c r="AN69" s="1223"/>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1"/>
    </row>
    <row r="70" spans="2:107" ht="13.2" x14ac:dyDescent="0.2">
      <c r="B70" s="1194"/>
      <c r="H70" s="1220"/>
      <c r="I70" s="1220"/>
      <c r="J70" s="1218"/>
      <c r="K70" s="1218"/>
      <c r="L70" s="1217"/>
      <c r="M70" s="1218"/>
      <c r="N70" s="1217"/>
      <c r="AN70" s="1208"/>
      <c r="AO70" s="1208"/>
      <c r="AP70" s="1208"/>
      <c r="AZ70" s="1208"/>
      <c r="BA70" s="1208"/>
      <c r="BB70" s="1208"/>
      <c r="BL70" s="1208"/>
      <c r="BM70" s="1208"/>
      <c r="BN70" s="1208"/>
      <c r="BX70" s="1208"/>
      <c r="BY70" s="1208"/>
      <c r="BZ70" s="1208"/>
      <c r="CJ70" s="1208"/>
      <c r="CK70" s="1208"/>
      <c r="CL70" s="1208"/>
      <c r="CV70" s="1208"/>
      <c r="CW70" s="1208"/>
      <c r="CX70" s="1208"/>
    </row>
    <row r="71" spans="2:107" ht="13.2" x14ac:dyDescent="0.2">
      <c r="B71" s="1194"/>
      <c r="G71" s="1216"/>
      <c r="I71" s="1219"/>
      <c r="J71" s="1218"/>
      <c r="K71" s="1218"/>
      <c r="L71" s="1217"/>
      <c r="M71" s="1218"/>
      <c r="N71" s="1217"/>
      <c r="AM71" s="1216"/>
      <c r="AN71" s="1193" t="s">
        <v>599</v>
      </c>
    </row>
    <row r="72" spans="2:107" ht="13.2" x14ac:dyDescent="0.2">
      <c r="B72" s="1194"/>
      <c r="G72" s="1206"/>
      <c r="H72" s="1206"/>
      <c r="I72" s="1206"/>
      <c r="J72" s="1206"/>
      <c r="K72" s="1215"/>
      <c r="L72" s="1215"/>
      <c r="M72" s="1214"/>
      <c r="N72" s="1214"/>
      <c r="AN72" s="1213"/>
      <c r="AO72" s="1212"/>
      <c r="AP72" s="1212"/>
      <c r="AQ72" s="1212"/>
      <c r="AR72" s="1212"/>
      <c r="AS72" s="1212"/>
      <c r="AT72" s="1212"/>
      <c r="AU72" s="1212"/>
      <c r="AV72" s="1212"/>
      <c r="AW72" s="1212"/>
      <c r="AX72" s="1212"/>
      <c r="AY72" s="1212"/>
      <c r="AZ72" s="1212"/>
      <c r="BA72" s="1212"/>
      <c r="BB72" s="1212"/>
      <c r="BC72" s="1212"/>
      <c r="BD72" s="1212"/>
      <c r="BE72" s="1212"/>
      <c r="BF72" s="1212"/>
      <c r="BG72" s="1212"/>
      <c r="BH72" s="1212"/>
      <c r="BI72" s="1212"/>
      <c r="BJ72" s="1212"/>
      <c r="BK72" s="1212"/>
      <c r="BL72" s="1212"/>
      <c r="BM72" s="1212"/>
      <c r="BN72" s="1212"/>
      <c r="BO72" s="1211"/>
      <c r="BP72" s="1203" t="s">
        <v>521</v>
      </c>
      <c r="BQ72" s="1203"/>
      <c r="BR72" s="1203"/>
      <c r="BS72" s="1203"/>
      <c r="BT72" s="1203"/>
      <c r="BU72" s="1203"/>
      <c r="BV72" s="1203"/>
      <c r="BW72" s="1203"/>
      <c r="BX72" s="1203" t="s">
        <v>522</v>
      </c>
      <c r="BY72" s="1203"/>
      <c r="BZ72" s="1203"/>
      <c r="CA72" s="1203"/>
      <c r="CB72" s="1203"/>
      <c r="CC72" s="1203"/>
      <c r="CD72" s="1203"/>
      <c r="CE72" s="1203"/>
      <c r="CF72" s="1203" t="s">
        <v>523</v>
      </c>
      <c r="CG72" s="1203"/>
      <c r="CH72" s="1203"/>
      <c r="CI72" s="1203"/>
      <c r="CJ72" s="1203"/>
      <c r="CK72" s="1203"/>
      <c r="CL72" s="1203"/>
      <c r="CM72" s="1203"/>
      <c r="CN72" s="1203" t="s">
        <v>524</v>
      </c>
      <c r="CO72" s="1203"/>
      <c r="CP72" s="1203"/>
      <c r="CQ72" s="1203"/>
      <c r="CR72" s="1203"/>
      <c r="CS72" s="1203"/>
      <c r="CT72" s="1203"/>
      <c r="CU72" s="1203"/>
      <c r="CV72" s="1203" t="s">
        <v>525</v>
      </c>
      <c r="CW72" s="1203"/>
      <c r="CX72" s="1203"/>
      <c r="CY72" s="1203"/>
      <c r="CZ72" s="1203"/>
      <c r="DA72" s="1203"/>
      <c r="DB72" s="1203"/>
      <c r="DC72" s="1203"/>
    </row>
    <row r="73" spans="2:107" ht="13.2" x14ac:dyDescent="0.2">
      <c r="B73" s="1194"/>
      <c r="G73" s="1210"/>
      <c r="H73" s="1210"/>
      <c r="I73" s="1210"/>
      <c r="J73" s="1210"/>
      <c r="K73" s="1207"/>
      <c r="L73" s="1207"/>
      <c r="M73" s="1207"/>
      <c r="N73" s="1207"/>
      <c r="AM73" s="1208"/>
      <c r="AN73" s="1202" t="s">
        <v>598</v>
      </c>
      <c r="AO73" s="1202"/>
      <c r="AP73" s="1202"/>
      <c r="AQ73" s="1202"/>
      <c r="AR73" s="1202"/>
      <c r="AS73" s="1202"/>
      <c r="AT73" s="1202"/>
      <c r="AU73" s="1202"/>
      <c r="AV73" s="1202"/>
      <c r="AW73" s="1202"/>
      <c r="AX73" s="1202"/>
      <c r="AY73" s="1202"/>
      <c r="AZ73" s="1202"/>
      <c r="BA73" s="1202"/>
      <c r="BB73" s="1202" t="s">
        <v>595</v>
      </c>
      <c r="BC73" s="1202"/>
      <c r="BD73" s="1202"/>
      <c r="BE73" s="1202"/>
      <c r="BF73" s="1202"/>
      <c r="BG73" s="1202"/>
      <c r="BH73" s="1202"/>
      <c r="BI73" s="1202"/>
      <c r="BJ73" s="1202"/>
      <c r="BK73" s="1202"/>
      <c r="BL73" s="1202"/>
      <c r="BM73" s="1202"/>
      <c r="BN73" s="1202"/>
      <c r="BO73" s="1202"/>
      <c r="BP73" s="1201">
        <v>282.89999999999998</v>
      </c>
      <c r="BQ73" s="1201"/>
      <c r="BR73" s="1201"/>
      <c r="BS73" s="1201"/>
      <c r="BT73" s="1201"/>
      <c r="BU73" s="1201"/>
      <c r="BV73" s="1201"/>
      <c r="BW73" s="1201"/>
      <c r="BX73" s="1201">
        <v>288.60000000000002</v>
      </c>
      <c r="BY73" s="1201"/>
      <c r="BZ73" s="1201"/>
      <c r="CA73" s="1201"/>
      <c r="CB73" s="1201"/>
      <c r="CC73" s="1201"/>
      <c r="CD73" s="1201"/>
      <c r="CE73" s="1201"/>
      <c r="CF73" s="1201">
        <v>286.5</v>
      </c>
      <c r="CG73" s="1201"/>
      <c r="CH73" s="1201"/>
      <c r="CI73" s="1201"/>
      <c r="CJ73" s="1201"/>
      <c r="CK73" s="1201"/>
      <c r="CL73" s="1201"/>
      <c r="CM73" s="1201"/>
      <c r="CN73" s="1201">
        <v>298.10000000000002</v>
      </c>
      <c r="CO73" s="1201"/>
      <c r="CP73" s="1201"/>
      <c r="CQ73" s="1201"/>
      <c r="CR73" s="1201"/>
      <c r="CS73" s="1201"/>
      <c r="CT73" s="1201"/>
      <c r="CU73" s="1201"/>
      <c r="CV73" s="1201">
        <v>315</v>
      </c>
      <c r="CW73" s="1201"/>
      <c r="CX73" s="1201"/>
      <c r="CY73" s="1201"/>
      <c r="CZ73" s="1201"/>
      <c r="DA73" s="1201"/>
      <c r="DB73" s="1201"/>
      <c r="DC73" s="1201"/>
    </row>
    <row r="74" spans="2:107" ht="13.2" x14ac:dyDescent="0.2">
      <c r="B74" s="1194"/>
      <c r="G74" s="1210"/>
      <c r="H74" s="1210"/>
      <c r="I74" s="1210"/>
      <c r="J74" s="1210"/>
      <c r="K74" s="1207"/>
      <c r="L74" s="1207"/>
      <c r="M74" s="1207"/>
      <c r="N74" s="1207"/>
      <c r="AM74" s="1208"/>
      <c r="AN74" s="1202"/>
      <c r="AO74" s="1202"/>
      <c r="AP74" s="1202"/>
      <c r="AQ74" s="1202"/>
      <c r="AR74" s="1202"/>
      <c r="AS74" s="1202"/>
      <c r="AT74" s="1202"/>
      <c r="AU74" s="1202"/>
      <c r="AV74" s="1202"/>
      <c r="AW74" s="1202"/>
      <c r="AX74" s="1202"/>
      <c r="AY74" s="1202"/>
      <c r="AZ74" s="1202"/>
      <c r="BA74" s="1202"/>
      <c r="BB74" s="1202"/>
      <c r="BC74" s="1202"/>
      <c r="BD74" s="1202"/>
      <c r="BE74" s="1202"/>
      <c r="BF74" s="1202"/>
      <c r="BG74" s="1202"/>
      <c r="BH74" s="1202"/>
      <c r="BI74" s="1202"/>
      <c r="BJ74" s="1202"/>
      <c r="BK74" s="1202"/>
      <c r="BL74" s="1202"/>
      <c r="BM74" s="1202"/>
      <c r="BN74" s="1202"/>
      <c r="BO74" s="1202"/>
      <c r="BP74" s="1201"/>
      <c r="BQ74" s="1201"/>
      <c r="BR74" s="1201"/>
      <c r="BS74" s="1201"/>
      <c r="BT74" s="1201"/>
      <c r="BU74" s="1201"/>
      <c r="BV74" s="1201"/>
      <c r="BW74" s="1201"/>
      <c r="BX74" s="1201"/>
      <c r="BY74" s="1201"/>
      <c r="BZ74" s="1201"/>
      <c r="CA74" s="1201"/>
      <c r="CB74" s="1201"/>
      <c r="CC74" s="1201"/>
      <c r="CD74" s="1201"/>
      <c r="CE74" s="1201"/>
      <c r="CF74" s="1201"/>
      <c r="CG74" s="1201"/>
      <c r="CH74" s="1201"/>
      <c r="CI74" s="1201"/>
      <c r="CJ74" s="1201"/>
      <c r="CK74" s="1201"/>
      <c r="CL74" s="1201"/>
      <c r="CM74" s="1201"/>
      <c r="CN74" s="1201"/>
      <c r="CO74" s="1201"/>
      <c r="CP74" s="1201"/>
      <c r="CQ74" s="1201"/>
      <c r="CR74" s="1201"/>
      <c r="CS74" s="1201"/>
      <c r="CT74" s="1201"/>
      <c r="CU74" s="1201"/>
      <c r="CV74" s="1201"/>
      <c r="CW74" s="1201"/>
      <c r="CX74" s="1201"/>
      <c r="CY74" s="1201"/>
      <c r="CZ74" s="1201"/>
      <c r="DA74" s="1201"/>
      <c r="DB74" s="1201"/>
      <c r="DC74" s="1201"/>
    </row>
    <row r="75" spans="2:107" ht="13.2" x14ac:dyDescent="0.2">
      <c r="B75" s="1194"/>
      <c r="G75" s="1210"/>
      <c r="H75" s="1210"/>
      <c r="I75" s="1206"/>
      <c r="J75" s="1206"/>
      <c r="K75" s="1209"/>
      <c r="L75" s="1209"/>
      <c r="M75" s="1209"/>
      <c r="N75" s="1209"/>
      <c r="AM75" s="1208"/>
      <c r="AN75" s="1202"/>
      <c r="AO75" s="1202"/>
      <c r="AP75" s="1202"/>
      <c r="AQ75" s="1202"/>
      <c r="AR75" s="1202"/>
      <c r="AS75" s="1202"/>
      <c r="AT75" s="1202"/>
      <c r="AU75" s="1202"/>
      <c r="AV75" s="1202"/>
      <c r="AW75" s="1202"/>
      <c r="AX75" s="1202"/>
      <c r="AY75" s="1202"/>
      <c r="AZ75" s="1202"/>
      <c r="BA75" s="1202"/>
      <c r="BB75" s="1202" t="s">
        <v>597</v>
      </c>
      <c r="BC75" s="1202"/>
      <c r="BD75" s="1202"/>
      <c r="BE75" s="1202"/>
      <c r="BF75" s="1202"/>
      <c r="BG75" s="1202"/>
      <c r="BH75" s="1202"/>
      <c r="BI75" s="1202"/>
      <c r="BJ75" s="1202"/>
      <c r="BK75" s="1202"/>
      <c r="BL75" s="1202"/>
      <c r="BM75" s="1202"/>
      <c r="BN75" s="1202"/>
      <c r="BO75" s="1202"/>
      <c r="BP75" s="1201">
        <v>17.5</v>
      </c>
      <c r="BQ75" s="1201"/>
      <c r="BR75" s="1201"/>
      <c r="BS75" s="1201"/>
      <c r="BT75" s="1201"/>
      <c r="BU75" s="1201"/>
      <c r="BV75" s="1201"/>
      <c r="BW75" s="1201"/>
      <c r="BX75" s="1201">
        <v>16.8</v>
      </c>
      <c r="BY75" s="1201"/>
      <c r="BZ75" s="1201"/>
      <c r="CA75" s="1201"/>
      <c r="CB75" s="1201"/>
      <c r="CC75" s="1201"/>
      <c r="CD75" s="1201"/>
      <c r="CE75" s="1201"/>
      <c r="CF75" s="1201">
        <v>15.8</v>
      </c>
      <c r="CG75" s="1201"/>
      <c r="CH75" s="1201"/>
      <c r="CI75" s="1201"/>
      <c r="CJ75" s="1201"/>
      <c r="CK75" s="1201"/>
      <c r="CL75" s="1201"/>
      <c r="CM75" s="1201"/>
      <c r="CN75" s="1201">
        <v>14.6</v>
      </c>
      <c r="CO75" s="1201"/>
      <c r="CP75" s="1201"/>
      <c r="CQ75" s="1201"/>
      <c r="CR75" s="1201"/>
      <c r="CS75" s="1201"/>
      <c r="CT75" s="1201"/>
      <c r="CU75" s="1201"/>
      <c r="CV75" s="1201">
        <v>14.9</v>
      </c>
      <c r="CW75" s="1201"/>
      <c r="CX75" s="1201"/>
      <c r="CY75" s="1201"/>
      <c r="CZ75" s="1201"/>
      <c r="DA75" s="1201"/>
      <c r="DB75" s="1201"/>
      <c r="DC75" s="1201"/>
    </row>
    <row r="76" spans="2:107" ht="13.2" x14ac:dyDescent="0.2">
      <c r="B76" s="1194"/>
      <c r="G76" s="1210"/>
      <c r="H76" s="1210"/>
      <c r="I76" s="1206"/>
      <c r="J76" s="1206"/>
      <c r="K76" s="1209"/>
      <c r="L76" s="1209"/>
      <c r="M76" s="1209"/>
      <c r="N76" s="1209"/>
      <c r="AM76" s="1208"/>
      <c r="AN76" s="1202"/>
      <c r="AO76" s="1202"/>
      <c r="AP76" s="1202"/>
      <c r="AQ76" s="1202"/>
      <c r="AR76" s="1202"/>
      <c r="AS76" s="1202"/>
      <c r="AT76" s="1202"/>
      <c r="AU76" s="1202"/>
      <c r="AV76" s="1202"/>
      <c r="AW76" s="1202"/>
      <c r="AX76" s="1202"/>
      <c r="AY76" s="1202"/>
      <c r="AZ76" s="1202"/>
      <c r="BA76" s="1202"/>
      <c r="BB76" s="1202"/>
      <c r="BC76" s="1202"/>
      <c r="BD76" s="1202"/>
      <c r="BE76" s="1202"/>
      <c r="BF76" s="1202"/>
      <c r="BG76" s="1202"/>
      <c r="BH76" s="1202"/>
      <c r="BI76" s="1202"/>
      <c r="BJ76" s="1202"/>
      <c r="BK76" s="1202"/>
      <c r="BL76" s="1202"/>
      <c r="BM76" s="1202"/>
      <c r="BN76" s="1202"/>
      <c r="BO76" s="1202"/>
      <c r="BP76" s="1201"/>
      <c r="BQ76" s="1201"/>
      <c r="BR76" s="1201"/>
      <c r="BS76" s="1201"/>
      <c r="BT76" s="1201"/>
      <c r="BU76" s="1201"/>
      <c r="BV76" s="1201"/>
      <c r="BW76" s="1201"/>
      <c r="BX76" s="1201"/>
      <c r="BY76" s="1201"/>
      <c r="BZ76" s="1201"/>
      <c r="CA76" s="1201"/>
      <c r="CB76" s="1201"/>
      <c r="CC76" s="1201"/>
      <c r="CD76" s="1201"/>
      <c r="CE76" s="1201"/>
      <c r="CF76" s="1201"/>
      <c r="CG76" s="1201"/>
      <c r="CH76" s="1201"/>
      <c r="CI76" s="1201"/>
      <c r="CJ76" s="1201"/>
      <c r="CK76" s="1201"/>
      <c r="CL76" s="1201"/>
      <c r="CM76" s="1201"/>
      <c r="CN76" s="1201"/>
      <c r="CO76" s="1201"/>
      <c r="CP76" s="1201"/>
      <c r="CQ76" s="1201"/>
      <c r="CR76" s="1201"/>
      <c r="CS76" s="1201"/>
      <c r="CT76" s="1201"/>
      <c r="CU76" s="1201"/>
      <c r="CV76" s="1201"/>
      <c r="CW76" s="1201"/>
      <c r="CX76" s="1201"/>
      <c r="CY76" s="1201"/>
      <c r="CZ76" s="1201"/>
      <c r="DA76" s="1201"/>
      <c r="DB76" s="1201"/>
      <c r="DC76" s="1201"/>
    </row>
    <row r="77" spans="2:107" ht="13.2" x14ac:dyDescent="0.2">
      <c r="B77" s="1194"/>
      <c r="G77" s="1206"/>
      <c r="H77" s="1206"/>
      <c r="I77" s="1206"/>
      <c r="J77" s="1206"/>
      <c r="K77" s="1207"/>
      <c r="L77" s="1207"/>
      <c r="M77" s="1207"/>
      <c r="N77" s="1207"/>
      <c r="AN77" s="1203" t="s">
        <v>596</v>
      </c>
      <c r="AO77" s="1203"/>
      <c r="AP77" s="1203"/>
      <c r="AQ77" s="1203"/>
      <c r="AR77" s="1203"/>
      <c r="AS77" s="1203"/>
      <c r="AT77" s="1203"/>
      <c r="AU77" s="1203"/>
      <c r="AV77" s="1203"/>
      <c r="AW77" s="1203"/>
      <c r="AX77" s="1203"/>
      <c r="AY77" s="1203"/>
      <c r="AZ77" s="1203"/>
      <c r="BA77" s="1203"/>
      <c r="BB77" s="1202" t="s">
        <v>595</v>
      </c>
      <c r="BC77" s="1202"/>
      <c r="BD77" s="1202"/>
      <c r="BE77" s="1202"/>
      <c r="BF77" s="1202"/>
      <c r="BG77" s="1202"/>
      <c r="BH77" s="1202"/>
      <c r="BI77" s="1202"/>
      <c r="BJ77" s="1202"/>
      <c r="BK77" s="1202"/>
      <c r="BL77" s="1202"/>
      <c r="BM77" s="1202"/>
      <c r="BN77" s="1202"/>
      <c r="BO77" s="1202"/>
      <c r="BP77" s="1201">
        <v>233.9</v>
      </c>
      <c r="BQ77" s="1201"/>
      <c r="BR77" s="1201"/>
      <c r="BS77" s="1201"/>
      <c r="BT77" s="1201"/>
      <c r="BU77" s="1201"/>
      <c r="BV77" s="1201"/>
      <c r="BW77" s="1201"/>
      <c r="BX77" s="1201">
        <v>208.1</v>
      </c>
      <c r="BY77" s="1201"/>
      <c r="BZ77" s="1201"/>
      <c r="CA77" s="1201"/>
      <c r="CB77" s="1201"/>
      <c r="CC77" s="1201"/>
      <c r="CD77" s="1201"/>
      <c r="CE77" s="1201"/>
      <c r="CF77" s="1201">
        <v>239.1</v>
      </c>
      <c r="CG77" s="1201"/>
      <c r="CH77" s="1201"/>
      <c r="CI77" s="1201"/>
      <c r="CJ77" s="1201"/>
      <c r="CK77" s="1201"/>
      <c r="CL77" s="1201"/>
      <c r="CM77" s="1201"/>
      <c r="CN77" s="1201">
        <v>244</v>
      </c>
      <c r="CO77" s="1201"/>
      <c r="CP77" s="1201"/>
      <c r="CQ77" s="1201"/>
      <c r="CR77" s="1201"/>
      <c r="CS77" s="1201"/>
      <c r="CT77" s="1201"/>
      <c r="CU77" s="1201"/>
      <c r="CV77" s="1201">
        <v>245.1</v>
      </c>
      <c r="CW77" s="1201"/>
      <c r="CX77" s="1201"/>
      <c r="CY77" s="1201"/>
      <c r="CZ77" s="1201"/>
      <c r="DA77" s="1201"/>
      <c r="DB77" s="1201"/>
      <c r="DC77" s="1201"/>
    </row>
    <row r="78" spans="2:107" ht="13.2" x14ac:dyDescent="0.2">
      <c r="B78" s="1194"/>
      <c r="G78" s="1206"/>
      <c r="H78" s="1206"/>
      <c r="I78" s="1206"/>
      <c r="J78" s="1206"/>
      <c r="K78" s="1207"/>
      <c r="L78" s="1207"/>
      <c r="M78" s="1207"/>
      <c r="N78" s="1207"/>
      <c r="AN78" s="1203"/>
      <c r="AO78" s="1203"/>
      <c r="AP78" s="1203"/>
      <c r="AQ78" s="1203"/>
      <c r="AR78" s="1203"/>
      <c r="AS78" s="1203"/>
      <c r="AT78" s="1203"/>
      <c r="AU78" s="1203"/>
      <c r="AV78" s="1203"/>
      <c r="AW78" s="1203"/>
      <c r="AX78" s="1203"/>
      <c r="AY78" s="1203"/>
      <c r="AZ78" s="1203"/>
      <c r="BA78" s="1203"/>
      <c r="BB78" s="1202"/>
      <c r="BC78" s="1202"/>
      <c r="BD78" s="1202"/>
      <c r="BE78" s="1202"/>
      <c r="BF78" s="1202"/>
      <c r="BG78" s="1202"/>
      <c r="BH78" s="1202"/>
      <c r="BI78" s="1202"/>
      <c r="BJ78" s="1202"/>
      <c r="BK78" s="1202"/>
      <c r="BL78" s="1202"/>
      <c r="BM78" s="1202"/>
      <c r="BN78" s="1202"/>
      <c r="BO78" s="1202"/>
      <c r="BP78" s="1201"/>
      <c r="BQ78" s="1201"/>
      <c r="BR78" s="1201"/>
      <c r="BS78" s="1201"/>
      <c r="BT78" s="1201"/>
      <c r="BU78" s="1201"/>
      <c r="BV78" s="1201"/>
      <c r="BW78" s="1201"/>
      <c r="BX78" s="1201"/>
      <c r="BY78" s="1201"/>
      <c r="BZ78" s="1201"/>
      <c r="CA78" s="1201"/>
      <c r="CB78" s="1201"/>
      <c r="CC78" s="1201"/>
      <c r="CD78" s="1201"/>
      <c r="CE78" s="1201"/>
      <c r="CF78" s="1201"/>
      <c r="CG78" s="1201"/>
      <c r="CH78" s="1201"/>
      <c r="CI78" s="1201"/>
      <c r="CJ78" s="1201"/>
      <c r="CK78" s="1201"/>
      <c r="CL78" s="1201"/>
      <c r="CM78" s="1201"/>
      <c r="CN78" s="1201"/>
      <c r="CO78" s="1201"/>
      <c r="CP78" s="1201"/>
      <c r="CQ78" s="1201"/>
      <c r="CR78" s="1201"/>
      <c r="CS78" s="1201"/>
      <c r="CT78" s="1201"/>
      <c r="CU78" s="1201"/>
      <c r="CV78" s="1201"/>
      <c r="CW78" s="1201"/>
      <c r="CX78" s="1201"/>
      <c r="CY78" s="1201"/>
      <c r="CZ78" s="1201"/>
      <c r="DA78" s="1201"/>
      <c r="DB78" s="1201"/>
      <c r="DC78" s="1201"/>
    </row>
    <row r="79" spans="2:107" ht="13.2" x14ac:dyDescent="0.2">
      <c r="B79" s="1194"/>
      <c r="G79" s="1206"/>
      <c r="H79" s="1206"/>
      <c r="I79" s="1205"/>
      <c r="J79" s="1205"/>
      <c r="K79" s="1204"/>
      <c r="L79" s="1204"/>
      <c r="M79" s="1204"/>
      <c r="N79" s="1204"/>
      <c r="AN79" s="1203"/>
      <c r="AO79" s="1203"/>
      <c r="AP79" s="1203"/>
      <c r="AQ79" s="1203"/>
      <c r="AR79" s="1203"/>
      <c r="AS79" s="1203"/>
      <c r="AT79" s="1203"/>
      <c r="AU79" s="1203"/>
      <c r="AV79" s="1203"/>
      <c r="AW79" s="1203"/>
      <c r="AX79" s="1203"/>
      <c r="AY79" s="1203"/>
      <c r="AZ79" s="1203"/>
      <c r="BA79" s="1203"/>
      <c r="BB79" s="1202" t="s">
        <v>594</v>
      </c>
      <c r="BC79" s="1202"/>
      <c r="BD79" s="1202"/>
      <c r="BE79" s="1202"/>
      <c r="BF79" s="1202"/>
      <c r="BG79" s="1202"/>
      <c r="BH79" s="1202"/>
      <c r="BI79" s="1202"/>
      <c r="BJ79" s="1202"/>
      <c r="BK79" s="1202"/>
      <c r="BL79" s="1202"/>
      <c r="BM79" s="1202"/>
      <c r="BN79" s="1202"/>
      <c r="BO79" s="1202"/>
      <c r="BP79" s="1201">
        <v>16.899999999999999</v>
      </c>
      <c r="BQ79" s="1201"/>
      <c r="BR79" s="1201"/>
      <c r="BS79" s="1201"/>
      <c r="BT79" s="1201"/>
      <c r="BU79" s="1201"/>
      <c r="BV79" s="1201"/>
      <c r="BW79" s="1201"/>
      <c r="BX79" s="1201">
        <v>14.2</v>
      </c>
      <c r="BY79" s="1201"/>
      <c r="BZ79" s="1201"/>
      <c r="CA79" s="1201"/>
      <c r="CB79" s="1201"/>
      <c r="CC79" s="1201"/>
      <c r="CD79" s="1201"/>
      <c r="CE79" s="1201"/>
      <c r="CF79" s="1201">
        <v>15.9</v>
      </c>
      <c r="CG79" s="1201"/>
      <c r="CH79" s="1201"/>
      <c r="CI79" s="1201"/>
      <c r="CJ79" s="1201"/>
      <c r="CK79" s="1201"/>
      <c r="CL79" s="1201"/>
      <c r="CM79" s="1201"/>
      <c r="CN79" s="1201">
        <v>15.4</v>
      </c>
      <c r="CO79" s="1201"/>
      <c r="CP79" s="1201"/>
      <c r="CQ79" s="1201"/>
      <c r="CR79" s="1201"/>
      <c r="CS79" s="1201"/>
      <c r="CT79" s="1201"/>
      <c r="CU79" s="1201"/>
      <c r="CV79" s="1201">
        <v>15.2</v>
      </c>
      <c r="CW79" s="1201"/>
      <c r="CX79" s="1201"/>
      <c r="CY79" s="1201"/>
      <c r="CZ79" s="1201"/>
      <c r="DA79" s="1201"/>
      <c r="DB79" s="1201"/>
      <c r="DC79" s="1201"/>
    </row>
    <row r="80" spans="2:107" ht="13.2" x14ac:dyDescent="0.2">
      <c r="B80" s="1194"/>
      <c r="G80" s="1206"/>
      <c r="H80" s="1206"/>
      <c r="I80" s="1205"/>
      <c r="J80" s="1205"/>
      <c r="K80" s="1204"/>
      <c r="L80" s="1204"/>
      <c r="M80" s="1204"/>
      <c r="N80" s="1204"/>
      <c r="AN80" s="1203"/>
      <c r="AO80" s="1203"/>
      <c r="AP80" s="1203"/>
      <c r="AQ80" s="1203"/>
      <c r="AR80" s="1203"/>
      <c r="AS80" s="1203"/>
      <c r="AT80" s="1203"/>
      <c r="AU80" s="1203"/>
      <c r="AV80" s="1203"/>
      <c r="AW80" s="1203"/>
      <c r="AX80" s="1203"/>
      <c r="AY80" s="1203"/>
      <c r="AZ80" s="1203"/>
      <c r="BA80" s="1203"/>
      <c r="BB80" s="1202"/>
      <c r="BC80" s="1202"/>
      <c r="BD80" s="1202"/>
      <c r="BE80" s="1202"/>
      <c r="BF80" s="1202"/>
      <c r="BG80" s="1202"/>
      <c r="BH80" s="1202"/>
      <c r="BI80" s="1202"/>
      <c r="BJ80" s="1202"/>
      <c r="BK80" s="1202"/>
      <c r="BL80" s="1202"/>
      <c r="BM80" s="1202"/>
      <c r="BN80" s="1202"/>
      <c r="BO80" s="1202"/>
      <c r="BP80" s="1201"/>
      <c r="BQ80" s="1201"/>
      <c r="BR80" s="1201"/>
      <c r="BS80" s="1201"/>
      <c r="BT80" s="1201"/>
      <c r="BU80" s="1201"/>
      <c r="BV80" s="1201"/>
      <c r="BW80" s="1201"/>
      <c r="BX80" s="1201"/>
      <c r="BY80" s="1201"/>
      <c r="BZ80" s="1201"/>
      <c r="CA80" s="1201"/>
      <c r="CB80" s="1201"/>
      <c r="CC80" s="1201"/>
      <c r="CD80" s="1201"/>
      <c r="CE80" s="1201"/>
      <c r="CF80" s="1201"/>
      <c r="CG80" s="1201"/>
      <c r="CH80" s="1201"/>
      <c r="CI80" s="1201"/>
      <c r="CJ80" s="1201"/>
      <c r="CK80" s="1201"/>
      <c r="CL80" s="1201"/>
      <c r="CM80" s="1201"/>
      <c r="CN80" s="1201"/>
      <c r="CO80" s="1201"/>
      <c r="CP80" s="1201"/>
      <c r="CQ80" s="1201"/>
      <c r="CR80" s="1201"/>
      <c r="CS80" s="1201"/>
      <c r="CT80" s="1201"/>
      <c r="CU80" s="1201"/>
      <c r="CV80" s="1201"/>
      <c r="CW80" s="1201"/>
      <c r="CX80" s="1201"/>
      <c r="CY80" s="1201"/>
      <c r="CZ80" s="1201"/>
      <c r="DA80" s="1201"/>
      <c r="DB80" s="1201"/>
      <c r="DC80" s="1201"/>
    </row>
    <row r="81" spans="2:109" ht="13.2" x14ac:dyDescent="0.2">
      <c r="B81" s="1194"/>
    </row>
    <row r="82" spans="2:109" ht="16.2" x14ac:dyDescent="0.2">
      <c r="B82" s="1194"/>
      <c r="K82" s="1200"/>
      <c r="L82" s="1200"/>
      <c r="M82" s="1200"/>
      <c r="N82" s="1200"/>
      <c r="AQ82" s="1200"/>
      <c r="AR82" s="1200"/>
      <c r="AS82" s="1200"/>
      <c r="AT82" s="1200"/>
      <c r="BC82" s="1200"/>
      <c r="BD82" s="1200"/>
      <c r="BE82" s="1200"/>
      <c r="BF82" s="1200"/>
      <c r="BO82" s="1200"/>
      <c r="BP82" s="1200"/>
      <c r="BQ82" s="1200"/>
      <c r="BR82" s="1200"/>
      <c r="CA82" s="1200"/>
      <c r="CB82" s="1200"/>
      <c r="CC82" s="1200"/>
      <c r="CD82" s="1200"/>
      <c r="CM82" s="1200"/>
      <c r="CN82" s="1200"/>
      <c r="CO82" s="1200"/>
      <c r="CP82" s="1200"/>
      <c r="CY82" s="1200"/>
      <c r="CZ82" s="1200"/>
      <c r="DA82" s="1200"/>
      <c r="DB82" s="1200"/>
      <c r="DC82" s="1200"/>
    </row>
    <row r="83" spans="2:109" ht="13.2" x14ac:dyDescent="0.2">
      <c r="B83" s="1199"/>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c r="BQ83" s="1198"/>
      <c r="BR83" s="1198"/>
      <c r="BS83" s="1198"/>
      <c r="BT83" s="1198"/>
      <c r="BU83" s="1198"/>
      <c r="BV83" s="1198"/>
      <c r="BW83" s="1198"/>
      <c r="BX83" s="1198"/>
      <c r="BY83" s="1198"/>
      <c r="BZ83" s="1198"/>
      <c r="CA83" s="1198"/>
      <c r="CB83" s="1198"/>
      <c r="CC83" s="1198"/>
      <c r="CD83" s="1198"/>
      <c r="CE83" s="1198"/>
      <c r="CF83" s="1198"/>
      <c r="CG83" s="1198"/>
      <c r="CH83" s="1198"/>
      <c r="CI83" s="1198"/>
      <c r="CJ83" s="1198"/>
      <c r="CK83" s="1198"/>
      <c r="CL83" s="1198"/>
      <c r="CM83" s="1198"/>
      <c r="CN83" s="1198"/>
      <c r="CO83" s="1198"/>
      <c r="CP83" s="1198"/>
      <c r="CQ83" s="1198"/>
      <c r="CR83" s="1198"/>
      <c r="CS83" s="1198"/>
      <c r="CT83" s="1198"/>
      <c r="CU83" s="1198"/>
      <c r="CV83" s="1198"/>
      <c r="CW83" s="1198"/>
      <c r="CX83" s="1198"/>
      <c r="CY83" s="1198"/>
      <c r="CZ83" s="1198"/>
      <c r="DA83" s="1198"/>
      <c r="DB83" s="1198"/>
      <c r="DC83" s="1198"/>
      <c r="DD83" s="1197"/>
    </row>
    <row r="84" spans="2:109" ht="13.2" x14ac:dyDescent="0.2">
      <c r="DD84" s="1193"/>
      <c r="DE84" s="1193"/>
    </row>
    <row r="85" spans="2:109" ht="13.2" x14ac:dyDescent="0.2">
      <c r="DD85" s="1193"/>
      <c r="DE85" s="1193"/>
    </row>
    <row r="86" spans="2:109" ht="13.2" hidden="1" x14ac:dyDescent="0.2">
      <c r="DD86" s="1193"/>
      <c r="DE86" s="1193"/>
    </row>
    <row r="87" spans="2:109" ht="13.2" hidden="1" x14ac:dyDescent="0.2">
      <c r="K87" s="1196"/>
      <c r="AQ87" s="1196"/>
      <c r="BC87" s="1196"/>
      <c r="BO87" s="1196"/>
      <c r="CA87" s="1196"/>
      <c r="CM87" s="1196"/>
      <c r="CY87" s="1196"/>
      <c r="DD87" s="1193"/>
      <c r="DE87" s="1193"/>
    </row>
    <row r="88" spans="2:109" ht="13.2" hidden="1" x14ac:dyDescent="0.2">
      <c r="DD88" s="1193"/>
      <c r="DE88" s="1193"/>
    </row>
    <row r="89" spans="2:109" ht="13.2" hidden="1" x14ac:dyDescent="0.2">
      <c r="DD89" s="1193"/>
      <c r="DE89" s="1193"/>
    </row>
    <row r="90" spans="2:109" ht="13.2" hidden="1" x14ac:dyDescent="0.2">
      <c r="DD90" s="1193"/>
      <c r="DE90" s="1193"/>
    </row>
    <row r="91" spans="2:109" ht="13.2" hidden="1" x14ac:dyDescent="0.2">
      <c r="DD91" s="1193"/>
      <c r="DE91" s="1193"/>
    </row>
    <row r="92" spans="2:109" ht="13.5" hidden="1" customHeight="1" x14ac:dyDescent="0.2">
      <c r="DD92" s="1193"/>
      <c r="DE92" s="1193"/>
    </row>
    <row r="93" spans="2:109" ht="13.5" hidden="1" customHeight="1" x14ac:dyDescent="0.2">
      <c r="DD93" s="1193"/>
      <c r="DE93" s="1193"/>
    </row>
    <row r="94" spans="2:109" ht="13.5" hidden="1" customHeight="1" x14ac:dyDescent="0.2">
      <c r="DD94" s="1193"/>
      <c r="DE94" s="1193"/>
    </row>
    <row r="95" spans="2:109" ht="13.5" hidden="1" customHeight="1" x14ac:dyDescent="0.2">
      <c r="DD95" s="1193"/>
      <c r="DE95" s="1193"/>
    </row>
    <row r="96" spans="2:109" ht="13.5" hidden="1" customHeight="1" x14ac:dyDescent="0.2">
      <c r="DD96" s="1193"/>
      <c r="DE96" s="1193"/>
    </row>
    <row r="97" spans="108:109" ht="13.5" hidden="1" customHeight="1" x14ac:dyDescent="0.2">
      <c r="DD97" s="1193"/>
      <c r="DE97" s="1193"/>
    </row>
    <row r="98" spans="108:109" ht="13.5" hidden="1" customHeight="1" x14ac:dyDescent="0.2">
      <c r="DD98" s="1193"/>
      <c r="DE98" s="1193"/>
    </row>
    <row r="99" spans="108:109" ht="13.5" hidden="1" customHeight="1" x14ac:dyDescent="0.2">
      <c r="DD99" s="1193"/>
      <c r="DE99" s="1193"/>
    </row>
    <row r="100" spans="108:109" ht="13.5" hidden="1" customHeight="1" x14ac:dyDescent="0.2">
      <c r="DD100" s="1193"/>
      <c r="DE100" s="1193"/>
    </row>
    <row r="101" spans="108:109" ht="13.5" hidden="1" customHeight="1" x14ac:dyDescent="0.2">
      <c r="DD101" s="1193"/>
      <c r="DE101" s="1193"/>
    </row>
    <row r="102" spans="108:109" ht="13.5" hidden="1" customHeight="1" x14ac:dyDescent="0.2">
      <c r="DD102" s="1193"/>
      <c r="DE102" s="1193"/>
    </row>
    <row r="103" spans="108:109" ht="13.5" hidden="1" customHeight="1" x14ac:dyDescent="0.2">
      <c r="DD103" s="1193"/>
      <c r="DE103" s="1193"/>
    </row>
    <row r="104" spans="108:109" ht="13.5" hidden="1" customHeight="1" x14ac:dyDescent="0.2">
      <c r="DD104" s="1193"/>
      <c r="DE104" s="1193"/>
    </row>
    <row r="105" spans="108:109" ht="13.5" hidden="1" customHeight="1" x14ac:dyDescent="0.2">
      <c r="DD105" s="1193"/>
      <c r="DE105" s="1193"/>
    </row>
    <row r="106" spans="108:109" ht="13.5" hidden="1" customHeight="1" x14ac:dyDescent="0.2">
      <c r="DD106" s="1193"/>
      <c r="DE106" s="1193"/>
    </row>
    <row r="107" spans="108:109" ht="13.5" hidden="1" customHeight="1" x14ac:dyDescent="0.2">
      <c r="DD107" s="1193"/>
      <c r="DE107" s="1193"/>
    </row>
    <row r="108" spans="108:109" ht="13.5" hidden="1" customHeight="1" x14ac:dyDescent="0.2">
      <c r="DD108" s="1193"/>
      <c r="DE108" s="1193"/>
    </row>
    <row r="109" spans="108:109" ht="13.5" hidden="1" customHeight="1" x14ac:dyDescent="0.2">
      <c r="DD109" s="1193"/>
      <c r="DE109" s="1193"/>
    </row>
    <row r="110" spans="108:109" ht="13.5" hidden="1" customHeight="1" x14ac:dyDescent="0.2">
      <c r="DD110" s="1193"/>
      <c r="DE110" s="1193"/>
    </row>
    <row r="111" spans="108:109" ht="13.5" hidden="1" customHeight="1" x14ac:dyDescent="0.2">
      <c r="DD111" s="1193"/>
      <c r="DE111" s="1193"/>
    </row>
    <row r="112" spans="108:109" ht="13.5" hidden="1" customHeight="1" x14ac:dyDescent="0.2">
      <c r="DD112" s="1193"/>
      <c r="DE112" s="1193"/>
    </row>
    <row r="113" spans="108:109" ht="13.5" hidden="1" customHeight="1" x14ac:dyDescent="0.2">
      <c r="DD113" s="1193"/>
      <c r="DE113" s="1193"/>
    </row>
    <row r="114" spans="108:109" ht="13.5" hidden="1" customHeight="1" x14ac:dyDescent="0.2">
      <c r="DD114" s="1193"/>
      <c r="DE114" s="1193"/>
    </row>
    <row r="115" spans="108:109" ht="13.5" hidden="1" customHeight="1" x14ac:dyDescent="0.2">
      <c r="DD115" s="1193"/>
      <c r="DE115" s="1193"/>
    </row>
    <row r="116" spans="108:109" ht="13.5" hidden="1" customHeight="1" x14ac:dyDescent="0.2">
      <c r="DD116" s="1193"/>
      <c r="DE116" s="1193"/>
    </row>
    <row r="117" spans="108:109" ht="13.5" hidden="1" customHeight="1" x14ac:dyDescent="0.2">
      <c r="DD117" s="1193"/>
      <c r="DE117" s="1193"/>
    </row>
    <row r="118" spans="108:109" ht="13.5" hidden="1" customHeight="1" x14ac:dyDescent="0.2">
      <c r="DD118" s="1193"/>
      <c r="DE118" s="1193"/>
    </row>
    <row r="119" spans="108:109" ht="13.5" hidden="1" customHeight="1" x14ac:dyDescent="0.2">
      <c r="DD119" s="1193"/>
      <c r="DE119" s="1193"/>
    </row>
    <row r="120" spans="108:109" ht="13.5" hidden="1" customHeight="1" x14ac:dyDescent="0.2">
      <c r="DD120" s="1193"/>
      <c r="DE120" s="1193"/>
    </row>
    <row r="121" spans="108:109" ht="13.5" hidden="1" customHeight="1" x14ac:dyDescent="0.2">
      <c r="DD121" s="1193"/>
      <c r="DE121" s="1193"/>
    </row>
    <row r="122" spans="108:109" ht="13.5" hidden="1" customHeight="1" x14ac:dyDescent="0.2">
      <c r="DD122" s="1193"/>
      <c r="DE122" s="1193"/>
    </row>
    <row r="123" spans="108:109" ht="13.5" hidden="1" customHeight="1" x14ac:dyDescent="0.2">
      <c r="DD123" s="1193"/>
      <c r="DE123" s="1193"/>
    </row>
    <row r="124" spans="108:109" ht="13.5" hidden="1" customHeight="1" x14ac:dyDescent="0.2">
      <c r="DD124" s="1193"/>
      <c r="DE124" s="1193"/>
    </row>
    <row r="125" spans="108:109" ht="13.5" hidden="1" customHeight="1" x14ac:dyDescent="0.2">
      <c r="DD125" s="1193"/>
      <c r="DE125" s="1193"/>
    </row>
    <row r="126" spans="108:109" ht="13.5" hidden="1" customHeight="1" x14ac:dyDescent="0.2">
      <c r="DD126" s="1193"/>
      <c r="DE126" s="1193"/>
    </row>
    <row r="127" spans="108:109" ht="13.5" hidden="1" customHeight="1" x14ac:dyDescent="0.2">
      <c r="DD127" s="1193"/>
      <c r="DE127" s="1193"/>
    </row>
    <row r="128" spans="108:109" ht="13.5" hidden="1" customHeight="1" x14ac:dyDescent="0.2">
      <c r="DD128" s="1193"/>
      <c r="DE128" s="1193"/>
    </row>
    <row r="129" spans="108:109" ht="13.5" hidden="1" customHeight="1" x14ac:dyDescent="0.2">
      <c r="DD129" s="1193"/>
      <c r="DE129" s="1193"/>
    </row>
    <row r="130" spans="108:109" ht="13.5" hidden="1" customHeight="1" x14ac:dyDescent="0.2">
      <c r="DD130" s="1193"/>
      <c r="DE130" s="1193"/>
    </row>
    <row r="131" spans="108:109" ht="13.5" hidden="1" customHeight="1" x14ac:dyDescent="0.2">
      <c r="DD131" s="1193"/>
      <c r="DE131" s="1193"/>
    </row>
    <row r="132" spans="108:109" ht="13.5" hidden="1" customHeight="1" x14ac:dyDescent="0.2">
      <c r="DD132" s="1193"/>
      <c r="DE132" s="1193"/>
    </row>
    <row r="133" spans="108:109" ht="13.5" hidden="1" customHeight="1" x14ac:dyDescent="0.2">
      <c r="DD133" s="1193"/>
      <c r="DE133" s="1193"/>
    </row>
    <row r="134" spans="108:109" ht="13.5" hidden="1" customHeight="1" x14ac:dyDescent="0.2">
      <c r="DD134" s="1193"/>
      <c r="DE134" s="1193"/>
    </row>
    <row r="135" spans="108:109" ht="13.5" hidden="1" customHeight="1" x14ac:dyDescent="0.2">
      <c r="DD135" s="1193"/>
      <c r="DE135" s="1193"/>
    </row>
    <row r="136" spans="108:109" ht="13.5" hidden="1" customHeight="1" x14ac:dyDescent="0.2">
      <c r="DD136" s="1193"/>
      <c r="DE136" s="1193"/>
    </row>
    <row r="137" spans="108:109" ht="13.5" hidden="1" customHeight="1" x14ac:dyDescent="0.2">
      <c r="DD137" s="1193"/>
      <c r="DE137" s="1193"/>
    </row>
    <row r="138" spans="108:109" ht="13.5" hidden="1" customHeight="1" x14ac:dyDescent="0.2">
      <c r="DD138" s="1193"/>
      <c r="DE138" s="1193"/>
    </row>
    <row r="139" spans="108:109" ht="13.5" hidden="1" customHeight="1" x14ac:dyDescent="0.2">
      <c r="DD139" s="1193"/>
      <c r="DE139" s="1193"/>
    </row>
    <row r="140" spans="108:109" ht="13.5" hidden="1" customHeight="1" x14ac:dyDescent="0.2">
      <c r="DD140" s="1193"/>
      <c r="DE140" s="1193"/>
    </row>
    <row r="141" spans="108:109" ht="13.5" hidden="1" customHeight="1" x14ac:dyDescent="0.2">
      <c r="DD141" s="1193"/>
      <c r="DE141" s="1193"/>
    </row>
    <row r="142" spans="108:109" ht="13.5" hidden="1" customHeight="1" x14ac:dyDescent="0.2">
      <c r="DD142" s="1193"/>
      <c r="DE142" s="1193"/>
    </row>
    <row r="143" spans="108:109" ht="13.5" hidden="1" customHeight="1" x14ac:dyDescent="0.2">
      <c r="DD143" s="1193"/>
      <c r="DE143" s="1193"/>
    </row>
    <row r="144" spans="108:109" ht="13.5" hidden="1" customHeight="1" x14ac:dyDescent="0.2">
      <c r="DD144" s="1193"/>
      <c r="DE144" s="1193"/>
    </row>
    <row r="145" spans="108:109" ht="13.5" hidden="1" customHeight="1" x14ac:dyDescent="0.2">
      <c r="DD145" s="1193"/>
      <c r="DE145" s="1193"/>
    </row>
    <row r="146" spans="108:109" ht="13.5" hidden="1" customHeight="1" x14ac:dyDescent="0.2">
      <c r="DD146" s="1193"/>
      <c r="DE146" s="1193"/>
    </row>
    <row r="147" spans="108:109" ht="13.5" hidden="1" customHeight="1" x14ac:dyDescent="0.2">
      <c r="DD147" s="1193"/>
      <c r="DE147" s="1193"/>
    </row>
    <row r="148" spans="108:109" ht="13.5" hidden="1" customHeight="1" x14ac:dyDescent="0.2">
      <c r="DD148" s="1193"/>
      <c r="DE148" s="1193"/>
    </row>
    <row r="149" spans="108:109" ht="13.5" hidden="1" customHeight="1" x14ac:dyDescent="0.2">
      <c r="DD149" s="1193"/>
      <c r="DE149" s="1193"/>
    </row>
    <row r="150" spans="108:109" ht="13.5" hidden="1" customHeight="1" x14ac:dyDescent="0.2">
      <c r="DD150" s="1193"/>
      <c r="DE150" s="1193"/>
    </row>
    <row r="151" spans="108:109" ht="13.5" hidden="1" customHeight="1" x14ac:dyDescent="0.2">
      <c r="DD151" s="1193"/>
      <c r="DE151" s="1193"/>
    </row>
    <row r="152" spans="108:109" ht="13.5" hidden="1" customHeight="1" x14ac:dyDescent="0.2">
      <c r="DD152" s="1193"/>
      <c r="DE152" s="1193"/>
    </row>
    <row r="153" spans="108:109" ht="13.5" hidden="1" customHeight="1" x14ac:dyDescent="0.2">
      <c r="DD153" s="1193"/>
      <c r="DE153" s="1193"/>
    </row>
    <row r="154" spans="108:109" ht="13.5" hidden="1" customHeight="1" x14ac:dyDescent="0.2">
      <c r="DD154" s="1193"/>
      <c r="DE154" s="1193"/>
    </row>
    <row r="155" spans="108:109" ht="13.5" hidden="1" customHeight="1" x14ac:dyDescent="0.2">
      <c r="DD155" s="1193"/>
      <c r="DE155" s="1193"/>
    </row>
    <row r="156" spans="108:109" ht="13.5" hidden="1" customHeight="1" x14ac:dyDescent="0.2">
      <c r="DD156" s="1193"/>
      <c r="DE156" s="1193"/>
    </row>
    <row r="157" spans="108:109" ht="13.5" hidden="1" customHeight="1" x14ac:dyDescent="0.2">
      <c r="DD157" s="1193"/>
      <c r="DE157" s="1193"/>
    </row>
    <row r="158" spans="108:109" ht="13.5" hidden="1" customHeight="1" x14ac:dyDescent="0.2">
      <c r="DD158" s="1193"/>
      <c r="DE158" s="1193"/>
    </row>
    <row r="159" spans="108:109" ht="13.5" hidden="1" customHeight="1" x14ac:dyDescent="0.2">
      <c r="DD159" s="1193"/>
      <c r="DE159" s="1193"/>
    </row>
    <row r="160" spans="108:109" ht="13.5" hidden="1" customHeight="1" x14ac:dyDescent="0.2">
      <c r="DD160" s="1193"/>
      <c r="DE160" s="119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6YW0wy+dScwUBehUmWJOsFR/vZ0VaZWi69/IptPGwY6c7mAk+IAUH8aGvjsfp7MAAcQtJttLfkKcldcK7+ig==" saltValue="lLWJH+n2W6I08B1MSbr/D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467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fRH2AZu/7VXb3MCgxb0Th0IMxYOKL4ebegvvRbVwQBpD2AtkuAyjuLzU/ugY10Rsvc57ycvLnRBWneQZzNvaw==" saltValue="uvXH2hTwgohLD+D5Pm9t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467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DFqlI0JdiGpnwNHf0zDfqBFZYUgcnQBy2hS2+0gZLl3ux7+y3eTGWOiHrLNS0y1PxqoN3cuJ8NAtycTTnPu6w==" saltValue="DMpIbPoHchDmul2MxEP8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512</v>
      </c>
      <c r="B3" s="113"/>
      <c r="C3" s="114"/>
      <c r="D3" s="115">
        <v>90217</v>
      </c>
      <c r="E3" s="116"/>
      <c r="F3" s="117">
        <v>88620</v>
      </c>
      <c r="G3" s="118"/>
      <c r="H3" s="119"/>
    </row>
    <row r="4" spans="1:8" x14ac:dyDescent="0.2">
      <c r="A4" s="120"/>
      <c r="B4" s="121"/>
      <c r="C4" s="122"/>
      <c r="D4" s="123">
        <v>17981</v>
      </c>
      <c r="E4" s="124"/>
      <c r="F4" s="125">
        <v>19309</v>
      </c>
      <c r="G4" s="126"/>
      <c r="H4" s="127"/>
    </row>
    <row r="5" spans="1:8" x14ac:dyDescent="0.2">
      <c r="A5" s="108" t="s">
        <v>514</v>
      </c>
      <c r="B5" s="113"/>
      <c r="C5" s="114"/>
      <c r="D5" s="115">
        <v>94743</v>
      </c>
      <c r="E5" s="116"/>
      <c r="F5" s="117">
        <v>79311</v>
      </c>
      <c r="G5" s="118"/>
      <c r="H5" s="119"/>
    </row>
    <row r="6" spans="1:8" x14ac:dyDescent="0.2">
      <c r="A6" s="120"/>
      <c r="B6" s="121"/>
      <c r="C6" s="122"/>
      <c r="D6" s="123">
        <v>29041</v>
      </c>
      <c r="E6" s="124"/>
      <c r="F6" s="125">
        <v>22064</v>
      </c>
      <c r="G6" s="126"/>
      <c r="H6" s="127"/>
    </row>
    <row r="7" spans="1:8" x14ac:dyDescent="0.2">
      <c r="A7" s="108" t="s">
        <v>515</v>
      </c>
      <c r="B7" s="113"/>
      <c r="C7" s="114"/>
      <c r="D7" s="115">
        <v>76805</v>
      </c>
      <c r="E7" s="116"/>
      <c r="F7" s="117">
        <v>67951</v>
      </c>
      <c r="G7" s="118"/>
      <c r="H7" s="119"/>
    </row>
    <row r="8" spans="1:8" x14ac:dyDescent="0.2">
      <c r="A8" s="120"/>
      <c r="B8" s="121"/>
      <c r="C8" s="122"/>
      <c r="D8" s="123">
        <v>24160</v>
      </c>
      <c r="E8" s="124"/>
      <c r="F8" s="125">
        <v>17498</v>
      </c>
      <c r="G8" s="126"/>
      <c r="H8" s="127"/>
    </row>
    <row r="9" spans="1:8" x14ac:dyDescent="0.2">
      <c r="A9" s="108" t="s">
        <v>516</v>
      </c>
      <c r="B9" s="113"/>
      <c r="C9" s="114"/>
      <c r="D9" s="115">
        <v>79842</v>
      </c>
      <c r="E9" s="116"/>
      <c r="F9" s="117">
        <v>72635</v>
      </c>
      <c r="G9" s="118"/>
      <c r="H9" s="119"/>
    </row>
    <row r="10" spans="1:8" x14ac:dyDescent="0.2">
      <c r="A10" s="120"/>
      <c r="B10" s="121"/>
      <c r="C10" s="122"/>
      <c r="D10" s="123">
        <v>19670</v>
      </c>
      <c r="E10" s="124"/>
      <c r="F10" s="125">
        <v>18276</v>
      </c>
      <c r="G10" s="126"/>
      <c r="H10" s="127"/>
    </row>
    <row r="11" spans="1:8" x14ac:dyDescent="0.2">
      <c r="A11" s="108" t="s">
        <v>517</v>
      </c>
      <c r="B11" s="113"/>
      <c r="C11" s="114"/>
      <c r="D11" s="115">
        <v>81017</v>
      </c>
      <c r="E11" s="116"/>
      <c r="F11" s="117">
        <v>77936</v>
      </c>
      <c r="G11" s="118"/>
      <c r="H11" s="119"/>
    </row>
    <row r="12" spans="1:8" x14ac:dyDescent="0.2">
      <c r="A12" s="120"/>
      <c r="B12" s="121"/>
      <c r="C12" s="128"/>
      <c r="D12" s="123">
        <v>20421</v>
      </c>
      <c r="E12" s="124"/>
      <c r="F12" s="125">
        <v>19401</v>
      </c>
      <c r="G12" s="126"/>
      <c r="H12" s="127"/>
    </row>
    <row r="13" spans="1:8" x14ac:dyDescent="0.2">
      <c r="A13" s="108"/>
      <c r="B13" s="113"/>
      <c r="C13" s="129"/>
      <c r="D13" s="130">
        <v>84525</v>
      </c>
      <c r="E13" s="131"/>
      <c r="F13" s="132">
        <v>77291</v>
      </c>
      <c r="G13" s="133"/>
      <c r="H13" s="119"/>
    </row>
    <row r="14" spans="1:8" x14ac:dyDescent="0.2">
      <c r="A14" s="120"/>
      <c r="B14" s="121"/>
      <c r="C14" s="122"/>
      <c r="D14" s="123">
        <v>22255</v>
      </c>
      <c r="E14" s="124"/>
      <c r="F14" s="125">
        <v>19310</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1.05</v>
      </c>
      <c r="C19" s="134">
        <f>ROUND(VALUE(SUBSTITUTE(実質収支比率等に係る経年分析!G$48,"▲","-")),2)</f>
        <v>1.05</v>
      </c>
      <c r="D19" s="134">
        <f>ROUND(VALUE(SUBSTITUTE(実質収支比率等に係る経年分析!H$48,"▲","-")),2)</f>
        <v>1.1200000000000001</v>
      </c>
      <c r="E19" s="134">
        <f>ROUND(VALUE(SUBSTITUTE(実質収支比率等に係る経年分析!I$48,"▲","-")),2)</f>
        <v>0.97</v>
      </c>
      <c r="F19" s="134">
        <f>ROUND(VALUE(SUBSTITUTE(実質収支比率等に係る経年分析!J$48,"▲","-")),2)</f>
        <v>1.01</v>
      </c>
    </row>
    <row r="20" spans="1:11" x14ac:dyDescent="0.2">
      <c r="A20" s="134" t="s">
        <v>47</v>
      </c>
      <c r="B20" s="134">
        <f>ROUND(VALUE(SUBSTITUTE(実質収支比率等に係る経年分析!F$47,"▲","-")),2)</f>
        <v>0.9</v>
      </c>
      <c r="C20" s="134">
        <f>ROUND(VALUE(SUBSTITUTE(実質収支比率等に係る経年分析!G$47,"▲","-")),2)</f>
        <v>0.97</v>
      </c>
      <c r="D20" s="134">
        <f>ROUND(VALUE(SUBSTITUTE(実質収支比率等に係る経年分析!H$47,"▲","-")),2)</f>
        <v>1.03</v>
      </c>
      <c r="E20" s="134">
        <f>ROUND(VALUE(SUBSTITUTE(実質収支比率等に係る経年分析!I$47,"▲","-")),2)</f>
        <v>1.07</v>
      </c>
      <c r="F20" s="134">
        <f>ROUND(VALUE(SUBSTITUTE(実質収支比率等に係る経年分析!J$47,"▲","-")),2)</f>
        <v>1.23</v>
      </c>
    </row>
    <row r="21" spans="1:11" x14ac:dyDescent="0.2">
      <c r="A21" s="134" t="s">
        <v>48</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0.06</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中小企業支援資金貸付事業特別会計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2">
      <c r="A30" s="135" t="str">
        <f>IF(連結実質赤字比率に係る赤字・黒字の構成分析!C$40="",NA(),連結実質赤字比率に係る赤字・黒字の構成分析!C$40)</f>
        <v>流域下水道事業特別会計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2">
      <c r="A31" s="135" t="str">
        <f>IF(連結実質赤字比率に係る赤字・黒字の構成分析!C$39="",NA(),連結実質赤字比率に係る赤字・黒字の構成分析!C$39)</f>
        <v>地域づくり資金貸付事業特別会計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2">
      <c r="A32" s="135" t="str">
        <f>IF(連結実質赤字比率に係る赤字・黒字の構成分析!C$38="",NA(),連結実質赤字比率に係る赤字・黒字の構成分析!C$38)</f>
        <v>新潟東港臨海用地造成事業会計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2">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x14ac:dyDescent="0.2">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x14ac:dyDescent="0.2">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2.2999999999999998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2.85</v>
      </c>
    </row>
    <row r="36" spans="1:16" x14ac:dyDescent="0.2">
      <c r="A36" s="135" t="str">
        <f>IF(連結実質赤字比率に係る赤字・黒字の構成分析!C$34="",NA(),連結実質赤字比率に係る赤字・黒字の構成分析!C$34)</f>
        <v>工業用地造成事業会計</v>
      </c>
      <c r="B36" s="135">
        <f>IF(ROUND(VALUE(SUBSTITUTE(連結実質赤字比率に係る赤字・黒字の構成分析!F$34,"▲", "-")), 2) &lt; 0, ABS(ROUND(VALUE(SUBSTITUTE(連結実質赤字比率に係る赤字・黒字の構成分析!F$34,"▲", "-")), 2)), NA())</f>
        <v>0.64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0.36</v>
      </c>
      <c r="K36" s="135" t="e">
        <f>IF(ROUND(VALUE(SUBSTITUTE(連結実質赤字比率に係る赤字・黒字の構成分析!J$34,"▲", "-")), 2) &gt;= 0, ABS(ROUND(VALUE(SUBSTITUTE(連結実質赤字比率に係る赤字・黒字の構成分析!J$34,"▲", "-")), 2)), NA())</f>
        <v>#N/A</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134421</v>
      </c>
      <c r="E42" s="136"/>
      <c r="F42" s="136"/>
      <c r="G42" s="136">
        <f>'実質公債費比率（分子）の構造'!L$52</f>
        <v>443298</v>
      </c>
      <c r="H42" s="136"/>
      <c r="I42" s="136"/>
      <c r="J42" s="136">
        <f>'実質公債費比率（分子）の構造'!M$52</f>
        <v>138084</v>
      </c>
      <c r="K42" s="136"/>
      <c r="L42" s="136"/>
      <c r="M42" s="136">
        <f>'実質公債費比率（分子）の構造'!N$52</f>
        <v>131830</v>
      </c>
      <c r="N42" s="136"/>
      <c r="O42" s="136"/>
      <c r="P42" s="136">
        <f>'実質公債費比率（分子）の構造'!O$52</f>
        <v>134824</v>
      </c>
    </row>
    <row r="43" spans="1:16" x14ac:dyDescent="0.2">
      <c r="A43" s="136" t="s">
        <v>17</v>
      </c>
      <c r="B43" s="136">
        <f>'実質公債費比率（分子）の構造'!K$51</f>
        <v>4</v>
      </c>
      <c r="C43" s="136"/>
      <c r="D43" s="136"/>
      <c r="E43" s="136">
        <f>'実質公債費比率（分子）の構造'!L$51</f>
        <v>6</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2">
      <c r="A44" s="136" t="s">
        <v>56</v>
      </c>
      <c r="B44" s="136">
        <f>'実質公債費比率（分子）の構造'!K$50</f>
        <v>5346</v>
      </c>
      <c r="C44" s="136"/>
      <c r="D44" s="136"/>
      <c r="E44" s="136">
        <f>'実質公債費比率（分子）の構造'!L$50</f>
        <v>5017</v>
      </c>
      <c r="F44" s="136"/>
      <c r="G44" s="136"/>
      <c r="H44" s="136">
        <f>'実質公債費比率（分子）の構造'!M$50</f>
        <v>3476</v>
      </c>
      <c r="I44" s="136"/>
      <c r="J44" s="136"/>
      <c r="K44" s="136">
        <f>'実質公債費比率（分子）の構造'!N$50</f>
        <v>3380</v>
      </c>
      <c r="L44" s="136"/>
      <c r="M44" s="136"/>
      <c r="N44" s="136">
        <f>'実質公債費比率（分子）の構造'!O$50</f>
        <v>2450</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f>'実質公債費比率（分子）の構造'!K$48</f>
        <v>6067</v>
      </c>
      <c r="C46" s="136"/>
      <c r="D46" s="136"/>
      <c r="E46" s="136">
        <f>'実質公債費比率（分子）の構造'!L$48</f>
        <v>6359</v>
      </c>
      <c r="F46" s="136"/>
      <c r="G46" s="136"/>
      <c r="H46" s="136">
        <f>'実質公債費比率（分子）の構造'!M$48</f>
        <v>6889</v>
      </c>
      <c r="I46" s="136"/>
      <c r="J46" s="136"/>
      <c r="K46" s="136">
        <f>'実質公債費比率（分子）の構造'!N$48</f>
        <v>7382</v>
      </c>
      <c r="L46" s="136"/>
      <c r="M46" s="136"/>
      <c r="N46" s="136">
        <f>'実質公債費比率（分子）の構造'!O$48</f>
        <v>6924</v>
      </c>
      <c r="O46" s="136"/>
      <c r="P46" s="136"/>
    </row>
    <row r="47" spans="1:16" x14ac:dyDescent="0.2">
      <c r="A47" s="136" t="s">
        <v>59</v>
      </c>
      <c r="B47" s="136">
        <f>'実質公債費比率（分子）の構造'!K$47</f>
        <v>47314</v>
      </c>
      <c r="C47" s="136"/>
      <c r="D47" s="136"/>
      <c r="E47" s="136">
        <f>'実質公債費比率（分子）の構造'!L$47</f>
        <v>51695</v>
      </c>
      <c r="F47" s="136"/>
      <c r="G47" s="136"/>
      <c r="H47" s="136">
        <f>'実質公債費比率（分子）の構造'!M$47</f>
        <v>54256</v>
      </c>
      <c r="I47" s="136"/>
      <c r="J47" s="136"/>
      <c r="K47" s="136">
        <f>'実質公債費比率（分子）の構造'!N$47</f>
        <v>56912</v>
      </c>
      <c r="L47" s="136"/>
      <c r="M47" s="136"/>
      <c r="N47" s="136">
        <f>'実質公債費比率（分子）の構造'!O$47</f>
        <v>60380</v>
      </c>
      <c r="O47" s="136"/>
      <c r="P47" s="136"/>
    </row>
    <row r="48" spans="1:16" x14ac:dyDescent="0.2">
      <c r="A48" s="136" t="s">
        <v>60</v>
      </c>
      <c r="B48" s="136">
        <f>'実質公債費比率（分子）の構造'!K$46</f>
        <v>3243</v>
      </c>
      <c r="C48" s="136"/>
      <c r="D48" s="136"/>
      <c r="E48" s="136">
        <f>'実質公債費比率（分子）の構造'!L$46</f>
        <v>5835</v>
      </c>
      <c r="F48" s="136"/>
      <c r="G48" s="136"/>
      <c r="H48" s="136">
        <f>'実質公債費比率（分子）の構造'!M$46</f>
        <v>6706</v>
      </c>
      <c r="I48" s="136"/>
      <c r="J48" s="136"/>
      <c r="K48" s="136">
        <f>'実質公債費比率（分子）の構造'!N$46</f>
        <v>6824</v>
      </c>
      <c r="L48" s="136"/>
      <c r="M48" s="136"/>
      <c r="N48" s="136">
        <f>'実質公債費比率（分子）の構造'!O$46</f>
        <v>7345</v>
      </c>
      <c r="O48" s="136"/>
      <c r="P48" s="136"/>
    </row>
    <row r="49" spans="1:16" x14ac:dyDescent="0.2">
      <c r="A49" s="136" t="s">
        <v>61</v>
      </c>
      <c r="B49" s="136">
        <f>'実質公債費比率（分子）の構造'!K$45</f>
        <v>156207</v>
      </c>
      <c r="C49" s="136"/>
      <c r="D49" s="136"/>
      <c r="E49" s="136">
        <f>'実質公債費比率（分子）の構造'!L$45</f>
        <v>445492</v>
      </c>
      <c r="F49" s="136"/>
      <c r="G49" s="136"/>
      <c r="H49" s="136">
        <f>'実質公債費比率（分子）の構造'!M$45</f>
        <v>134202</v>
      </c>
      <c r="I49" s="136"/>
      <c r="J49" s="136"/>
      <c r="K49" s="136">
        <f>'実質公債費比率（分子）の構造'!N$45</f>
        <v>126170</v>
      </c>
      <c r="L49" s="136"/>
      <c r="M49" s="136"/>
      <c r="N49" s="136">
        <f>'実質公債費比率（分子）の構造'!O$45</f>
        <v>128527</v>
      </c>
      <c r="O49" s="136"/>
      <c r="P49" s="136"/>
    </row>
    <row r="50" spans="1:16" x14ac:dyDescent="0.2">
      <c r="A50" s="136" t="s">
        <v>62</v>
      </c>
      <c r="B50" s="136" t="e">
        <f>NA()</f>
        <v>#N/A</v>
      </c>
      <c r="C50" s="136">
        <f>IF(ISNUMBER('実質公債費比率（分子）の構造'!K$53),'実質公債費比率（分子）の構造'!K$53,NA())</f>
        <v>83760</v>
      </c>
      <c r="D50" s="136" t="e">
        <f>NA()</f>
        <v>#N/A</v>
      </c>
      <c r="E50" s="136" t="e">
        <f>NA()</f>
        <v>#N/A</v>
      </c>
      <c r="F50" s="136">
        <f>IF(ISNUMBER('実質公債費比率（分子）の構造'!L$53),'実質公債費比率（分子）の構造'!L$53,NA())</f>
        <v>71106</v>
      </c>
      <c r="G50" s="136" t="e">
        <f>NA()</f>
        <v>#N/A</v>
      </c>
      <c r="H50" s="136" t="e">
        <f>NA()</f>
        <v>#N/A</v>
      </c>
      <c r="I50" s="136">
        <f>IF(ISNUMBER('実質公債費比率（分子）の構造'!M$53),'実質公債費比率（分子）の構造'!M$53,NA())</f>
        <v>67446</v>
      </c>
      <c r="J50" s="136" t="e">
        <f>NA()</f>
        <v>#N/A</v>
      </c>
      <c r="K50" s="136" t="e">
        <f>NA()</f>
        <v>#N/A</v>
      </c>
      <c r="L50" s="136">
        <f>IF(ISNUMBER('実質公債費比率（分子）の構造'!N$53),'実質公債費比率（分子）の構造'!N$53,NA())</f>
        <v>68839</v>
      </c>
      <c r="M50" s="136" t="e">
        <f>NA()</f>
        <v>#N/A</v>
      </c>
      <c r="N50" s="136" t="e">
        <f>NA()</f>
        <v>#N/A</v>
      </c>
      <c r="O50" s="136">
        <f>IF(ISNUMBER('実質公債費比率（分子）の構造'!O$53),'実質公債費比率（分子）の構造'!O$53,NA())</f>
        <v>70803</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35</v>
      </c>
      <c r="B56" s="135"/>
      <c r="C56" s="135"/>
      <c r="D56" s="135">
        <f>'将来負担比率（分子）の構造'!I$52</f>
        <v>1354867</v>
      </c>
      <c r="E56" s="135"/>
      <c r="F56" s="135"/>
      <c r="G56" s="135">
        <f>'将来負担比率（分子）の構造'!J$52</f>
        <v>1343526</v>
      </c>
      <c r="H56" s="135"/>
      <c r="I56" s="135"/>
      <c r="J56" s="135">
        <f>'将来負担比率（分子）の構造'!K$52</f>
        <v>1319496</v>
      </c>
      <c r="K56" s="135"/>
      <c r="L56" s="135"/>
      <c r="M56" s="135">
        <f>'将来負担比率（分子）の構造'!L$52</f>
        <v>1293440</v>
      </c>
      <c r="N56" s="135"/>
      <c r="O56" s="135"/>
      <c r="P56" s="135">
        <f>'将来負担比率（分子）の構造'!M$52</f>
        <v>1270996</v>
      </c>
    </row>
    <row r="57" spans="1:16" x14ac:dyDescent="0.2">
      <c r="A57" s="135" t="s">
        <v>34</v>
      </c>
      <c r="B57" s="135"/>
      <c r="C57" s="135"/>
      <c r="D57" s="135">
        <f>'将来負担比率（分子）の構造'!I$51</f>
        <v>340156</v>
      </c>
      <c r="E57" s="135"/>
      <c r="F57" s="135"/>
      <c r="G57" s="135">
        <f>'将来負担比率（分子）の構造'!J$51</f>
        <v>44545</v>
      </c>
      <c r="H57" s="135"/>
      <c r="I57" s="135"/>
      <c r="J57" s="135">
        <f>'将来負担比率（分子）の構造'!K$51</f>
        <v>43804</v>
      </c>
      <c r="K57" s="135"/>
      <c r="L57" s="135"/>
      <c r="M57" s="135">
        <f>'将来負担比率（分子）の構造'!L$51</f>
        <v>42216</v>
      </c>
      <c r="N57" s="135"/>
      <c r="O57" s="135"/>
      <c r="P57" s="135">
        <f>'将来負担比率（分子）の構造'!M$51</f>
        <v>32677</v>
      </c>
    </row>
    <row r="58" spans="1:16" x14ac:dyDescent="0.2">
      <c r="A58" s="135" t="s">
        <v>33</v>
      </c>
      <c r="B58" s="135"/>
      <c r="C58" s="135"/>
      <c r="D58" s="135">
        <f>'将来負担比率（分子）の構造'!I$50</f>
        <v>287106</v>
      </c>
      <c r="E58" s="135"/>
      <c r="F58" s="135"/>
      <c r="G58" s="135">
        <f>'将来負担比率（分子）の構造'!J$50</f>
        <v>277785</v>
      </c>
      <c r="H58" s="135"/>
      <c r="I58" s="135"/>
      <c r="J58" s="135">
        <f>'将来負担比率（分子）の構造'!K$50</f>
        <v>288902</v>
      </c>
      <c r="K58" s="135"/>
      <c r="L58" s="135"/>
      <c r="M58" s="135">
        <f>'将来負担比率（分子）の構造'!L$50</f>
        <v>284919</v>
      </c>
      <c r="N58" s="135"/>
      <c r="O58" s="135"/>
      <c r="P58" s="135">
        <f>'将来負担比率（分子）の構造'!M$50</f>
        <v>274828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9486</v>
      </c>
      <c r="C61" s="135"/>
      <c r="D61" s="135"/>
      <c r="E61" s="135">
        <f>'将来負担比率（分子）の構造'!J$46</f>
        <v>9354</v>
      </c>
      <c r="F61" s="135"/>
      <c r="G61" s="135"/>
      <c r="H61" s="135">
        <f>'将来負担比率（分子）の構造'!K$46</f>
        <v>9682</v>
      </c>
      <c r="I61" s="135"/>
      <c r="J61" s="135"/>
      <c r="K61" s="135">
        <f>'将来負担比率（分子）の構造'!L$46</f>
        <v>9824</v>
      </c>
      <c r="L61" s="135"/>
      <c r="M61" s="135"/>
      <c r="N61" s="135">
        <f>'将来負担比率（分子）の構造'!M$46</f>
        <v>10179</v>
      </c>
      <c r="O61" s="135"/>
      <c r="P61" s="135"/>
    </row>
    <row r="62" spans="1:16" x14ac:dyDescent="0.2">
      <c r="A62" s="135" t="s">
        <v>27</v>
      </c>
      <c r="B62" s="135">
        <f>'将来負担比率（分子）の構造'!I$45</f>
        <v>285407</v>
      </c>
      <c r="C62" s="135"/>
      <c r="D62" s="135"/>
      <c r="E62" s="135">
        <f>'将来負担比率（分子）の構造'!J$45</f>
        <v>262271</v>
      </c>
      <c r="F62" s="135"/>
      <c r="G62" s="135"/>
      <c r="H62" s="135">
        <f>'将来負担比率（分子）の構造'!K$45</f>
        <v>263201</v>
      </c>
      <c r="I62" s="135"/>
      <c r="J62" s="135"/>
      <c r="K62" s="135">
        <f>'将来負担比率（分子）の構造'!L$45</f>
        <v>265852</v>
      </c>
      <c r="L62" s="135"/>
      <c r="M62" s="135"/>
      <c r="N62" s="135">
        <f>'将来負担比率（分子）の構造'!M$45</f>
        <v>216635</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67544</v>
      </c>
      <c r="C64" s="135"/>
      <c r="D64" s="135"/>
      <c r="E64" s="135">
        <f>'将来負担比率（分子）の構造'!J$43</f>
        <v>76894</v>
      </c>
      <c r="F64" s="135"/>
      <c r="G64" s="135"/>
      <c r="H64" s="135">
        <f>'将来負担比率（分子）の構造'!K$43</f>
        <v>81764</v>
      </c>
      <c r="I64" s="135"/>
      <c r="J64" s="135"/>
      <c r="K64" s="135">
        <f>'将来負担比率（分子）の構造'!L$43</f>
        <v>79928</v>
      </c>
      <c r="L64" s="135"/>
      <c r="M64" s="135"/>
      <c r="N64" s="135">
        <f>'将来負担比率（分子）の構造'!M$43</f>
        <v>75699</v>
      </c>
      <c r="O64" s="135"/>
      <c r="P64" s="135"/>
    </row>
    <row r="65" spans="1:16" x14ac:dyDescent="0.2">
      <c r="A65" s="135" t="s">
        <v>24</v>
      </c>
      <c r="B65" s="135">
        <f>'将来負担比率（分子）の構造'!I$42</f>
        <v>24810</v>
      </c>
      <c r="C65" s="135"/>
      <c r="D65" s="135"/>
      <c r="E65" s="135">
        <f>'将来負担比率（分子）の構造'!J$42</f>
        <v>19999</v>
      </c>
      <c r="F65" s="135"/>
      <c r="G65" s="135"/>
      <c r="H65" s="135">
        <f>'将来負担比率（分子）の構造'!K$42</f>
        <v>16460</v>
      </c>
      <c r="I65" s="135"/>
      <c r="J65" s="135"/>
      <c r="K65" s="135">
        <f>'将来負担比率（分子）の構造'!L$42</f>
        <v>19820</v>
      </c>
      <c r="L65" s="135"/>
      <c r="M65" s="135"/>
      <c r="N65" s="135">
        <f>'将来負担比率（分子）の構造'!M$42</f>
        <v>17569</v>
      </c>
      <c r="O65" s="135"/>
      <c r="P65" s="135"/>
    </row>
    <row r="66" spans="1:16" x14ac:dyDescent="0.2">
      <c r="A66" s="135" t="s">
        <v>23</v>
      </c>
      <c r="B66" s="135">
        <f>'将来負担比率（分子）の構造'!I$41</f>
        <v>2913245</v>
      </c>
      <c r="C66" s="135"/>
      <c r="D66" s="135"/>
      <c r="E66" s="135">
        <f>'将来負担比率（分子）の構造'!J$41</f>
        <v>2642761</v>
      </c>
      <c r="F66" s="135"/>
      <c r="G66" s="135"/>
      <c r="H66" s="135">
        <f>'将来負担比率（分子）の構造'!K$41</f>
        <v>2642464</v>
      </c>
      <c r="I66" s="135"/>
      <c r="J66" s="135"/>
      <c r="K66" s="135">
        <f>'将来負担比率（分子）の構造'!L$41</f>
        <v>2646947</v>
      </c>
      <c r="L66" s="135"/>
      <c r="M66" s="135"/>
      <c r="N66" s="135">
        <f>'将来負担比率（分子）の構造'!M$41</f>
        <v>2644211</v>
      </c>
      <c r="O66" s="135"/>
      <c r="P66" s="135"/>
    </row>
    <row r="67" spans="1:16" x14ac:dyDescent="0.2">
      <c r="A67" s="135" t="s">
        <v>66</v>
      </c>
      <c r="B67" s="135" t="e">
        <f>NA()</f>
        <v>#N/A</v>
      </c>
      <c r="C67" s="135">
        <f>IF(ISNUMBER('将来負担比率（分子）の構造'!I$53), IF('将来負担比率（分子）の構造'!I$53 &lt; 0, 0, '将来負担比率（分子）の構造'!I$53), NA())</f>
        <v>1318364</v>
      </c>
      <c r="D67" s="135" t="e">
        <f>NA()</f>
        <v>#N/A</v>
      </c>
      <c r="E67" s="135" t="e">
        <f>NA()</f>
        <v>#N/A</v>
      </c>
      <c r="F67" s="135">
        <f>IF(ISNUMBER('将来負担比率（分子）の構造'!J$53), IF('将来負担比率（分子）の構造'!J$53 &lt; 0, 0, '将来負担比率（分子）の構造'!J$53), NA())</f>
        <v>1345423</v>
      </c>
      <c r="G67" s="135" t="e">
        <f>NA()</f>
        <v>#N/A</v>
      </c>
      <c r="H67" s="135" t="e">
        <f>NA()</f>
        <v>#N/A</v>
      </c>
      <c r="I67" s="135">
        <f>IF(ISNUMBER('将来負担比率（分子）の構造'!K$53), IF('将来負担比率（分子）の構造'!K$53 &lt; 0, 0, '将来負担比率（分子）の構造'!K$53), NA())</f>
        <v>1361369</v>
      </c>
      <c r="J67" s="135" t="e">
        <f>NA()</f>
        <v>#N/A</v>
      </c>
      <c r="K67" s="135" t="e">
        <f>NA()</f>
        <v>#N/A</v>
      </c>
      <c r="L67" s="135">
        <f>IF(ISNUMBER('将来負担比率（分子）の構造'!L$53), IF('将来負担比率（分子）の構造'!L$53 &lt; 0, 0, '将来負担比率（分子）の構造'!L$53), NA())</f>
        <v>1401794</v>
      </c>
      <c r="M67" s="135" t="e">
        <f>NA()</f>
        <v>#N/A</v>
      </c>
      <c r="N67" s="135" t="e">
        <f>NA()</f>
        <v>#N/A</v>
      </c>
      <c r="O67" s="135">
        <f>IF(ISNUMBER('将来負担比率（分子）の構造'!M$53), IF('将来負担比率（分子）の構造'!M$53 &lt; 0, 0, '将来負担比率（分子）の構造'!M$53), NA())</f>
        <v>1385793</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6285</v>
      </c>
      <c r="C72" s="139">
        <f>基金残高に係る経年分析!G55</f>
        <v>6398</v>
      </c>
      <c r="D72" s="139">
        <f>基金残高に係る経年分析!H55</f>
        <v>6880</v>
      </c>
    </row>
    <row r="73" spans="1:16" x14ac:dyDescent="0.2">
      <c r="A73" s="138" t="s">
        <v>69</v>
      </c>
      <c r="B73" s="139">
        <f>基金残高に係る経年分析!F56</f>
        <v>57656</v>
      </c>
      <c r="C73" s="139">
        <f>基金残高に係る経年分析!G56</f>
        <v>51330</v>
      </c>
      <c r="D73" s="139">
        <f>基金残高に係る経年分析!H56</f>
        <v>43581</v>
      </c>
    </row>
    <row r="74" spans="1:16" x14ac:dyDescent="0.2">
      <c r="A74" s="138" t="s">
        <v>70</v>
      </c>
      <c r="B74" s="139">
        <f>基金残高に係る経年分析!F57</f>
        <v>52699</v>
      </c>
      <c r="C74" s="139">
        <f>基金残高に係る経年分析!G57</f>
        <v>51653</v>
      </c>
      <c r="D74" s="139">
        <f>基金残高に係る経年分析!H57</f>
        <v>54421</v>
      </c>
    </row>
  </sheetData>
  <sheetProtection algorithmName="SHA-512" hashValue="mGuQZjktQzhQGduVJgSA2vRUjClfUSFpssTn1l/q7b05gp0XqfxXsrliUSYrOImPaKidKu981awWTE4CqD+gLw==" saltValue="OHkvSSOjZVV3ygRgX6Jh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178</v>
      </c>
      <c r="DD1" s="667"/>
      <c r="DE1" s="667"/>
      <c r="DF1" s="667"/>
      <c r="DG1" s="667"/>
      <c r="DH1" s="667"/>
      <c r="DI1" s="668"/>
      <c r="DK1" s="666" t="s">
        <v>179</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180</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183</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184</v>
      </c>
      <c r="S4" s="640"/>
      <c r="T4" s="640"/>
      <c r="U4" s="640"/>
      <c r="V4" s="640"/>
      <c r="W4" s="640"/>
      <c r="X4" s="640"/>
      <c r="Y4" s="641"/>
      <c r="Z4" s="639" t="s">
        <v>185</v>
      </c>
      <c r="AA4" s="640"/>
      <c r="AB4" s="640"/>
      <c r="AC4" s="641"/>
      <c r="AD4" s="639" t="s">
        <v>186</v>
      </c>
      <c r="AE4" s="640"/>
      <c r="AF4" s="640"/>
      <c r="AG4" s="640"/>
      <c r="AH4" s="640"/>
      <c r="AI4" s="640"/>
      <c r="AJ4" s="640"/>
      <c r="AK4" s="641"/>
      <c r="AL4" s="639" t="s">
        <v>185</v>
      </c>
      <c r="AM4" s="640"/>
      <c r="AN4" s="640"/>
      <c r="AO4" s="641"/>
      <c r="AP4" s="669" t="s">
        <v>187</v>
      </c>
      <c r="AQ4" s="669"/>
      <c r="AR4" s="669"/>
      <c r="AS4" s="669"/>
      <c r="AT4" s="669"/>
      <c r="AU4" s="669"/>
      <c r="AV4" s="669"/>
      <c r="AW4" s="669"/>
      <c r="AX4" s="669"/>
      <c r="AY4" s="669"/>
      <c r="AZ4" s="669"/>
      <c r="BA4" s="669"/>
      <c r="BB4" s="669"/>
      <c r="BC4" s="669"/>
      <c r="BD4" s="669" t="s">
        <v>188</v>
      </c>
      <c r="BE4" s="669"/>
      <c r="BF4" s="669"/>
      <c r="BG4" s="669"/>
      <c r="BH4" s="669"/>
      <c r="BI4" s="669"/>
      <c r="BJ4" s="669"/>
      <c r="BK4" s="669"/>
      <c r="BL4" s="669" t="s">
        <v>185</v>
      </c>
      <c r="BM4" s="669"/>
      <c r="BN4" s="669"/>
      <c r="BO4" s="669"/>
      <c r="BP4" s="669" t="s">
        <v>189</v>
      </c>
      <c r="BQ4" s="669"/>
      <c r="BR4" s="669"/>
      <c r="BS4" s="669"/>
      <c r="BT4" s="669"/>
      <c r="BU4" s="669"/>
      <c r="BV4" s="669"/>
      <c r="BW4" s="669"/>
      <c r="BY4" s="639" t="s">
        <v>190</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191</v>
      </c>
      <c r="C5" s="634"/>
      <c r="D5" s="634"/>
      <c r="E5" s="634"/>
      <c r="F5" s="634"/>
      <c r="G5" s="634"/>
      <c r="H5" s="634"/>
      <c r="I5" s="634"/>
      <c r="J5" s="634"/>
      <c r="K5" s="634"/>
      <c r="L5" s="634"/>
      <c r="M5" s="634"/>
      <c r="N5" s="634"/>
      <c r="O5" s="634"/>
      <c r="P5" s="634"/>
      <c r="Q5" s="635"/>
      <c r="R5" s="645">
        <v>291298597</v>
      </c>
      <c r="S5" s="646"/>
      <c r="T5" s="646"/>
      <c r="U5" s="646"/>
      <c r="V5" s="646"/>
      <c r="W5" s="646"/>
      <c r="X5" s="646"/>
      <c r="Y5" s="647"/>
      <c r="Z5" s="664">
        <v>28.2</v>
      </c>
      <c r="AA5" s="664"/>
      <c r="AB5" s="664"/>
      <c r="AC5" s="664"/>
      <c r="AD5" s="665">
        <v>221674225</v>
      </c>
      <c r="AE5" s="665"/>
      <c r="AF5" s="665"/>
      <c r="AG5" s="665"/>
      <c r="AH5" s="665"/>
      <c r="AI5" s="665"/>
      <c r="AJ5" s="665"/>
      <c r="AK5" s="665"/>
      <c r="AL5" s="648">
        <v>43.4</v>
      </c>
      <c r="AM5" s="649"/>
      <c r="AN5" s="649"/>
      <c r="AO5" s="652"/>
      <c r="AP5" s="633" t="s">
        <v>192</v>
      </c>
      <c r="AQ5" s="634"/>
      <c r="AR5" s="634"/>
      <c r="AS5" s="634"/>
      <c r="AT5" s="634"/>
      <c r="AU5" s="634"/>
      <c r="AV5" s="634"/>
      <c r="AW5" s="634"/>
      <c r="AX5" s="634"/>
      <c r="AY5" s="634"/>
      <c r="AZ5" s="634"/>
      <c r="BA5" s="634"/>
      <c r="BB5" s="634"/>
      <c r="BC5" s="635"/>
      <c r="BD5" s="578">
        <v>291143105</v>
      </c>
      <c r="BE5" s="579"/>
      <c r="BF5" s="579"/>
      <c r="BG5" s="579"/>
      <c r="BH5" s="579"/>
      <c r="BI5" s="579"/>
      <c r="BJ5" s="579"/>
      <c r="BK5" s="580"/>
      <c r="BL5" s="653">
        <v>99.9</v>
      </c>
      <c r="BM5" s="653"/>
      <c r="BN5" s="653"/>
      <c r="BO5" s="653"/>
      <c r="BP5" s="654">
        <v>1148567</v>
      </c>
      <c r="BQ5" s="654"/>
      <c r="BR5" s="654"/>
      <c r="BS5" s="654"/>
      <c r="BT5" s="654"/>
      <c r="BU5" s="654"/>
      <c r="BV5" s="654"/>
      <c r="BW5" s="657"/>
      <c r="BY5" s="639" t="s">
        <v>187</v>
      </c>
      <c r="BZ5" s="640"/>
      <c r="CA5" s="640"/>
      <c r="CB5" s="640"/>
      <c r="CC5" s="640"/>
      <c r="CD5" s="640"/>
      <c r="CE5" s="640"/>
      <c r="CF5" s="640"/>
      <c r="CG5" s="640"/>
      <c r="CH5" s="640"/>
      <c r="CI5" s="640"/>
      <c r="CJ5" s="640"/>
      <c r="CK5" s="640"/>
      <c r="CL5" s="641"/>
      <c r="CM5" s="639" t="s">
        <v>193</v>
      </c>
      <c r="CN5" s="640"/>
      <c r="CO5" s="640"/>
      <c r="CP5" s="640"/>
      <c r="CQ5" s="640"/>
      <c r="CR5" s="640"/>
      <c r="CS5" s="640"/>
      <c r="CT5" s="641"/>
      <c r="CU5" s="639" t="s">
        <v>185</v>
      </c>
      <c r="CV5" s="640"/>
      <c r="CW5" s="640"/>
      <c r="CX5" s="641"/>
      <c r="CY5" s="639" t="s">
        <v>194</v>
      </c>
      <c r="CZ5" s="640"/>
      <c r="DA5" s="640"/>
      <c r="DB5" s="640"/>
      <c r="DC5" s="640"/>
      <c r="DD5" s="640"/>
      <c r="DE5" s="640"/>
      <c r="DF5" s="640"/>
      <c r="DG5" s="640"/>
      <c r="DH5" s="640"/>
      <c r="DI5" s="640"/>
      <c r="DJ5" s="640"/>
      <c r="DK5" s="641"/>
      <c r="DL5" s="639" t="s">
        <v>195</v>
      </c>
      <c r="DM5" s="640"/>
      <c r="DN5" s="640"/>
      <c r="DO5" s="640"/>
      <c r="DP5" s="640"/>
      <c r="DQ5" s="640"/>
      <c r="DR5" s="640"/>
      <c r="DS5" s="640"/>
      <c r="DT5" s="640"/>
      <c r="DU5" s="640"/>
      <c r="DV5" s="640"/>
      <c r="DW5" s="640"/>
      <c r="DX5" s="641"/>
    </row>
    <row r="6" spans="2:138" ht="11.25" customHeight="1" x14ac:dyDescent="0.2">
      <c r="B6" s="575" t="s">
        <v>196</v>
      </c>
      <c r="C6" s="576"/>
      <c r="D6" s="576"/>
      <c r="E6" s="576"/>
      <c r="F6" s="576"/>
      <c r="G6" s="576"/>
      <c r="H6" s="576"/>
      <c r="I6" s="576"/>
      <c r="J6" s="576"/>
      <c r="K6" s="576"/>
      <c r="L6" s="576"/>
      <c r="M6" s="576"/>
      <c r="N6" s="576"/>
      <c r="O6" s="576"/>
      <c r="P6" s="576"/>
      <c r="Q6" s="577"/>
      <c r="R6" s="578">
        <v>38086227</v>
      </c>
      <c r="S6" s="579"/>
      <c r="T6" s="579"/>
      <c r="U6" s="579"/>
      <c r="V6" s="579"/>
      <c r="W6" s="579"/>
      <c r="X6" s="579"/>
      <c r="Y6" s="580"/>
      <c r="Z6" s="653">
        <v>3.7</v>
      </c>
      <c r="AA6" s="653"/>
      <c r="AB6" s="653"/>
      <c r="AC6" s="653"/>
      <c r="AD6" s="654">
        <v>38086227</v>
      </c>
      <c r="AE6" s="654"/>
      <c r="AF6" s="654"/>
      <c r="AG6" s="654"/>
      <c r="AH6" s="654"/>
      <c r="AI6" s="654"/>
      <c r="AJ6" s="654"/>
      <c r="AK6" s="654"/>
      <c r="AL6" s="581">
        <v>7.5</v>
      </c>
      <c r="AM6" s="655"/>
      <c r="AN6" s="655"/>
      <c r="AO6" s="656"/>
      <c r="AP6" s="575" t="s">
        <v>197</v>
      </c>
      <c r="AQ6" s="576"/>
      <c r="AR6" s="576"/>
      <c r="AS6" s="576"/>
      <c r="AT6" s="576"/>
      <c r="AU6" s="576"/>
      <c r="AV6" s="576"/>
      <c r="AW6" s="576"/>
      <c r="AX6" s="576"/>
      <c r="AY6" s="576"/>
      <c r="AZ6" s="576"/>
      <c r="BA6" s="576"/>
      <c r="BB6" s="576"/>
      <c r="BC6" s="577"/>
      <c r="BD6" s="578">
        <v>287933261</v>
      </c>
      <c r="BE6" s="579"/>
      <c r="BF6" s="579"/>
      <c r="BG6" s="579"/>
      <c r="BH6" s="579"/>
      <c r="BI6" s="579"/>
      <c r="BJ6" s="579"/>
      <c r="BK6" s="580"/>
      <c r="BL6" s="653">
        <v>98.8</v>
      </c>
      <c r="BM6" s="653"/>
      <c r="BN6" s="653"/>
      <c r="BO6" s="653"/>
      <c r="BP6" s="654">
        <v>1148567</v>
      </c>
      <c r="BQ6" s="654"/>
      <c r="BR6" s="654"/>
      <c r="BS6" s="654"/>
      <c r="BT6" s="654"/>
      <c r="BU6" s="654"/>
      <c r="BV6" s="654"/>
      <c r="BW6" s="657"/>
      <c r="BY6" s="633" t="s">
        <v>198</v>
      </c>
      <c r="BZ6" s="634"/>
      <c r="CA6" s="634"/>
      <c r="CB6" s="634"/>
      <c r="CC6" s="634"/>
      <c r="CD6" s="634"/>
      <c r="CE6" s="634"/>
      <c r="CF6" s="634"/>
      <c r="CG6" s="634"/>
      <c r="CH6" s="634"/>
      <c r="CI6" s="634"/>
      <c r="CJ6" s="634"/>
      <c r="CK6" s="634"/>
      <c r="CL6" s="635"/>
      <c r="CM6" s="578">
        <v>1369452</v>
      </c>
      <c r="CN6" s="579"/>
      <c r="CO6" s="579"/>
      <c r="CP6" s="579"/>
      <c r="CQ6" s="579"/>
      <c r="CR6" s="579"/>
      <c r="CS6" s="579"/>
      <c r="CT6" s="580"/>
      <c r="CU6" s="653">
        <v>0.1</v>
      </c>
      <c r="CV6" s="653"/>
      <c r="CW6" s="653"/>
      <c r="CX6" s="653"/>
      <c r="CY6" s="584" t="s">
        <v>112</v>
      </c>
      <c r="CZ6" s="579"/>
      <c r="DA6" s="579"/>
      <c r="DB6" s="579"/>
      <c r="DC6" s="579"/>
      <c r="DD6" s="579"/>
      <c r="DE6" s="579"/>
      <c r="DF6" s="579"/>
      <c r="DG6" s="579"/>
      <c r="DH6" s="579"/>
      <c r="DI6" s="579"/>
      <c r="DJ6" s="579"/>
      <c r="DK6" s="580"/>
      <c r="DL6" s="584">
        <v>1369452</v>
      </c>
      <c r="DM6" s="579"/>
      <c r="DN6" s="579"/>
      <c r="DO6" s="579"/>
      <c r="DP6" s="579"/>
      <c r="DQ6" s="579"/>
      <c r="DR6" s="579"/>
      <c r="DS6" s="579"/>
      <c r="DT6" s="579"/>
      <c r="DU6" s="579"/>
      <c r="DV6" s="579"/>
      <c r="DW6" s="579"/>
      <c r="DX6" s="659"/>
    </row>
    <row r="7" spans="2:138" ht="11.25" customHeight="1" x14ac:dyDescent="0.2">
      <c r="B7" s="575" t="s">
        <v>199</v>
      </c>
      <c r="C7" s="576"/>
      <c r="D7" s="576"/>
      <c r="E7" s="576"/>
      <c r="F7" s="576"/>
      <c r="G7" s="576"/>
      <c r="H7" s="576"/>
      <c r="I7" s="576"/>
      <c r="J7" s="576"/>
      <c r="K7" s="576"/>
      <c r="L7" s="576"/>
      <c r="M7" s="576"/>
      <c r="N7" s="576"/>
      <c r="O7" s="576"/>
      <c r="P7" s="576"/>
      <c r="Q7" s="577"/>
      <c r="R7" s="578">
        <v>4298947</v>
      </c>
      <c r="S7" s="579"/>
      <c r="T7" s="579"/>
      <c r="U7" s="579"/>
      <c r="V7" s="579"/>
      <c r="W7" s="579"/>
      <c r="X7" s="579"/>
      <c r="Y7" s="580"/>
      <c r="Z7" s="653">
        <v>0.4</v>
      </c>
      <c r="AA7" s="653"/>
      <c r="AB7" s="653"/>
      <c r="AC7" s="653"/>
      <c r="AD7" s="654">
        <v>4298947</v>
      </c>
      <c r="AE7" s="654"/>
      <c r="AF7" s="654"/>
      <c r="AG7" s="654"/>
      <c r="AH7" s="654"/>
      <c r="AI7" s="654"/>
      <c r="AJ7" s="654"/>
      <c r="AK7" s="654"/>
      <c r="AL7" s="581">
        <v>0.8</v>
      </c>
      <c r="AM7" s="655"/>
      <c r="AN7" s="655"/>
      <c r="AO7" s="656"/>
      <c r="AP7" s="575" t="s">
        <v>200</v>
      </c>
      <c r="AQ7" s="576"/>
      <c r="AR7" s="576"/>
      <c r="AS7" s="576"/>
      <c r="AT7" s="576"/>
      <c r="AU7" s="576"/>
      <c r="AV7" s="576"/>
      <c r="AW7" s="576"/>
      <c r="AX7" s="576"/>
      <c r="AY7" s="576"/>
      <c r="AZ7" s="576"/>
      <c r="BA7" s="576"/>
      <c r="BB7" s="576"/>
      <c r="BC7" s="577"/>
      <c r="BD7" s="578">
        <v>81990343</v>
      </c>
      <c r="BE7" s="579"/>
      <c r="BF7" s="579"/>
      <c r="BG7" s="579"/>
      <c r="BH7" s="579"/>
      <c r="BI7" s="579"/>
      <c r="BJ7" s="579"/>
      <c r="BK7" s="580"/>
      <c r="BL7" s="653">
        <v>28.1</v>
      </c>
      <c r="BM7" s="653"/>
      <c r="BN7" s="653"/>
      <c r="BO7" s="653"/>
      <c r="BP7" s="654">
        <v>1148567</v>
      </c>
      <c r="BQ7" s="654"/>
      <c r="BR7" s="654"/>
      <c r="BS7" s="654"/>
      <c r="BT7" s="654"/>
      <c r="BU7" s="654"/>
      <c r="BV7" s="654"/>
      <c r="BW7" s="657"/>
      <c r="BY7" s="575" t="s">
        <v>201</v>
      </c>
      <c r="BZ7" s="576"/>
      <c r="CA7" s="576"/>
      <c r="CB7" s="576"/>
      <c r="CC7" s="576"/>
      <c r="CD7" s="576"/>
      <c r="CE7" s="576"/>
      <c r="CF7" s="576"/>
      <c r="CG7" s="576"/>
      <c r="CH7" s="576"/>
      <c r="CI7" s="576"/>
      <c r="CJ7" s="576"/>
      <c r="CK7" s="576"/>
      <c r="CL7" s="577"/>
      <c r="CM7" s="578">
        <v>43192086</v>
      </c>
      <c r="CN7" s="579"/>
      <c r="CO7" s="579"/>
      <c r="CP7" s="579"/>
      <c r="CQ7" s="579"/>
      <c r="CR7" s="579"/>
      <c r="CS7" s="579"/>
      <c r="CT7" s="580"/>
      <c r="CU7" s="653">
        <v>4.3</v>
      </c>
      <c r="CV7" s="653"/>
      <c r="CW7" s="653"/>
      <c r="CX7" s="653"/>
      <c r="CY7" s="584">
        <v>6818969</v>
      </c>
      <c r="CZ7" s="579"/>
      <c r="DA7" s="579"/>
      <c r="DB7" s="579"/>
      <c r="DC7" s="579"/>
      <c r="DD7" s="579"/>
      <c r="DE7" s="579"/>
      <c r="DF7" s="579"/>
      <c r="DG7" s="579"/>
      <c r="DH7" s="579"/>
      <c r="DI7" s="579"/>
      <c r="DJ7" s="579"/>
      <c r="DK7" s="580"/>
      <c r="DL7" s="584">
        <v>30363660</v>
      </c>
      <c r="DM7" s="579"/>
      <c r="DN7" s="579"/>
      <c r="DO7" s="579"/>
      <c r="DP7" s="579"/>
      <c r="DQ7" s="579"/>
      <c r="DR7" s="579"/>
      <c r="DS7" s="579"/>
      <c r="DT7" s="579"/>
      <c r="DU7" s="579"/>
      <c r="DV7" s="579"/>
      <c r="DW7" s="579"/>
      <c r="DX7" s="659"/>
    </row>
    <row r="8" spans="2:138" ht="11.25" customHeight="1" x14ac:dyDescent="0.2">
      <c r="B8" s="575" t="s">
        <v>202</v>
      </c>
      <c r="C8" s="576"/>
      <c r="D8" s="576"/>
      <c r="E8" s="576"/>
      <c r="F8" s="576"/>
      <c r="G8" s="576"/>
      <c r="H8" s="576"/>
      <c r="I8" s="576"/>
      <c r="J8" s="576"/>
      <c r="K8" s="576"/>
      <c r="L8" s="576"/>
      <c r="M8" s="576"/>
      <c r="N8" s="576"/>
      <c r="O8" s="576"/>
      <c r="P8" s="576"/>
      <c r="Q8" s="577"/>
      <c r="R8" s="578" t="s">
        <v>112</v>
      </c>
      <c r="S8" s="579"/>
      <c r="T8" s="579"/>
      <c r="U8" s="579"/>
      <c r="V8" s="579"/>
      <c r="W8" s="579"/>
      <c r="X8" s="579"/>
      <c r="Y8" s="580"/>
      <c r="Z8" s="653" t="s">
        <v>112</v>
      </c>
      <c r="AA8" s="653"/>
      <c r="AB8" s="653"/>
      <c r="AC8" s="653"/>
      <c r="AD8" s="654" t="s">
        <v>112</v>
      </c>
      <c r="AE8" s="654"/>
      <c r="AF8" s="654"/>
      <c r="AG8" s="654"/>
      <c r="AH8" s="654"/>
      <c r="AI8" s="654"/>
      <c r="AJ8" s="654"/>
      <c r="AK8" s="654"/>
      <c r="AL8" s="581" t="s">
        <v>203</v>
      </c>
      <c r="AM8" s="655"/>
      <c r="AN8" s="655"/>
      <c r="AO8" s="656"/>
      <c r="AP8" s="575" t="s">
        <v>204</v>
      </c>
      <c r="AQ8" s="576"/>
      <c r="AR8" s="576"/>
      <c r="AS8" s="576"/>
      <c r="AT8" s="576"/>
      <c r="AU8" s="576"/>
      <c r="AV8" s="576"/>
      <c r="AW8" s="576"/>
      <c r="AX8" s="576"/>
      <c r="AY8" s="576"/>
      <c r="AZ8" s="576"/>
      <c r="BA8" s="576"/>
      <c r="BB8" s="576"/>
      <c r="BC8" s="577"/>
      <c r="BD8" s="578">
        <v>1719245</v>
      </c>
      <c r="BE8" s="579"/>
      <c r="BF8" s="579"/>
      <c r="BG8" s="579"/>
      <c r="BH8" s="579"/>
      <c r="BI8" s="579"/>
      <c r="BJ8" s="579"/>
      <c r="BK8" s="580"/>
      <c r="BL8" s="653">
        <v>0.6</v>
      </c>
      <c r="BM8" s="653"/>
      <c r="BN8" s="653"/>
      <c r="BO8" s="653"/>
      <c r="BP8" s="654" t="s">
        <v>112</v>
      </c>
      <c r="BQ8" s="654"/>
      <c r="BR8" s="654"/>
      <c r="BS8" s="654"/>
      <c r="BT8" s="654"/>
      <c r="BU8" s="654"/>
      <c r="BV8" s="654"/>
      <c r="BW8" s="657"/>
      <c r="BY8" s="575" t="s">
        <v>205</v>
      </c>
      <c r="BZ8" s="576"/>
      <c r="CA8" s="576"/>
      <c r="CB8" s="576"/>
      <c r="CC8" s="576"/>
      <c r="CD8" s="576"/>
      <c r="CE8" s="576"/>
      <c r="CF8" s="576"/>
      <c r="CG8" s="576"/>
      <c r="CH8" s="576"/>
      <c r="CI8" s="576"/>
      <c r="CJ8" s="576"/>
      <c r="CK8" s="576"/>
      <c r="CL8" s="577"/>
      <c r="CM8" s="578">
        <v>131331944</v>
      </c>
      <c r="CN8" s="579"/>
      <c r="CO8" s="579"/>
      <c r="CP8" s="579"/>
      <c r="CQ8" s="579"/>
      <c r="CR8" s="579"/>
      <c r="CS8" s="579"/>
      <c r="CT8" s="580"/>
      <c r="CU8" s="653">
        <v>13.2</v>
      </c>
      <c r="CV8" s="653"/>
      <c r="CW8" s="653"/>
      <c r="CX8" s="653"/>
      <c r="CY8" s="584">
        <v>4808012</v>
      </c>
      <c r="CZ8" s="579"/>
      <c r="DA8" s="579"/>
      <c r="DB8" s="579"/>
      <c r="DC8" s="579"/>
      <c r="DD8" s="579"/>
      <c r="DE8" s="579"/>
      <c r="DF8" s="579"/>
      <c r="DG8" s="579"/>
      <c r="DH8" s="579"/>
      <c r="DI8" s="579"/>
      <c r="DJ8" s="579"/>
      <c r="DK8" s="580"/>
      <c r="DL8" s="584">
        <v>115686313</v>
      </c>
      <c r="DM8" s="579"/>
      <c r="DN8" s="579"/>
      <c r="DO8" s="579"/>
      <c r="DP8" s="579"/>
      <c r="DQ8" s="579"/>
      <c r="DR8" s="579"/>
      <c r="DS8" s="579"/>
      <c r="DT8" s="579"/>
      <c r="DU8" s="579"/>
      <c r="DV8" s="579"/>
      <c r="DW8" s="579"/>
      <c r="DX8" s="659"/>
    </row>
    <row r="9" spans="2:138" ht="11.25" customHeight="1" x14ac:dyDescent="0.2">
      <c r="B9" s="575" t="s">
        <v>206</v>
      </c>
      <c r="C9" s="576"/>
      <c r="D9" s="576"/>
      <c r="E9" s="576"/>
      <c r="F9" s="576"/>
      <c r="G9" s="576"/>
      <c r="H9" s="576"/>
      <c r="I9" s="576"/>
      <c r="J9" s="576"/>
      <c r="K9" s="576"/>
      <c r="L9" s="576"/>
      <c r="M9" s="576"/>
      <c r="N9" s="576"/>
      <c r="O9" s="576"/>
      <c r="P9" s="576"/>
      <c r="Q9" s="577"/>
      <c r="R9" s="578" t="s">
        <v>203</v>
      </c>
      <c r="S9" s="579"/>
      <c r="T9" s="579"/>
      <c r="U9" s="579"/>
      <c r="V9" s="579"/>
      <c r="W9" s="579"/>
      <c r="X9" s="579"/>
      <c r="Y9" s="580"/>
      <c r="Z9" s="653" t="s">
        <v>112</v>
      </c>
      <c r="AA9" s="653"/>
      <c r="AB9" s="653"/>
      <c r="AC9" s="653"/>
      <c r="AD9" s="654" t="s">
        <v>112</v>
      </c>
      <c r="AE9" s="654"/>
      <c r="AF9" s="654"/>
      <c r="AG9" s="654"/>
      <c r="AH9" s="654"/>
      <c r="AI9" s="654"/>
      <c r="AJ9" s="654"/>
      <c r="AK9" s="654"/>
      <c r="AL9" s="581" t="s">
        <v>112</v>
      </c>
      <c r="AM9" s="655"/>
      <c r="AN9" s="655"/>
      <c r="AO9" s="656"/>
      <c r="AP9" s="575" t="s">
        <v>207</v>
      </c>
      <c r="AQ9" s="576"/>
      <c r="AR9" s="576"/>
      <c r="AS9" s="576"/>
      <c r="AT9" s="576"/>
      <c r="AU9" s="576"/>
      <c r="AV9" s="576"/>
      <c r="AW9" s="576"/>
      <c r="AX9" s="576"/>
      <c r="AY9" s="576"/>
      <c r="AZ9" s="576"/>
      <c r="BA9" s="576"/>
      <c r="BB9" s="576"/>
      <c r="BC9" s="577"/>
      <c r="BD9" s="578">
        <v>66618332</v>
      </c>
      <c r="BE9" s="579"/>
      <c r="BF9" s="579"/>
      <c r="BG9" s="579"/>
      <c r="BH9" s="579"/>
      <c r="BI9" s="579"/>
      <c r="BJ9" s="579"/>
      <c r="BK9" s="580"/>
      <c r="BL9" s="653">
        <v>22.9</v>
      </c>
      <c r="BM9" s="653"/>
      <c r="BN9" s="653"/>
      <c r="BO9" s="653"/>
      <c r="BP9" s="654" t="s">
        <v>203</v>
      </c>
      <c r="BQ9" s="654"/>
      <c r="BR9" s="654"/>
      <c r="BS9" s="654"/>
      <c r="BT9" s="654"/>
      <c r="BU9" s="654"/>
      <c r="BV9" s="654"/>
      <c r="BW9" s="657"/>
      <c r="BY9" s="575" t="s">
        <v>208</v>
      </c>
      <c r="BZ9" s="576"/>
      <c r="CA9" s="576"/>
      <c r="CB9" s="576"/>
      <c r="CC9" s="576"/>
      <c r="CD9" s="576"/>
      <c r="CE9" s="576"/>
      <c r="CF9" s="576"/>
      <c r="CG9" s="576"/>
      <c r="CH9" s="576"/>
      <c r="CI9" s="576"/>
      <c r="CJ9" s="576"/>
      <c r="CK9" s="576"/>
      <c r="CL9" s="577"/>
      <c r="CM9" s="578">
        <v>35774373</v>
      </c>
      <c r="CN9" s="579"/>
      <c r="CO9" s="579"/>
      <c r="CP9" s="579"/>
      <c r="CQ9" s="579"/>
      <c r="CR9" s="579"/>
      <c r="CS9" s="579"/>
      <c r="CT9" s="580"/>
      <c r="CU9" s="653">
        <v>3.6</v>
      </c>
      <c r="CV9" s="653"/>
      <c r="CW9" s="653"/>
      <c r="CX9" s="653"/>
      <c r="CY9" s="584">
        <v>3212204</v>
      </c>
      <c r="CZ9" s="579"/>
      <c r="DA9" s="579"/>
      <c r="DB9" s="579"/>
      <c r="DC9" s="579"/>
      <c r="DD9" s="579"/>
      <c r="DE9" s="579"/>
      <c r="DF9" s="579"/>
      <c r="DG9" s="579"/>
      <c r="DH9" s="579"/>
      <c r="DI9" s="579"/>
      <c r="DJ9" s="579"/>
      <c r="DK9" s="580"/>
      <c r="DL9" s="584">
        <v>26578248</v>
      </c>
      <c r="DM9" s="579"/>
      <c r="DN9" s="579"/>
      <c r="DO9" s="579"/>
      <c r="DP9" s="579"/>
      <c r="DQ9" s="579"/>
      <c r="DR9" s="579"/>
      <c r="DS9" s="579"/>
      <c r="DT9" s="579"/>
      <c r="DU9" s="579"/>
      <c r="DV9" s="579"/>
      <c r="DW9" s="579"/>
      <c r="DX9" s="659"/>
    </row>
    <row r="10" spans="2:138" ht="11.25" customHeight="1" x14ac:dyDescent="0.2">
      <c r="B10" s="575" t="s">
        <v>209</v>
      </c>
      <c r="C10" s="576"/>
      <c r="D10" s="576"/>
      <c r="E10" s="576"/>
      <c r="F10" s="576"/>
      <c r="G10" s="576"/>
      <c r="H10" s="576"/>
      <c r="I10" s="576"/>
      <c r="J10" s="576"/>
      <c r="K10" s="576"/>
      <c r="L10" s="576"/>
      <c r="M10" s="576"/>
      <c r="N10" s="576"/>
      <c r="O10" s="576"/>
      <c r="P10" s="576"/>
      <c r="Q10" s="577"/>
      <c r="R10" s="578">
        <v>254523</v>
      </c>
      <c r="S10" s="579"/>
      <c r="T10" s="579"/>
      <c r="U10" s="579"/>
      <c r="V10" s="579"/>
      <c r="W10" s="579"/>
      <c r="X10" s="579"/>
      <c r="Y10" s="580"/>
      <c r="Z10" s="653">
        <v>0</v>
      </c>
      <c r="AA10" s="653"/>
      <c r="AB10" s="653"/>
      <c r="AC10" s="653"/>
      <c r="AD10" s="654">
        <v>254523</v>
      </c>
      <c r="AE10" s="654"/>
      <c r="AF10" s="654"/>
      <c r="AG10" s="654"/>
      <c r="AH10" s="654"/>
      <c r="AI10" s="654"/>
      <c r="AJ10" s="654"/>
      <c r="AK10" s="654"/>
      <c r="AL10" s="581">
        <v>0</v>
      </c>
      <c r="AM10" s="655"/>
      <c r="AN10" s="655"/>
      <c r="AO10" s="656"/>
      <c r="AP10" s="575" t="s">
        <v>210</v>
      </c>
      <c r="AQ10" s="576"/>
      <c r="AR10" s="576"/>
      <c r="AS10" s="576"/>
      <c r="AT10" s="576"/>
      <c r="AU10" s="576"/>
      <c r="AV10" s="576"/>
      <c r="AW10" s="576"/>
      <c r="AX10" s="576"/>
      <c r="AY10" s="576"/>
      <c r="AZ10" s="576"/>
      <c r="BA10" s="576"/>
      <c r="BB10" s="576"/>
      <c r="BC10" s="577"/>
      <c r="BD10" s="578">
        <v>2581905</v>
      </c>
      <c r="BE10" s="579"/>
      <c r="BF10" s="579"/>
      <c r="BG10" s="579"/>
      <c r="BH10" s="579"/>
      <c r="BI10" s="579"/>
      <c r="BJ10" s="579"/>
      <c r="BK10" s="580"/>
      <c r="BL10" s="653">
        <v>0.9</v>
      </c>
      <c r="BM10" s="653"/>
      <c r="BN10" s="653"/>
      <c r="BO10" s="653"/>
      <c r="BP10" s="654" t="s">
        <v>112</v>
      </c>
      <c r="BQ10" s="654"/>
      <c r="BR10" s="654"/>
      <c r="BS10" s="654"/>
      <c r="BT10" s="654"/>
      <c r="BU10" s="654"/>
      <c r="BV10" s="654"/>
      <c r="BW10" s="657"/>
      <c r="BY10" s="575" t="s">
        <v>211</v>
      </c>
      <c r="BZ10" s="576"/>
      <c r="CA10" s="576"/>
      <c r="CB10" s="576"/>
      <c r="CC10" s="576"/>
      <c r="CD10" s="576"/>
      <c r="CE10" s="576"/>
      <c r="CF10" s="576"/>
      <c r="CG10" s="576"/>
      <c r="CH10" s="576"/>
      <c r="CI10" s="576"/>
      <c r="CJ10" s="576"/>
      <c r="CK10" s="576"/>
      <c r="CL10" s="577"/>
      <c r="CM10" s="578">
        <v>2282885</v>
      </c>
      <c r="CN10" s="579"/>
      <c r="CO10" s="579"/>
      <c r="CP10" s="579"/>
      <c r="CQ10" s="579"/>
      <c r="CR10" s="579"/>
      <c r="CS10" s="579"/>
      <c r="CT10" s="580"/>
      <c r="CU10" s="653">
        <v>0.2</v>
      </c>
      <c r="CV10" s="653"/>
      <c r="CW10" s="653"/>
      <c r="CX10" s="653"/>
      <c r="CY10" s="584">
        <v>19075</v>
      </c>
      <c r="CZ10" s="579"/>
      <c r="DA10" s="579"/>
      <c r="DB10" s="579"/>
      <c r="DC10" s="579"/>
      <c r="DD10" s="579"/>
      <c r="DE10" s="579"/>
      <c r="DF10" s="579"/>
      <c r="DG10" s="579"/>
      <c r="DH10" s="579"/>
      <c r="DI10" s="579"/>
      <c r="DJ10" s="579"/>
      <c r="DK10" s="580"/>
      <c r="DL10" s="584">
        <v>1113410</v>
      </c>
      <c r="DM10" s="579"/>
      <c r="DN10" s="579"/>
      <c r="DO10" s="579"/>
      <c r="DP10" s="579"/>
      <c r="DQ10" s="579"/>
      <c r="DR10" s="579"/>
      <c r="DS10" s="579"/>
      <c r="DT10" s="579"/>
      <c r="DU10" s="579"/>
      <c r="DV10" s="579"/>
      <c r="DW10" s="579"/>
      <c r="DX10" s="659"/>
    </row>
    <row r="11" spans="2:138" ht="11.25" customHeight="1" x14ac:dyDescent="0.2">
      <c r="B11" s="575" t="s">
        <v>212</v>
      </c>
      <c r="C11" s="576"/>
      <c r="D11" s="576"/>
      <c r="E11" s="576"/>
      <c r="F11" s="576"/>
      <c r="G11" s="576"/>
      <c r="H11" s="576"/>
      <c r="I11" s="576"/>
      <c r="J11" s="576"/>
      <c r="K11" s="576"/>
      <c r="L11" s="576"/>
      <c r="M11" s="576"/>
      <c r="N11" s="576"/>
      <c r="O11" s="576"/>
      <c r="P11" s="576"/>
      <c r="Q11" s="577"/>
      <c r="R11" s="578">
        <v>2914</v>
      </c>
      <c r="S11" s="579"/>
      <c r="T11" s="579"/>
      <c r="U11" s="579"/>
      <c r="V11" s="579"/>
      <c r="W11" s="579"/>
      <c r="X11" s="579"/>
      <c r="Y11" s="580"/>
      <c r="Z11" s="653">
        <v>0</v>
      </c>
      <c r="AA11" s="653"/>
      <c r="AB11" s="653"/>
      <c r="AC11" s="653"/>
      <c r="AD11" s="654">
        <v>2914</v>
      </c>
      <c r="AE11" s="654"/>
      <c r="AF11" s="654"/>
      <c r="AG11" s="654"/>
      <c r="AH11" s="654"/>
      <c r="AI11" s="654"/>
      <c r="AJ11" s="654"/>
      <c r="AK11" s="654"/>
      <c r="AL11" s="581">
        <v>0</v>
      </c>
      <c r="AM11" s="655"/>
      <c r="AN11" s="655"/>
      <c r="AO11" s="656"/>
      <c r="AP11" s="575" t="s">
        <v>213</v>
      </c>
      <c r="AQ11" s="576"/>
      <c r="AR11" s="576"/>
      <c r="AS11" s="576"/>
      <c r="AT11" s="576"/>
      <c r="AU11" s="576"/>
      <c r="AV11" s="576"/>
      <c r="AW11" s="576"/>
      <c r="AX11" s="576"/>
      <c r="AY11" s="576"/>
      <c r="AZ11" s="576"/>
      <c r="BA11" s="576"/>
      <c r="BB11" s="576"/>
      <c r="BC11" s="577"/>
      <c r="BD11" s="578">
        <v>6465271</v>
      </c>
      <c r="BE11" s="579"/>
      <c r="BF11" s="579"/>
      <c r="BG11" s="579"/>
      <c r="BH11" s="579"/>
      <c r="BI11" s="579"/>
      <c r="BJ11" s="579"/>
      <c r="BK11" s="580"/>
      <c r="BL11" s="653">
        <v>2.2000000000000002</v>
      </c>
      <c r="BM11" s="653"/>
      <c r="BN11" s="653"/>
      <c r="BO11" s="653"/>
      <c r="BP11" s="654">
        <v>1148567</v>
      </c>
      <c r="BQ11" s="654"/>
      <c r="BR11" s="654"/>
      <c r="BS11" s="654"/>
      <c r="BT11" s="654"/>
      <c r="BU11" s="654"/>
      <c r="BV11" s="654"/>
      <c r="BW11" s="657"/>
      <c r="BY11" s="575" t="s">
        <v>214</v>
      </c>
      <c r="BZ11" s="576"/>
      <c r="CA11" s="576"/>
      <c r="CB11" s="576"/>
      <c r="CC11" s="576"/>
      <c r="CD11" s="576"/>
      <c r="CE11" s="576"/>
      <c r="CF11" s="576"/>
      <c r="CG11" s="576"/>
      <c r="CH11" s="576"/>
      <c r="CI11" s="576"/>
      <c r="CJ11" s="576"/>
      <c r="CK11" s="576"/>
      <c r="CL11" s="577"/>
      <c r="CM11" s="578">
        <v>88955992</v>
      </c>
      <c r="CN11" s="579"/>
      <c r="CO11" s="579"/>
      <c r="CP11" s="579"/>
      <c r="CQ11" s="579"/>
      <c r="CR11" s="579"/>
      <c r="CS11" s="579"/>
      <c r="CT11" s="580"/>
      <c r="CU11" s="653">
        <v>8.9</v>
      </c>
      <c r="CV11" s="653"/>
      <c r="CW11" s="653"/>
      <c r="CX11" s="653"/>
      <c r="CY11" s="584">
        <v>56398465</v>
      </c>
      <c r="CZ11" s="579"/>
      <c r="DA11" s="579"/>
      <c r="DB11" s="579"/>
      <c r="DC11" s="579"/>
      <c r="DD11" s="579"/>
      <c r="DE11" s="579"/>
      <c r="DF11" s="579"/>
      <c r="DG11" s="579"/>
      <c r="DH11" s="579"/>
      <c r="DI11" s="579"/>
      <c r="DJ11" s="579"/>
      <c r="DK11" s="580"/>
      <c r="DL11" s="584">
        <v>27540468</v>
      </c>
      <c r="DM11" s="579"/>
      <c r="DN11" s="579"/>
      <c r="DO11" s="579"/>
      <c r="DP11" s="579"/>
      <c r="DQ11" s="579"/>
      <c r="DR11" s="579"/>
      <c r="DS11" s="579"/>
      <c r="DT11" s="579"/>
      <c r="DU11" s="579"/>
      <c r="DV11" s="579"/>
      <c r="DW11" s="579"/>
      <c r="DX11" s="659"/>
    </row>
    <row r="12" spans="2:138" ht="11.25" customHeight="1" x14ac:dyDescent="0.2">
      <c r="B12" s="575" t="s">
        <v>215</v>
      </c>
      <c r="C12" s="576"/>
      <c r="D12" s="576"/>
      <c r="E12" s="576"/>
      <c r="F12" s="576"/>
      <c r="G12" s="576"/>
      <c r="H12" s="576"/>
      <c r="I12" s="576"/>
      <c r="J12" s="576"/>
      <c r="K12" s="576"/>
      <c r="L12" s="576"/>
      <c r="M12" s="576"/>
      <c r="N12" s="576"/>
      <c r="O12" s="576"/>
      <c r="P12" s="576"/>
      <c r="Q12" s="577"/>
      <c r="R12" s="578">
        <v>33529843</v>
      </c>
      <c r="S12" s="579"/>
      <c r="T12" s="579"/>
      <c r="U12" s="579"/>
      <c r="V12" s="579"/>
      <c r="W12" s="579"/>
      <c r="X12" s="579"/>
      <c r="Y12" s="580"/>
      <c r="Z12" s="653">
        <v>3.2</v>
      </c>
      <c r="AA12" s="653"/>
      <c r="AB12" s="653"/>
      <c r="AC12" s="653"/>
      <c r="AD12" s="654">
        <v>33529843</v>
      </c>
      <c r="AE12" s="654"/>
      <c r="AF12" s="654"/>
      <c r="AG12" s="654"/>
      <c r="AH12" s="654"/>
      <c r="AI12" s="654"/>
      <c r="AJ12" s="654"/>
      <c r="AK12" s="654"/>
      <c r="AL12" s="581">
        <v>6.6</v>
      </c>
      <c r="AM12" s="655"/>
      <c r="AN12" s="655"/>
      <c r="AO12" s="656"/>
      <c r="AP12" s="575" t="s">
        <v>216</v>
      </c>
      <c r="AQ12" s="576"/>
      <c r="AR12" s="576"/>
      <c r="AS12" s="576"/>
      <c r="AT12" s="576"/>
      <c r="AU12" s="576"/>
      <c r="AV12" s="576"/>
      <c r="AW12" s="576"/>
      <c r="AX12" s="576"/>
      <c r="AY12" s="576"/>
      <c r="AZ12" s="576"/>
      <c r="BA12" s="576"/>
      <c r="BB12" s="576"/>
      <c r="BC12" s="577"/>
      <c r="BD12" s="578">
        <v>809362</v>
      </c>
      <c r="BE12" s="579"/>
      <c r="BF12" s="579"/>
      <c r="BG12" s="579"/>
      <c r="BH12" s="579"/>
      <c r="BI12" s="579"/>
      <c r="BJ12" s="579"/>
      <c r="BK12" s="580"/>
      <c r="BL12" s="653">
        <v>0.3</v>
      </c>
      <c r="BM12" s="653"/>
      <c r="BN12" s="653"/>
      <c r="BO12" s="653"/>
      <c r="BP12" s="654" t="s">
        <v>203</v>
      </c>
      <c r="BQ12" s="654"/>
      <c r="BR12" s="654"/>
      <c r="BS12" s="654"/>
      <c r="BT12" s="654"/>
      <c r="BU12" s="654"/>
      <c r="BV12" s="654"/>
      <c r="BW12" s="657"/>
      <c r="BY12" s="575" t="s">
        <v>217</v>
      </c>
      <c r="BZ12" s="576"/>
      <c r="CA12" s="576"/>
      <c r="CB12" s="576"/>
      <c r="CC12" s="576"/>
      <c r="CD12" s="576"/>
      <c r="CE12" s="576"/>
      <c r="CF12" s="576"/>
      <c r="CG12" s="576"/>
      <c r="CH12" s="576"/>
      <c r="CI12" s="576"/>
      <c r="CJ12" s="576"/>
      <c r="CK12" s="576"/>
      <c r="CL12" s="577"/>
      <c r="CM12" s="578">
        <v>60292331</v>
      </c>
      <c r="CN12" s="579"/>
      <c r="CO12" s="579"/>
      <c r="CP12" s="579"/>
      <c r="CQ12" s="579"/>
      <c r="CR12" s="579"/>
      <c r="CS12" s="579"/>
      <c r="CT12" s="580"/>
      <c r="CU12" s="653">
        <v>6.1</v>
      </c>
      <c r="CV12" s="653"/>
      <c r="CW12" s="653"/>
      <c r="CX12" s="653"/>
      <c r="CY12" s="584">
        <v>1128048</v>
      </c>
      <c r="CZ12" s="579"/>
      <c r="DA12" s="579"/>
      <c r="DB12" s="579"/>
      <c r="DC12" s="579"/>
      <c r="DD12" s="579"/>
      <c r="DE12" s="579"/>
      <c r="DF12" s="579"/>
      <c r="DG12" s="579"/>
      <c r="DH12" s="579"/>
      <c r="DI12" s="579"/>
      <c r="DJ12" s="579"/>
      <c r="DK12" s="580"/>
      <c r="DL12" s="584">
        <v>15610238</v>
      </c>
      <c r="DM12" s="579"/>
      <c r="DN12" s="579"/>
      <c r="DO12" s="579"/>
      <c r="DP12" s="579"/>
      <c r="DQ12" s="579"/>
      <c r="DR12" s="579"/>
      <c r="DS12" s="579"/>
      <c r="DT12" s="579"/>
      <c r="DU12" s="579"/>
      <c r="DV12" s="579"/>
      <c r="DW12" s="579"/>
      <c r="DX12" s="659"/>
    </row>
    <row r="13" spans="2:138" ht="11.25" customHeight="1" x14ac:dyDescent="0.2">
      <c r="B13" s="575" t="s">
        <v>218</v>
      </c>
      <c r="C13" s="576"/>
      <c r="D13" s="576"/>
      <c r="E13" s="576"/>
      <c r="F13" s="576"/>
      <c r="G13" s="576"/>
      <c r="H13" s="576"/>
      <c r="I13" s="576"/>
      <c r="J13" s="576"/>
      <c r="K13" s="576"/>
      <c r="L13" s="576"/>
      <c r="M13" s="576"/>
      <c r="N13" s="576"/>
      <c r="O13" s="576"/>
      <c r="P13" s="576"/>
      <c r="Q13" s="577"/>
      <c r="R13" s="578" t="s">
        <v>112</v>
      </c>
      <c r="S13" s="579"/>
      <c r="T13" s="579"/>
      <c r="U13" s="579"/>
      <c r="V13" s="579"/>
      <c r="W13" s="579"/>
      <c r="X13" s="579"/>
      <c r="Y13" s="580"/>
      <c r="Z13" s="653" t="s">
        <v>203</v>
      </c>
      <c r="AA13" s="653"/>
      <c r="AB13" s="653"/>
      <c r="AC13" s="653"/>
      <c r="AD13" s="654" t="s">
        <v>203</v>
      </c>
      <c r="AE13" s="654"/>
      <c r="AF13" s="654"/>
      <c r="AG13" s="654"/>
      <c r="AH13" s="654"/>
      <c r="AI13" s="654"/>
      <c r="AJ13" s="654"/>
      <c r="AK13" s="654"/>
      <c r="AL13" s="581" t="s">
        <v>112</v>
      </c>
      <c r="AM13" s="655"/>
      <c r="AN13" s="655"/>
      <c r="AO13" s="656"/>
      <c r="AP13" s="575" t="s">
        <v>219</v>
      </c>
      <c r="AQ13" s="576"/>
      <c r="AR13" s="576"/>
      <c r="AS13" s="576"/>
      <c r="AT13" s="576"/>
      <c r="AU13" s="576"/>
      <c r="AV13" s="576"/>
      <c r="AW13" s="576"/>
      <c r="AX13" s="576"/>
      <c r="AY13" s="576"/>
      <c r="AZ13" s="576"/>
      <c r="BA13" s="576"/>
      <c r="BB13" s="576"/>
      <c r="BC13" s="577"/>
      <c r="BD13" s="578">
        <v>1935282</v>
      </c>
      <c r="BE13" s="579"/>
      <c r="BF13" s="579"/>
      <c r="BG13" s="579"/>
      <c r="BH13" s="579"/>
      <c r="BI13" s="579"/>
      <c r="BJ13" s="579"/>
      <c r="BK13" s="580"/>
      <c r="BL13" s="653">
        <v>0.7</v>
      </c>
      <c r="BM13" s="653"/>
      <c r="BN13" s="653"/>
      <c r="BO13" s="653"/>
      <c r="BP13" s="654" t="s">
        <v>112</v>
      </c>
      <c r="BQ13" s="654"/>
      <c r="BR13" s="654"/>
      <c r="BS13" s="654"/>
      <c r="BT13" s="654"/>
      <c r="BU13" s="654"/>
      <c r="BV13" s="654"/>
      <c r="BW13" s="657"/>
      <c r="BY13" s="575" t="s">
        <v>220</v>
      </c>
      <c r="BZ13" s="576"/>
      <c r="CA13" s="576"/>
      <c r="CB13" s="576"/>
      <c r="CC13" s="576"/>
      <c r="CD13" s="576"/>
      <c r="CE13" s="576"/>
      <c r="CF13" s="576"/>
      <c r="CG13" s="576"/>
      <c r="CH13" s="576"/>
      <c r="CI13" s="576"/>
      <c r="CJ13" s="576"/>
      <c r="CK13" s="576"/>
      <c r="CL13" s="577"/>
      <c r="CM13" s="578">
        <v>148614764</v>
      </c>
      <c r="CN13" s="579"/>
      <c r="CO13" s="579"/>
      <c r="CP13" s="579"/>
      <c r="CQ13" s="579"/>
      <c r="CR13" s="579"/>
      <c r="CS13" s="579"/>
      <c r="CT13" s="580"/>
      <c r="CU13" s="653">
        <v>14.9</v>
      </c>
      <c r="CV13" s="653"/>
      <c r="CW13" s="653"/>
      <c r="CX13" s="653"/>
      <c r="CY13" s="584">
        <v>100544414</v>
      </c>
      <c r="CZ13" s="579"/>
      <c r="DA13" s="579"/>
      <c r="DB13" s="579"/>
      <c r="DC13" s="579"/>
      <c r="DD13" s="579"/>
      <c r="DE13" s="579"/>
      <c r="DF13" s="579"/>
      <c r="DG13" s="579"/>
      <c r="DH13" s="579"/>
      <c r="DI13" s="579"/>
      <c r="DJ13" s="579"/>
      <c r="DK13" s="580"/>
      <c r="DL13" s="584">
        <v>33662212</v>
      </c>
      <c r="DM13" s="579"/>
      <c r="DN13" s="579"/>
      <c r="DO13" s="579"/>
      <c r="DP13" s="579"/>
      <c r="DQ13" s="579"/>
      <c r="DR13" s="579"/>
      <c r="DS13" s="579"/>
      <c r="DT13" s="579"/>
      <c r="DU13" s="579"/>
      <c r="DV13" s="579"/>
      <c r="DW13" s="579"/>
      <c r="DX13" s="659"/>
    </row>
    <row r="14" spans="2:138" ht="11.25" customHeight="1" x14ac:dyDescent="0.2">
      <c r="B14" s="575" t="s">
        <v>221</v>
      </c>
      <c r="C14" s="576"/>
      <c r="D14" s="576"/>
      <c r="E14" s="576"/>
      <c r="F14" s="576"/>
      <c r="G14" s="576"/>
      <c r="H14" s="576"/>
      <c r="I14" s="576"/>
      <c r="J14" s="576"/>
      <c r="K14" s="576"/>
      <c r="L14" s="576"/>
      <c r="M14" s="576"/>
      <c r="N14" s="576"/>
      <c r="O14" s="576"/>
      <c r="P14" s="576"/>
      <c r="Q14" s="577"/>
      <c r="R14" s="578">
        <v>699456</v>
      </c>
      <c r="S14" s="579"/>
      <c r="T14" s="579"/>
      <c r="U14" s="579"/>
      <c r="V14" s="579"/>
      <c r="W14" s="579"/>
      <c r="X14" s="579"/>
      <c r="Y14" s="580"/>
      <c r="Z14" s="653">
        <v>0.1</v>
      </c>
      <c r="AA14" s="653"/>
      <c r="AB14" s="653"/>
      <c r="AC14" s="653"/>
      <c r="AD14" s="654">
        <v>699456</v>
      </c>
      <c r="AE14" s="654"/>
      <c r="AF14" s="654"/>
      <c r="AG14" s="654"/>
      <c r="AH14" s="654"/>
      <c r="AI14" s="654"/>
      <c r="AJ14" s="654"/>
      <c r="AK14" s="654"/>
      <c r="AL14" s="581">
        <v>0.1</v>
      </c>
      <c r="AM14" s="655"/>
      <c r="AN14" s="655"/>
      <c r="AO14" s="656"/>
      <c r="AP14" s="575" t="s">
        <v>222</v>
      </c>
      <c r="AQ14" s="576"/>
      <c r="AR14" s="576"/>
      <c r="AS14" s="576"/>
      <c r="AT14" s="576"/>
      <c r="AU14" s="576"/>
      <c r="AV14" s="576"/>
      <c r="AW14" s="576"/>
      <c r="AX14" s="576"/>
      <c r="AY14" s="576"/>
      <c r="AZ14" s="576"/>
      <c r="BA14" s="576"/>
      <c r="BB14" s="576"/>
      <c r="BC14" s="577"/>
      <c r="BD14" s="578">
        <v>1860946</v>
      </c>
      <c r="BE14" s="579"/>
      <c r="BF14" s="579"/>
      <c r="BG14" s="579"/>
      <c r="BH14" s="579"/>
      <c r="BI14" s="579"/>
      <c r="BJ14" s="579"/>
      <c r="BK14" s="580"/>
      <c r="BL14" s="653">
        <v>0.6</v>
      </c>
      <c r="BM14" s="653"/>
      <c r="BN14" s="653"/>
      <c r="BO14" s="653"/>
      <c r="BP14" s="654" t="s">
        <v>112</v>
      </c>
      <c r="BQ14" s="654"/>
      <c r="BR14" s="654"/>
      <c r="BS14" s="654"/>
      <c r="BT14" s="654"/>
      <c r="BU14" s="654"/>
      <c r="BV14" s="654"/>
      <c r="BW14" s="657"/>
      <c r="BY14" s="575" t="s">
        <v>223</v>
      </c>
      <c r="BZ14" s="576"/>
      <c r="CA14" s="576"/>
      <c r="CB14" s="576"/>
      <c r="CC14" s="576"/>
      <c r="CD14" s="576"/>
      <c r="CE14" s="576"/>
      <c r="CF14" s="576"/>
      <c r="CG14" s="576"/>
      <c r="CH14" s="576"/>
      <c r="CI14" s="576"/>
      <c r="CJ14" s="576"/>
      <c r="CK14" s="576"/>
      <c r="CL14" s="577"/>
      <c r="CM14" s="578">
        <v>49841625</v>
      </c>
      <c r="CN14" s="579"/>
      <c r="CO14" s="579"/>
      <c r="CP14" s="579"/>
      <c r="CQ14" s="579"/>
      <c r="CR14" s="579"/>
      <c r="CS14" s="579"/>
      <c r="CT14" s="580"/>
      <c r="CU14" s="653">
        <v>5</v>
      </c>
      <c r="CV14" s="653"/>
      <c r="CW14" s="653"/>
      <c r="CX14" s="653"/>
      <c r="CY14" s="584">
        <v>2663650</v>
      </c>
      <c r="CZ14" s="579"/>
      <c r="DA14" s="579"/>
      <c r="DB14" s="579"/>
      <c r="DC14" s="579"/>
      <c r="DD14" s="579"/>
      <c r="DE14" s="579"/>
      <c r="DF14" s="579"/>
      <c r="DG14" s="579"/>
      <c r="DH14" s="579"/>
      <c r="DI14" s="579"/>
      <c r="DJ14" s="579"/>
      <c r="DK14" s="580"/>
      <c r="DL14" s="584">
        <v>44275110</v>
      </c>
      <c r="DM14" s="579"/>
      <c r="DN14" s="579"/>
      <c r="DO14" s="579"/>
      <c r="DP14" s="579"/>
      <c r="DQ14" s="579"/>
      <c r="DR14" s="579"/>
      <c r="DS14" s="579"/>
      <c r="DT14" s="579"/>
      <c r="DU14" s="579"/>
      <c r="DV14" s="579"/>
      <c r="DW14" s="579"/>
      <c r="DX14" s="659"/>
    </row>
    <row r="15" spans="2:138" ht="11.25" customHeight="1" x14ac:dyDescent="0.2">
      <c r="B15" s="575" t="s">
        <v>224</v>
      </c>
      <c r="C15" s="576"/>
      <c r="D15" s="576"/>
      <c r="E15" s="576"/>
      <c r="F15" s="576"/>
      <c r="G15" s="576"/>
      <c r="H15" s="576"/>
      <c r="I15" s="576"/>
      <c r="J15" s="576"/>
      <c r="K15" s="576"/>
      <c r="L15" s="576"/>
      <c r="M15" s="576"/>
      <c r="N15" s="576"/>
      <c r="O15" s="576"/>
      <c r="P15" s="576"/>
      <c r="Q15" s="577"/>
      <c r="R15" s="578">
        <v>251179159</v>
      </c>
      <c r="S15" s="579"/>
      <c r="T15" s="579"/>
      <c r="U15" s="579"/>
      <c r="V15" s="579"/>
      <c r="W15" s="579"/>
      <c r="X15" s="579"/>
      <c r="Y15" s="580"/>
      <c r="Z15" s="653">
        <v>24.3</v>
      </c>
      <c r="AA15" s="653"/>
      <c r="AB15" s="653"/>
      <c r="AC15" s="653"/>
      <c r="AD15" s="654">
        <v>246046912</v>
      </c>
      <c r="AE15" s="654"/>
      <c r="AF15" s="654"/>
      <c r="AG15" s="654"/>
      <c r="AH15" s="654"/>
      <c r="AI15" s="654"/>
      <c r="AJ15" s="654"/>
      <c r="AK15" s="654"/>
      <c r="AL15" s="581">
        <v>48.2</v>
      </c>
      <c r="AM15" s="655"/>
      <c r="AN15" s="655"/>
      <c r="AO15" s="656"/>
      <c r="AP15" s="575" t="s">
        <v>225</v>
      </c>
      <c r="AQ15" s="576"/>
      <c r="AR15" s="576"/>
      <c r="AS15" s="576"/>
      <c r="AT15" s="576"/>
      <c r="AU15" s="576"/>
      <c r="AV15" s="576"/>
      <c r="AW15" s="576"/>
      <c r="AX15" s="576"/>
      <c r="AY15" s="576"/>
      <c r="AZ15" s="576"/>
      <c r="BA15" s="576"/>
      <c r="BB15" s="576"/>
      <c r="BC15" s="577"/>
      <c r="BD15" s="578">
        <v>57128725</v>
      </c>
      <c r="BE15" s="579"/>
      <c r="BF15" s="579"/>
      <c r="BG15" s="579"/>
      <c r="BH15" s="579"/>
      <c r="BI15" s="579"/>
      <c r="BJ15" s="579"/>
      <c r="BK15" s="580"/>
      <c r="BL15" s="653">
        <v>19.600000000000001</v>
      </c>
      <c r="BM15" s="653"/>
      <c r="BN15" s="653"/>
      <c r="BO15" s="653"/>
      <c r="BP15" s="654" t="s">
        <v>112</v>
      </c>
      <c r="BQ15" s="654"/>
      <c r="BR15" s="654"/>
      <c r="BS15" s="654"/>
      <c r="BT15" s="654"/>
      <c r="BU15" s="654"/>
      <c r="BV15" s="654"/>
      <c r="BW15" s="657"/>
      <c r="BY15" s="575" t="s">
        <v>226</v>
      </c>
      <c r="BZ15" s="576"/>
      <c r="CA15" s="576"/>
      <c r="CB15" s="576"/>
      <c r="CC15" s="576"/>
      <c r="CD15" s="576"/>
      <c r="CE15" s="576"/>
      <c r="CF15" s="576"/>
      <c r="CG15" s="576"/>
      <c r="CH15" s="576"/>
      <c r="CI15" s="576"/>
      <c r="CJ15" s="576"/>
      <c r="CK15" s="576"/>
      <c r="CL15" s="577"/>
      <c r="CM15" s="578" t="s">
        <v>112</v>
      </c>
      <c r="CN15" s="579"/>
      <c r="CO15" s="579"/>
      <c r="CP15" s="579"/>
      <c r="CQ15" s="579"/>
      <c r="CR15" s="579"/>
      <c r="CS15" s="579"/>
      <c r="CT15" s="580"/>
      <c r="CU15" s="653" t="s">
        <v>112</v>
      </c>
      <c r="CV15" s="653"/>
      <c r="CW15" s="653"/>
      <c r="CX15" s="653"/>
      <c r="CY15" s="584" t="s">
        <v>112</v>
      </c>
      <c r="CZ15" s="579"/>
      <c r="DA15" s="579"/>
      <c r="DB15" s="579"/>
      <c r="DC15" s="579"/>
      <c r="DD15" s="579"/>
      <c r="DE15" s="579"/>
      <c r="DF15" s="579"/>
      <c r="DG15" s="579"/>
      <c r="DH15" s="579"/>
      <c r="DI15" s="579"/>
      <c r="DJ15" s="579"/>
      <c r="DK15" s="580"/>
      <c r="DL15" s="584" t="s">
        <v>112</v>
      </c>
      <c r="DM15" s="579"/>
      <c r="DN15" s="579"/>
      <c r="DO15" s="579"/>
      <c r="DP15" s="579"/>
      <c r="DQ15" s="579"/>
      <c r="DR15" s="579"/>
      <c r="DS15" s="579"/>
      <c r="DT15" s="579"/>
      <c r="DU15" s="579"/>
      <c r="DV15" s="579"/>
      <c r="DW15" s="579"/>
      <c r="DX15" s="659"/>
    </row>
    <row r="16" spans="2:138" ht="11.25" customHeight="1" x14ac:dyDescent="0.2">
      <c r="B16" s="575" t="s">
        <v>227</v>
      </c>
      <c r="C16" s="576"/>
      <c r="D16" s="576"/>
      <c r="E16" s="576"/>
      <c r="F16" s="576"/>
      <c r="G16" s="576"/>
      <c r="H16" s="576"/>
      <c r="I16" s="576"/>
      <c r="J16" s="576"/>
      <c r="K16" s="576"/>
      <c r="L16" s="576"/>
      <c r="M16" s="576"/>
      <c r="N16" s="576"/>
      <c r="O16" s="576"/>
      <c r="P16" s="576"/>
      <c r="Q16" s="577"/>
      <c r="R16" s="578">
        <v>246046912</v>
      </c>
      <c r="S16" s="579"/>
      <c r="T16" s="579"/>
      <c r="U16" s="579"/>
      <c r="V16" s="579"/>
      <c r="W16" s="579"/>
      <c r="X16" s="579"/>
      <c r="Y16" s="580"/>
      <c r="Z16" s="581">
        <v>23.8</v>
      </c>
      <c r="AA16" s="655"/>
      <c r="AB16" s="655"/>
      <c r="AC16" s="658"/>
      <c r="AD16" s="584">
        <v>246046912</v>
      </c>
      <c r="AE16" s="579"/>
      <c r="AF16" s="579"/>
      <c r="AG16" s="579"/>
      <c r="AH16" s="579"/>
      <c r="AI16" s="579"/>
      <c r="AJ16" s="579"/>
      <c r="AK16" s="580"/>
      <c r="AL16" s="581">
        <v>48.2</v>
      </c>
      <c r="AM16" s="655"/>
      <c r="AN16" s="655"/>
      <c r="AO16" s="656"/>
      <c r="AP16" s="575" t="s">
        <v>228</v>
      </c>
      <c r="AQ16" s="576"/>
      <c r="AR16" s="576"/>
      <c r="AS16" s="576"/>
      <c r="AT16" s="576"/>
      <c r="AU16" s="576"/>
      <c r="AV16" s="576"/>
      <c r="AW16" s="576"/>
      <c r="AX16" s="576"/>
      <c r="AY16" s="576"/>
      <c r="AZ16" s="576"/>
      <c r="BA16" s="576"/>
      <c r="BB16" s="576"/>
      <c r="BC16" s="577"/>
      <c r="BD16" s="578">
        <v>2124032</v>
      </c>
      <c r="BE16" s="579"/>
      <c r="BF16" s="579"/>
      <c r="BG16" s="579"/>
      <c r="BH16" s="579"/>
      <c r="BI16" s="579"/>
      <c r="BJ16" s="579"/>
      <c r="BK16" s="580"/>
      <c r="BL16" s="653">
        <v>0.7</v>
      </c>
      <c r="BM16" s="653"/>
      <c r="BN16" s="653"/>
      <c r="BO16" s="653"/>
      <c r="BP16" s="654" t="s">
        <v>112</v>
      </c>
      <c r="BQ16" s="654"/>
      <c r="BR16" s="654"/>
      <c r="BS16" s="654"/>
      <c r="BT16" s="654"/>
      <c r="BU16" s="654"/>
      <c r="BV16" s="654"/>
      <c r="BW16" s="657"/>
      <c r="BY16" s="575" t="s">
        <v>229</v>
      </c>
      <c r="BZ16" s="576"/>
      <c r="CA16" s="576"/>
      <c r="CB16" s="576"/>
      <c r="CC16" s="576"/>
      <c r="CD16" s="576"/>
      <c r="CE16" s="576"/>
      <c r="CF16" s="576"/>
      <c r="CG16" s="576"/>
      <c r="CH16" s="576"/>
      <c r="CI16" s="576"/>
      <c r="CJ16" s="576"/>
      <c r="CK16" s="576"/>
      <c r="CL16" s="577"/>
      <c r="CM16" s="578">
        <v>181949423</v>
      </c>
      <c r="CN16" s="579"/>
      <c r="CO16" s="579"/>
      <c r="CP16" s="579"/>
      <c r="CQ16" s="579"/>
      <c r="CR16" s="579"/>
      <c r="CS16" s="579"/>
      <c r="CT16" s="580"/>
      <c r="CU16" s="653">
        <v>18.3</v>
      </c>
      <c r="CV16" s="653"/>
      <c r="CW16" s="653"/>
      <c r="CX16" s="653"/>
      <c r="CY16" s="584">
        <v>9229738</v>
      </c>
      <c r="CZ16" s="579"/>
      <c r="DA16" s="579"/>
      <c r="DB16" s="579"/>
      <c r="DC16" s="579"/>
      <c r="DD16" s="579"/>
      <c r="DE16" s="579"/>
      <c r="DF16" s="579"/>
      <c r="DG16" s="579"/>
      <c r="DH16" s="579"/>
      <c r="DI16" s="579"/>
      <c r="DJ16" s="579"/>
      <c r="DK16" s="580"/>
      <c r="DL16" s="584">
        <v>134588809</v>
      </c>
      <c r="DM16" s="579"/>
      <c r="DN16" s="579"/>
      <c r="DO16" s="579"/>
      <c r="DP16" s="579"/>
      <c r="DQ16" s="579"/>
      <c r="DR16" s="579"/>
      <c r="DS16" s="579"/>
      <c r="DT16" s="579"/>
      <c r="DU16" s="579"/>
      <c r="DV16" s="579"/>
      <c r="DW16" s="579"/>
      <c r="DX16" s="659"/>
    </row>
    <row r="17" spans="2:128" ht="11.25" customHeight="1" x14ac:dyDescent="0.2">
      <c r="B17" s="575" t="s">
        <v>230</v>
      </c>
      <c r="C17" s="576"/>
      <c r="D17" s="576"/>
      <c r="E17" s="576"/>
      <c r="F17" s="576"/>
      <c r="G17" s="576"/>
      <c r="H17" s="576"/>
      <c r="I17" s="576"/>
      <c r="J17" s="576"/>
      <c r="K17" s="576"/>
      <c r="L17" s="576"/>
      <c r="M17" s="576"/>
      <c r="N17" s="576"/>
      <c r="O17" s="576"/>
      <c r="P17" s="576"/>
      <c r="Q17" s="577"/>
      <c r="R17" s="578">
        <v>4975723</v>
      </c>
      <c r="S17" s="579"/>
      <c r="T17" s="579"/>
      <c r="U17" s="579"/>
      <c r="V17" s="579"/>
      <c r="W17" s="579"/>
      <c r="X17" s="579"/>
      <c r="Y17" s="580"/>
      <c r="Z17" s="581">
        <v>0.5</v>
      </c>
      <c r="AA17" s="655"/>
      <c r="AB17" s="655"/>
      <c r="AC17" s="658"/>
      <c r="AD17" s="584" t="s">
        <v>203</v>
      </c>
      <c r="AE17" s="579"/>
      <c r="AF17" s="579"/>
      <c r="AG17" s="579"/>
      <c r="AH17" s="579"/>
      <c r="AI17" s="579"/>
      <c r="AJ17" s="579"/>
      <c r="AK17" s="580"/>
      <c r="AL17" s="581" t="s">
        <v>112</v>
      </c>
      <c r="AM17" s="655"/>
      <c r="AN17" s="655"/>
      <c r="AO17" s="656"/>
      <c r="AP17" s="575" t="s">
        <v>231</v>
      </c>
      <c r="AQ17" s="576"/>
      <c r="AR17" s="576"/>
      <c r="AS17" s="576"/>
      <c r="AT17" s="576"/>
      <c r="AU17" s="576"/>
      <c r="AV17" s="576"/>
      <c r="AW17" s="576"/>
      <c r="AX17" s="576"/>
      <c r="AY17" s="576"/>
      <c r="AZ17" s="576"/>
      <c r="BA17" s="576"/>
      <c r="BB17" s="576"/>
      <c r="BC17" s="577"/>
      <c r="BD17" s="578">
        <v>55004693</v>
      </c>
      <c r="BE17" s="579"/>
      <c r="BF17" s="579"/>
      <c r="BG17" s="579"/>
      <c r="BH17" s="579"/>
      <c r="BI17" s="579"/>
      <c r="BJ17" s="579"/>
      <c r="BK17" s="580"/>
      <c r="BL17" s="653">
        <v>18.899999999999999</v>
      </c>
      <c r="BM17" s="653"/>
      <c r="BN17" s="653"/>
      <c r="BO17" s="653"/>
      <c r="BP17" s="654" t="s">
        <v>112</v>
      </c>
      <c r="BQ17" s="654"/>
      <c r="BR17" s="654"/>
      <c r="BS17" s="654"/>
      <c r="BT17" s="654"/>
      <c r="BU17" s="654"/>
      <c r="BV17" s="654"/>
      <c r="BW17" s="657"/>
      <c r="BY17" s="575" t="s">
        <v>232</v>
      </c>
      <c r="BZ17" s="576"/>
      <c r="CA17" s="576"/>
      <c r="CB17" s="576"/>
      <c r="CC17" s="576"/>
      <c r="CD17" s="576"/>
      <c r="CE17" s="576"/>
      <c r="CF17" s="576"/>
      <c r="CG17" s="576"/>
      <c r="CH17" s="576"/>
      <c r="CI17" s="576"/>
      <c r="CJ17" s="576"/>
      <c r="CK17" s="576"/>
      <c r="CL17" s="577"/>
      <c r="CM17" s="578">
        <v>6660805</v>
      </c>
      <c r="CN17" s="579"/>
      <c r="CO17" s="579"/>
      <c r="CP17" s="579"/>
      <c r="CQ17" s="579"/>
      <c r="CR17" s="579"/>
      <c r="CS17" s="579"/>
      <c r="CT17" s="580"/>
      <c r="CU17" s="653">
        <v>0.7</v>
      </c>
      <c r="CV17" s="653"/>
      <c r="CW17" s="653"/>
      <c r="CX17" s="653"/>
      <c r="CY17" s="584" t="s">
        <v>203</v>
      </c>
      <c r="CZ17" s="579"/>
      <c r="DA17" s="579"/>
      <c r="DB17" s="579"/>
      <c r="DC17" s="579"/>
      <c r="DD17" s="579"/>
      <c r="DE17" s="579"/>
      <c r="DF17" s="579"/>
      <c r="DG17" s="579"/>
      <c r="DH17" s="579"/>
      <c r="DI17" s="579"/>
      <c r="DJ17" s="579"/>
      <c r="DK17" s="580"/>
      <c r="DL17" s="584">
        <v>225945</v>
      </c>
      <c r="DM17" s="579"/>
      <c r="DN17" s="579"/>
      <c r="DO17" s="579"/>
      <c r="DP17" s="579"/>
      <c r="DQ17" s="579"/>
      <c r="DR17" s="579"/>
      <c r="DS17" s="579"/>
      <c r="DT17" s="579"/>
      <c r="DU17" s="579"/>
      <c r="DV17" s="579"/>
      <c r="DW17" s="579"/>
      <c r="DX17" s="659"/>
    </row>
    <row r="18" spans="2:128" ht="11.25" customHeight="1" x14ac:dyDescent="0.2">
      <c r="B18" s="575" t="s">
        <v>233</v>
      </c>
      <c r="C18" s="576"/>
      <c r="D18" s="576"/>
      <c r="E18" s="576"/>
      <c r="F18" s="576"/>
      <c r="G18" s="576"/>
      <c r="H18" s="576"/>
      <c r="I18" s="576"/>
      <c r="J18" s="576"/>
      <c r="K18" s="576"/>
      <c r="L18" s="576"/>
      <c r="M18" s="576"/>
      <c r="N18" s="576"/>
      <c r="O18" s="576"/>
      <c r="P18" s="576"/>
      <c r="Q18" s="577"/>
      <c r="R18" s="578">
        <v>156524</v>
      </c>
      <c r="S18" s="579"/>
      <c r="T18" s="579"/>
      <c r="U18" s="579"/>
      <c r="V18" s="579"/>
      <c r="W18" s="579"/>
      <c r="X18" s="579"/>
      <c r="Y18" s="580"/>
      <c r="Z18" s="581">
        <v>0</v>
      </c>
      <c r="AA18" s="655"/>
      <c r="AB18" s="655"/>
      <c r="AC18" s="658"/>
      <c r="AD18" s="584" t="s">
        <v>112</v>
      </c>
      <c r="AE18" s="579"/>
      <c r="AF18" s="579"/>
      <c r="AG18" s="579"/>
      <c r="AH18" s="579"/>
      <c r="AI18" s="579"/>
      <c r="AJ18" s="579"/>
      <c r="AK18" s="580"/>
      <c r="AL18" s="581" t="s">
        <v>203</v>
      </c>
      <c r="AM18" s="655"/>
      <c r="AN18" s="655"/>
      <c r="AO18" s="656"/>
      <c r="AP18" s="575" t="s">
        <v>234</v>
      </c>
      <c r="AQ18" s="576"/>
      <c r="AR18" s="576"/>
      <c r="AS18" s="576"/>
      <c r="AT18" s="576"/>
      <c r="AU18" s="576"/>
      <c r="AV18" s="576"/>
      <c r="AW18" s="576"/>
      <c r="AX18" s="576"/>
      <c r="AY18" s="576"/>
      <c r="AZ18" s="576"/>
      <c r="BA18" s="576"/>
      <c r="BB18" s="576"/>
      <c r="BC18" s="577"/>
      <c r="BD18" s="578">
        <v>81677519</v>
      </c>
      <c r="BE18" s="579"/>
      <c r="BF18" s="579"/>
      <c r="BG18" s="579"/>
      <c r="BH18" s="579"/>
      <c r="BI18" s="579"/>
      <c r="BJ18" s="579"/>
      <c r="BK18" s="580"/>
      <c r="BL18" s="653">
        <v>28</v>
      </c>
      <c r="BM18" s="653"/>
      <c r="BN18" s="653"/>
      <c r="BO18" s="653"/>
      <c r="BP18" s="654" t="s">
        <v>112</v>
      </c>
      <c r="BQ18" s="654"/>
      <c r="BR18" s="654"/>
      <c r="BS18" s="654"/>
      <c r="BT18" s="654"/>
      <c r="BU18" s="654"/>
      <c r="BV18" s="654"/>
      <c r="BW18" s="657"/>
      <c r="BY18" s="575" t="s">
        <v>235</v>
      </c>
      <c r="BZ18" s="576"/>
      <c r="CA18" s="576"/>
      <c r="CB18" s="576"/>
      <c r="CC18" s="576"/>
      <c r="CD18" s="576"/>
      <c r="CE18" s="576"/>
      <c r="CF18" s="576"/>
      <c r="CG18" s="576"/>
      <c r="CH18" s="576"/>
      <c r="CI18" s="576"/>
      <c r="CJ18" s="576"/>
      <c r="CK18" s="576"/>
      <c r="CL18" s="577"/>
      <c r="CM18" s="578">
        <v>180232336</v>
      </c>
      <c r="CN18" s="579"/>
      <c r="CO18" s="579"/>
      <c r="CP18" s="579"/>
      <c r="CQ18" s="579"/>
      <c r="CR18" s="579"/>
      <c r="CS18" s="579"/>
      <c r="CT18" s="580"/>
      <c r="CU18" s="653">
        <v>18.100000000000001</v>
      </c>
      <c r="CV18" s="653"/>
      <c r="CW18" s="653"/>
      <c r="CX18" s="653"/>
      <c r="CY18" s="584" t="s">
        <v>112</v>
      </c>
      <c r="CZ18" s="579"/>
      <c r="DA18" s="579"/>
      <c r="DB18" s="579"/>
      <c r="DC18" s="579"/>
      <c r="DD18" s="579"/>
      <c r="DE18" s="579"/>
      <c r="DF18" s="579"/>
      <c r="DG18" s="579"/>
      <c r="DH18" s="579"/>
      <c r="DI18" s="579"/>
      <c r="DJ18" s="579"/>
      <c r="DK18" s="580"/>
      <c r="DL18" s="584">
        <v>173534880</v>
      </c>
      <c r="DM18" s="579"/>
      <c r="DN18" s="579"/>
      <c r="DO18" s="579"/>
      <c r="DP18" s="579"/>
      <c r="DQ18" s="579"/>
      <c r="DR18" s="579"/>
      <c r="DS18" s="579"/>
      <c r="DT18" s="579"/>
      <c r="DU18" s="579"/>
      <c r="DV18" s="579"/>
      <c r="DW18" s="579"/>
      <c r="DX18" s="659"/>
    </row>
    <row r="19" spans="2:128" ht="11.25" customHeight="1" x14ac:dyDescent="0.2">
      <c r="B19" s="575" t="s">
        <v>236</v>
      </c>
      <c r="C19" s="576"/>
      <c r="D19" s="576"/>
      <c r="E19" s="576"/>
      <c r="F19" s="576"/>
      <c r="G19" s="576"/>
      <c r="H19" s="576"/>
      <c r="I19" s="576"/>
      <c r="J19" s="576"/>
      <c r="K19" s="576"/>
      <c r="L19" s="576"/>
      <c r="M19" s="576"/>
      <c r="N19" s="576"/>
      <c r="O19" s="576"/>
      <c r="P19" s="576"/>
      <c r="Q19" s="577"/>
      <c r="R19" s="578">
        <v>581263439</v>
      </c>
      <c r="S19" s="579"/>
      <c r="T19" s="579"/>
      <c r="U19" s="579"/>
      <c r="V19" s="579"/>
      <c r="W19" s="579"/>
      <c r="X19" s="579"/>
      <c r="Y19" s="580"/>
      <c r="Z19" s="581">
        <v>56.3</v>
      </c>
      <c r="AA19" s="655"/>
      <c r="AB19" s="655"/>
      <c r="AC19" s="658"/>
      <c r="AD19" s="584">
        <v>506506820</v>
      </c>
      <c r="AE19" s="579"/>
      <c r="AF19" s="579"/>
      <c r="AG19" s="579"/>
      <c r="AH19" s="579"/>
      <c r="AI19" s="579"/>
      <c r="AJ19" s="579"/>
      <c r="AK19" s="580"/>
      <c r="AL19" s="581">
        <v>99.2</v>
      </c>
      <c r="AM19" s="655"/>
      <c r="AN19" s="655"/>
      <c r="AO19" s="656"/>
      <c r="AP19" s="575" t="s">
        <v>237</v>
      </c>
      <c r="AQ19" s="576"/>
      <c r="AR19" s="576"/>
      <c r="AS19" s="576"/>
      <c r="AT19" s="576"/>
      <c r="AU19" s="576"/>
      <c r="AV19" s="576"/>
      <c r="AW19" s="576"/>
      <c r="AX19" s="576"/>
      <c r="AY19" s="576"/>
      <c r="AZ19" s="576"/>
      <c r="BA19" s="576"/>
      <c r="BB19" s="576"/>
      <c r="BC19" s="577"/>
      <c r="BD19" s="578">
        <v>5329839</v>
      </c>
      <c r="BE19" s="579"/>
      <c r="BF19" s="579"/>
      <c r="BG19" s="579"/>
      <c r="BH19" s="579"/>
      <c r="BI19" s="579"/>
      <c r="BJ19" s="579"/>
      <c r="BK19" s="580"/>
      <c r="BL19" s="653">
        <v>1.8</v>
      </c>
      <c r="BM19" s="653"/>
      <c r="BN19" s="653"/>
      <c r="BO19" s="653"/>
      <c r="BP19" s="654" t="s">
        <v>203</v>
      </c>
      <c r="BQ19" s="654"/>
      <c r="BR19" s="654"/>
      <c r="BS19" s="654"/>
      <c r="BT19" s="654"/>
      <c r="BU19" s="654"/>
      <c r="BV19" s="654"/>
      <c r="BW19" s="657"/>
      <c r="BY19" s="575" t="s">
        <v>238</v>
      </c>
      <c r="BZ19" s="576"/>
      <c r="CA19" s="576"/>
      <c r="CB19" s="576"/>
      <c r="CC19" s="576"/>
      <c r="CD19" s="576"/>
      <c r="CE19" s="576"/>
      <c r="CF19" s="576"/>
      <c r="CG19" s="576"/>
      <c r="CH19" s="576"/>
      <c r="CI19" s="576"/>
      <c r="CJ19" s="576"/>
      <c r="CK19" s="576"/>
      <c r="CL19" s="577"/>
      <c r="CM19" s="578" t="s">
        <v>203</v>
      </c>
      <c r="CN19" s="579"/>
      <c r="CO19" s="579"/>
      <c r="CP19" s="579"/>
      <c r="CQ19" s="579"/>
      <c r="CR19" s="579"/>
      <c r="CS19" s="579"/>
      <c r="CT19" s="580"/>
      <c r="CU19" s="653" t="s">
        <v>112</v>
      </c>
      <c r="CV19" s="653"/>
      <c r="CW19" s="653"/>
      <c r="CX19" s="653"/>
      <c r="CY19" s="584" t="s">
        <v>203</v>
      </c>
      <c r="CZ19" s="579"/>
      <c r="DA19" s="579"/>
      <c r="DB19" s="579"/>
      <c r="DC19" s="579"/>
      <c r="DD19" s="579"/>
      <c r="DE19" s="579"/>
      <c r="DF19" s="579"/>
      <c r="DG19" s="579"/>
      <c r="DH19" s="579"/>
      <c r="DI19" s="579"/>
      <c r="DJ19" s="579"/>
      <c r="DK19" s="580"/>
      <c r="DL19" s="584" t="s">
        <v>203</v>
      </c>
      <c r="DM19" s="579"/>
      <c r="DN19" s="579"/>
      <c r="DO19" s="579"/>
      <c r="DP19" s="579"/>
      <c r="DQ19" s="579"/>
      <c r="DR19" s="579"/>
      <c r="DS19" s="579"/>
      <c r="DT19" s="579"/>
      <c r="DU19" s="579"/>
      <c r="DV19" s="579"/>
      <c r="DW19" s="579"/>
      <c r="DX19" s="659"/>
    </row>
    <row r="20" spans="2:128" ht="11.25" customHeight="1" x14ac:dyDescent="0.2">
      <c r="B20" s="575" t="s">
        <v>239</v>
      </c>
      <c r="C20" s="576"/>
      <c r="D20" s="576"/>
      <c r="E20" s="576"/>
      <c r="F20" s="576"/>
      <c r="G20" s="576"/>
      <c r="H20" s="576"/>
      <c r="I20" s="576"/>
      <c r="J20" s="576"/>
      <c r="K20" s="576"/>
      <c r="L20" s="576"/>
      <c r="M20" s="576"/>
      <c r="N20" s="576"/>
      <c r="O20" s="576"/>
      <c r="P20" s="576"/>
      <c r="Q20" s="577"/>
      <c r="R20" s="578">
        <v>456731</v>
      </c>
      <c r="S20" s="579"/>
      <c r="T20" s="579"/>
      <c r="U20" s="579"/>
      <c r="V20" s="579"/>
      <c r="W20" s="579"/>
      <c r="X20" s="579"/>
      <c r="Y20" s="580"/>
      <c r="Z20" s="581">
        <v>0</v>
      </c>
      <c r="AA20" s="655"/>
      <c r="AB20" s="655"/>
      <c r="AC20" s="658"/>
      <c r="AD20" s="584">
        <v>456731</v>
      </c>
      <c r="AE20" s="579"/>
      <c r="AF20" s="579"/>
      <c r="AG20" s="579"/>
      <c r="AH20" s="579"/>
      <c r="AI20" s="579"/>
      <c r="AJ20" s="579"/>
      <c r="AK20" s="580"/>
      <c r="AL20" s="581">
        <v>0.1</v>
      </c>
      <c r="AM20" s="655"/>
      <c r="AN20" s="655"/>
      <c r="AO20" s="656"/>
      <c r="AP20" s="660" t="s">
        <v>240</v>
      </c>
      <c r="AQ20" s="661"/>
      <c r="AR20" s="661"/>
      <c r="AS20" s="661"/>
      <c r="AT20" s="661"/>
      <c r="AU20" s="661"/>
      <c r="AV20" s="661"/>
      <c r="AW20" s="661"/>
      <c r="AX20" s="661"/>
      <c r="AY20" s="661"/>
      <c r="AZ20" s="661"/>
      <c r="BA20" s="661"/>
      <c r="BB20" s="661"/>
      <c r="BC20" s="662"/>
      <c r="BD20" s="578">
        <v>2387617</v>
      </c>
      <c r="BE20" s="579"/>
      <c r="BF20" s="579"/>
      <c r="BG20" s="579"/>
      <c r="BH20" s="579"/>
      <c r="BI20" s="579"/>
      <c r="BJ20" s="579"/>
      <c r="BK20" s="580"/>
      <c r="BL20" s="653">
        <v>0.8</v>
      </c>
      <c r="BM20" s="653"/>
      <c r="BN20" s="653"/>
      <c r="BO20" s="653"/>
      <c r="BP20" s="654" t="s">
        <v>112</v>
      </c>
      <c r="BQ20" s="654"/>
      <c r="BR20" s="654"/>
      <c r="BS20" s="654"/>
      <c r="BT20" s="654"/>
      <c r="BU20" s="654"/>
      <c r="BV20" s="654"/>
      <c r="BW20" s="657"/>
      <c r="BY20" s="660" t="s">
        <v>241</v>
      </c>
      <c r="BZ20" s="661"/>
      <c r="CA20" s="661"/>
      <c r="CB20" s="661"/>
      <c r="CC20" s="661"/>
      <c r="CD20" s="661"/>
      <c r="CE20" s="661"/>
      <c r="CF20" s="661"/>
      <c r="CG20" s="661"/>
      <c r="CH20" s="661"/>
      <c r="CI20" s="661"/>
      <c r="CJ20" s="661"/>
      <c r="CK20" s="661"/>
      <c r="CL20" s="662"/>
      <c r="CM20" s="578" t="s">
        <v>112</v>
      </c>
      <c r="CN20" s="579"/>
      <c r="CO20" s="579"/>
      <c r="CP20" s="579"/>
      <c r="CQ20" s="579"/>
      <c r="CR20" s="579"/>
      <c r="CS20" s="579"/>
      <c r="CT20" s="580"/>
      <c r="CU20" s="653" t="s">
        <v>112</v>
      </c>
      <c r="CV20" s="653"/>
      <c r="CW20" s="653"/>
      <c r="CX20" s="653"/>
      <c r="CY20" s="584" t="s">
        <v>203</v>
      </c>
      <c r="CZ20" s="579"/>
      <c r="DA20" s="579"/>
      <c r="DB20" s="579"/>
      <c r="DC20" s="579"/>
      <c r="DD20" s="579"/>
      <c r="DE20" s="579"/>
      <c r="DF20" s="579"/>
      <c r="DG20" s="579"/>
      <c r="DH20" s="579"/>
      <c r="DI20" s="579"/>
      <c r="DJ20" s="579"/>
      <c r="DK20" s="580"/>
      <c r="DL20" s="584" t="s">
        <v>203</v>
      </c>
      <c r="DM20" s="579"/>
      <c r="DN20" s="579"/>
      <c r="DO20" s="579"/>
      <c r="DP20" s="579"/>
      <c r="DQ20" s="579"/>
      <c r="DR20" s="579"/>
      <c r="DS20" s="579"/>
      <c r="DT20" s="579"/>
      <c r="DU20" s="579"/>
      <c r="DV20" s="579"/>
      <c r="DW20" s="579"/>
      <c r="DX20" s="659"/>
    </row>
    <row r="21" spans="2:128" ht="11.25" customHeight="1" x14ac:dyDescent="0.2">
      <c r="B21" s="575" t="s">
        <v>242</v>
      </c>
      <c r="C21" s="576"/>
      <c r="D21" s="576"/>
      <c r="E21" s="576"/>
      <c r="F21" s="576"/>
      <c r="G21" s="576"/>
      <c r="H21" s="576"/>
      <c r="I21" s="576"/>
      <c r="J21" s="576"/>
      <c r="K21" s="576"/>
      <c r="L21" s="576"/>
      <c r="M21" s="576"/>
      <c r="N21" s="576"/>
      <c r="O21" s="576"/>
      <c r="P21" s="576"/>
      <c r="Q21" s="577"/>
      <c r="R21" s="578">
        <v>5811803</v>
      </c>
      <c r="S21" s="579"/>
      <c r="T21" s="579"/>
      <c r="U21" s="579"/>
      <c r="V21" s="579"/>
      <c r="W21" s="579"/>
      <c r="X21" s="579"/>
      <c r="Y21" s="580"/>
      <c r="Z21" s="581">
        <v>0.6</v>
      </c>
      <c r="AA21" s="655"/>
      <c r="AB21" s="655"/>
      <c r="AC21" s="658"/>
      <c r="AD21" s="584" t="s">
        <v>203</v>
      </c>
      <c r="AE21" s="579"/>
      <c r="AF21" s="579"/>
      <c r="AG21" s="579"/>
      <c r="AH21" s="579"/>
      <c r="AI21" s="579"/>
      <c r="AJ21" s="579"/>
      <c r="AK21" s="580"/>
      <c r="AL21" s="581" t="s">
        <v>203</v>
      </c>
      <c r="AM21" s="655"/>
      <c r="AN21" s="655"/>
      <c r="AO21" s="656"/>
      <c r="AP21" s="660" t="s">
        <v>243</v>
      </c>
      <c r="AQ21" s="661"/>
      <c r="AR21" s="661"/>
      <c r="AS21" s="661"/>
      <c r="AT21" s="661"/>
      <c r="AU21" s="661"/>
      <c r="AV21" s="661"/>
      <c r="AW21" s="661"/>
      <c r="AX21" s="661"/>
      <c r="AY21" s="661"/>
      <c r="AZ21" s="661"/>
      <c r="BA21" s="661"/>
      <c r="BB21" s="661"/>
      <c r="BC21" s="662"/>
      <c r="BD21" s="578">
        <v>542909</v>
      </c>
      <c r="BE21" s="579"/>
      <c r="BF21" s="579"/>
      <c r="BG21" s="579"/>
      <c r="BH21" s="579"/>
      <c r="BI21" s="579"/>
      <c r="BJ21" s="579"/>
      <c r="BK21" s="580"/>
      <c r="BL21" s="653">
        <v>0.2</v>
      </c>
      <c r="BM21" s="653"/>
      <c r="BN21" s="653"/>
      <c r="BO21" s="653"/>
      <c r="BP21" s="654" t="s">
        <v>203</v>
      </c>
      <c r="BQ21" s="654"/>
      <c r="BR21" s="654"/>
      <c r="BS21" s="654"/>
      <c r="BT21" s="654"/>
      <c r="BU21" s="654"/>
      <c r="BV21" s="654"/>
      <c r="BW21" s="657"/>
      <c r="BY21" s="660" t="s">
        <v>244</v>
      </c>
      <c r="BZ21" s="661"/>
      <c r="CA21" s="661"/>
      <c r="CB21" s="661"/>
      <c r="CC21" s="661"/>
      <c r="CD21" s="661"/>
      <c r="CE21" s="661"/>
      <c r="CF21" s="661"/>
      <c r="CG21" s="661"/>
      <c r="CH21" s="661"/>
      <c r="CI21" s="661"/>
      <c r="CJ21" s="661"/>
      <c r="CK21" s="661"/>
      <c r="CL21" s="662"/>
      <c r="CM21" s="578">
        <v>480605</v>
      </c>
      <c r="CN21" s="579"/>
      <c r="CO21" s="579"/>
      <c r="CP21" s="579"/>
      <c r="CQ21" s="579"/>
      <c r="CR21" s="579"/>
      <c r="CS21" s="579"/>
      <c r="CT21" s="580"/>
      <c r="CU21" s="653">
        <v>0</v>
      </c>
      <c r="CV21" s="653"/>
      <c r="CW21" s="653"/>
      <c r="CX21" s="653"/>
      <c r="CY21" s="584" t="s">
        <v>112</v>
      </c>
      <c r="CZ21" s="579"/>
      <c r="DA21" s="579"/>
      <c r="DB21" s="579"/>
      <c r="DC21" s="579"/>
      <c r="DD21" s="579"/>
      <c r="DE21" s="579"/>
      <c r="DF21" s="579"/>
      <c r="DG21" s="579"/>
      <c r="DH21" s="579"/>
      <c r="DI21" s="579"/>
      <c r="DJ21" s="579"/>
      <c r="DK21" s="580"/>
      <c r="DL21" s="584">
        <v>480605</v>
      </c>
      <c r="DM21" s="579"/>
      <c r="DN21" s="579"/>
      <c r="DO21" s="579"/>
      <c r="DP21" s="579"/>
      <c r="DQ21" s="579"/>
      <c r="DR21" s="579"/>
      <c r="DS21" s="579"/>
      <c r="DT21" s="579"/>
      <c r="DU21" s="579"/>
      <c r="DV21" s="579"/>
      <c r="DW21" s="579"/>
      <c r="DX21" s="659"/>
    </row>
    <row r="22" spans="2:128" ht="11.25" customHeight="1" x14ac:dyDescent="0.2">
      <c r="B22" s="575" t="s">
        <v>245</v>
      </c>
      <c r="C22" s="576"/>
      <c r="D22" s="576"/>
      <c r="E22" s="576"/>
      <c r="F22" s="576"/>
      <c r="G22" s="576"/>
      <c r="H22" s="576"/>
      <c r="I22" s="576"/>
      <c r="J22" s="576"/>
      <c r="K22" s="576"/>
      <c r="L22" s="576"/>
      <c r="M22" s="576"/>
      <c r="N22" s="576"/>
      <c r="O22" s="576"/>
      <c r="P22" s="576"/>
      <c r="Q22" s="577"/>
      <c r="R22" s="578">
        <v>11711241</v>
      </c>
      <c r="S22" s="579"/>
      <c r="T22" s="579"/>
      <c r="U22" s="579"/>
      <c r="V22" s="579"/>
      <c r="W22" s="579"/>
      <c r="X22" s="579"/>
      <c r="Y22" s="580"/>
      <c r="Z22" s="581">
        <v>1.1000000000000001</v>
      </c>
      <c r="AA22" s="655"/>
      <c r="AB22" s="655"/>
      <c r="AC22" s="658"/>
      <c r="AD22" s="584">
        <v>3343537</v>
      </c>
      <c r="AE22" s="579"/>
      <c r="AF22" s="579"/>
      <c r="AG22" s="579"/>
      <c r="AH22" s="579"/>
      <c r="AI22" s="579"/>
      <c r="AJ22" s="579"/>
      <c r="AK22" s="580"/>
      <c r="AL22" s="581">
        <v>0.7</v>
      </c>
      <c r="AM22" s="655"/>
      <c r="AN22" s="655"/>
      <c r="AO22" s="656"/>
      <c r="AP22" s="660" t="s">
        <v>246</v>
      </c>
      <c r="AQ22" s="661"/>
      <c r="AR22" s="661"/>
      <c r="AS22" s="661"/>
      <c r="AT22" s="661"/>
      <c r="AU22" s="661"/>
      <c r="AV22" s="661"/>
      <c r="AW22" s="661"/>
      <c r="AX22" s="661"/>
      <c r="AY22" s="661"/>
      <c r="AZ22" s="661"/>
      <c r="BA22" s="661"/>
      <c r="BB22" s="661"/>
      <c r="BC22" s="662"/>
      <c r="BD22" s="578">
        <v>3580217</v>
      </c>
      <c r="BE22" s="579"/>
      <c r="BF22" s="579"/>
      <c r="BG22" s="579"/>
      <c r="BH22" s="579"/>
      <c r="BI22" s="579"/>
      <c r="BJ22" s="579"/>
      <c r="BK22" s="580"/>
      <c r="BL22" s="653">
        <v>1.2</v>
      </c>
      <c r="BM22" s="653"/>
      <c r="BN22" s="653"/>
      <c r="BO22" s="653"/>
      <c r="BP22" s="654" t="s">
        <v>112</v>
      </c>
      <c r="BQ22" s="654"/>
      <c r="BR22" s="654"/>
      <c r="BS22" s="654"/>
      <c r="BT22" s="654"/>
      <c r="BU22" s="654"/>
      <c r="BV22" s="654"/>
      <c r="BW22" s="657"/>
      <c r="BY22" s="660" t="s">
        <v>247</v>
      </c>
      <c r="BZ22" s="661"/>
      <c r="CA22" s="661"/>
      <c r="CB22" s="661"/>
      <c r="CC22" s="661"/>
      <c r="CD22" s="661"/>
      <c r="CE22" s="661"/>
      <c r="CF22" s="661"/>
      <c r="CG22" s="661"/>
      <c r="CH22" s="661"/>
      <c r="CI22" s="661"/>
      <c r="CJ22" s="661"/>
      <c r="CK22" s="661"/>
      <c r="CL22" s="662"/>
      <c r="CM22" s="578">
        <v>1154583</v>
      </c>
      <c r="CN22" s="579"/>
      <c r="CO22" s="579"/>
      <c r="CP22" s="579"/>
      <c r="CQ22" s="579"/>
      <c r="CR22" s="579"/>
      <c r="CS22" s="579"/>
      <c r="CT22" s="580"/>
      <c r="CU22" s="653">
        <v>0.1</v>
      </c>
      <c r="CV22" s="653"/>
      <c r="CW22" s="653"/>
      <c r="CX22" s="653"/>
      <c r="CY22" s="584" t="s">
        <v>112</v>
      </c>
      <c r="CZ22" s="579"/>
      <c r="DA22" s="579"/>
      <c r="DB22" s="579"/>
      <c r="DC22" s="579"/>
      <c r="DD22" s="579"/>
      <c r="DE22" s="579"/>
      <c r="DF22" s="579"/>
      <c r="DG22" s="579"/>
      <c r="DH22" s="579"/>
      <c r="DI22" s="579"/>
      <c r="DJ22" s="579"/>
      <c r="DK22" s="580"/>
      <c r="DL22" s="584">
        <v>1154583</v>
      </c>
      <c r="DM22" s="579"/>
      <c r="DN22" s="579"/>
      <c r="DO22" s="579"/>
      <c r="DP22" s="579"/>
      <c r="DQ22" s="579"/>
      <c r="DR22" s="579"/>
      <c r="DS22" s="579"/>
      <c r="DT22" s="579"/>
      <c r="DU22" s="579"/>
      <c r="DV22" s="579"/>
      <c r="DW22" s="579"/>
      <c r="DX22" s="659"/>
    </row>
    <row r="23" spans="2:128" ht="11.25" customHeight="1" x14ac:dyDescent="0.2">
      <c r="B23" s="575" t="s">
        <v>248</v>
      </c>
      <c r="C23" s="576"/>
      <c r="D23" s="576"/>
      <c r="E23" s="576"/>
      <c r="F23" s="576"/>
      <c r="G23" s="576"/>
      <c r="H23" s="576"/>
      <c r="I23" s="576"/>
      <c r="J23" s="576"/>
      <c r="K23" s="576"/>
      <c r="L23" s="576"/>
      <c r="M23" s="576"/>
      <c r="N23" s="576"/>
      <c r="O23" s="576"/>
      <c r="P23" s="576"/>
      <c r="Q23" s="577"/>
      <c r="R23" s="578">
        <v>3474348</v>
      </c>
      <c r="S23" s="579"/>
      <c r="T23" s="579"/>
      <c r="U23" s="579"/>
      <c r="V23" s="579"/>
      <c r="W23" s="579"/>
      <c r="X23" s="579"/>
      <c r="Y23" s="580"/>
      <c r="Z23" s="581">
        <v>0.3</v>
      </c>
      <c r="AA23" s="655"/>
      <c r="AB23" s="655"/>
      <c r="AC23" s="658"/>
      <c r="AD23" s="584" t="s">
        <v>203</v>
      </c>
      <c r="AE23" s="579"/>
      <c r="AF23" s="579"/>
      <c r="AG23" s="579"/>
      <c r="AH23" s="579"/>
      <c r="AI23" s="579"/>
      <c r="AJ23" s="579"/>
      <c r="AK23" s="580"/>
      <c r="AL23" s="581" t="s">
        <v>112</v>
      </c>
      <c r="AM23" s="655"/>
      <c r="AN23" s="655"/>
      <c r="AO23" s="656"/>
      <c r="AP23" s="660" t="s">
        <v>249</v>
      </c>
      <c r="AQ23" s="661"/>
      <c r="AR23" s="661"/>
      <c r="AS23" s="661"/>
      <c r="AT23" s="661"/>
      <c r="AU23" s="661"/>
      <c r="AV23" s="661"/>
      <c r="AW23" s="661"/>
      <c r="AX23" s="661"/>
      <c r="AY23" s="661"/>
      <c r="AZ23" s="661"/>
      <c r="BA23" s="661"/>
      <c r="BB23" s="661"/>
      <c r="BC23" s="662"/>
      <c r="BD23" s="578">
        <v>23516014</v>
      </c>
      <c r="BE23" s="579"/>
      <c r="BF23" s="579"/>
      <c r="BG23" s="579"/>
      <c r="BH23" s="579"/>
      <c r="BI23" s="579"/>
      <c r="BJ23" s="579"/>
      <c r="BK23" s="580"/>
      <c r="BL23" s="653">
        <v>8.1</v>
      </c>
      <c r="BM23" s="653"/>
      <c r="BN23" s="653"/>
      <c r="BO23" s="653"/>
      <c r="BP23" s="654" t="s">
        <v>203</v>
      </c>
      <c r="BQ23" s="654"/>
      <c r="BR23" s="654"/>
      <c r="BS23" s="654"/>
      <c r="BT23" s="654"/>
      <c r="BU23" s="654"/>
      <c r="BV23" s="654"/>
      <c r="BW23" s="657"/>
      <c r="BY23" s="660" t="s">
        <v>250</v>
      </c>
      <c r="BZ23" s="661"/>
      <c r="CA23" s="661"/>
      <c r="CB23" s="661"/>
      <c r="CC23" s="661"/>
      <c r="CD23" s="661"/>
      <c r="CE23" s="661"/>
      <c r="CF23" s="661"/>
      <c r="CG23" s="661"/>
      <c r="CH23" s="661"/>
      <c r="CI23" s="661"/>
      <c r="CJ23" s="661"/>
      <c r="CK23" s="661"/>
      <c r="CL23" s="662"/>
      <c r="CM23" s="578">
        <v>1114996</v>
      </c>
      <c r="CN23" s="579"/>
      <c r="CO23" s="579"/>
      <c r="CP23" s="579"/>
      <c r="CQ23" s="579"/>
      <c r="CR23" s="579"/>
      <c r="CS23" s="579"/>
      <c r="CT23" s="580"/>
      <c r="CU23" s="653">
        <v>0.1</v>
      </c>
      <c r="CV23" s="653"/>
      <c r="CW23" s="653"/>
      <c r="CX23" s="653"/>
      <c r="CY23" s="584" t="s">
        <v>203</v>
      </c>
      <c r="CZ23" s="579"/>
      <c r="DA23" s="579"/>
      <c r="DB23" s="579"/>
      <c r="DC23" s="579"/>
      <c r="DD23" s="579"/>
      <c r="DE23" s="579"/>
      <c r="DF23" s="579"/>
      <c r="DG23" s="579"/>
      <c r="DH23" s="579"/>
      <c r="DI23" s="579"/>
      <c r="DJ23" s="579"/>
      <c r="DK23" s="580"/>
      <c r="DL23" s="584">
        <v>1114996</v>
      </c>
      <c r="DM23" s="579"/>
      <c r="DN23" s="579"/>
      <c r="DO23" s="579"/>
      <c r="DP23" s="579"/>
      <c r="DQ23" s="579"/>
      <c r="DR23" s="579"/>
      <c r="DS23" s="579"/>
      <c r="DT23" s="579"/>
      <c r="DU23" s="579"/>
      <c r="DV23" s="579"/>
      <c r="DW23" s="579"/>
      <c r="DX23" s="659"/>
    </row>
    <row r="24" spans="2:128" ht="11.25" customHeight="1" x14ac:dyDescent="0.2">
      <c r="B24" s="575" t="s">
        <v>251</v>
      </c>
      <c r="C24" s="576"/>
      <c r="D24" s="576"/>
      <c r="E24" s="576"/>
      <c r="F24" s="576"/>
      <c r="G24" s="576"/>
      <c r="H24" s="576"/>
      <c r="I24" s="576"/>
      <c r="J24" s="576"/>
      <c r="K24" s="576"/>
      <c r="L24" s="576"/>
      <c r="M24" s="576"/>
      <c r="N24" s="576"/>
      <c r="O24" s="576"/>
      <c r="P24" s="576"/>
      <c r="Q24" s="577"/>
      <c r="R24" s="578">
        <v>142699778</v>
      </c>
      <c r="S24" s="579"/>
      <c r="T24" s="579"/>
      <c r="U24" s="579"/>
      <c r="V24" s="579"/>
      <c r="W24" s="579"/>
      <c r="X24" s="579"/>
      <c r="Y24" s="580"/>
      <c r="Z24" s="581">
        <v>13.8</v>
      </c>
      <c r="AA24" s="655"/>
      <c r="AB24" s="655"/>
      <c r="AC24" s="658"/>
      <c r="AD24" s="584" t="s">
        <v>112</v>
      </c>
      <c r="AE24" s="579"/>
      <c r="AF24" s="579"/>
      <c r="AG24" s="579"/>
      <c r="AH24" s="579"/>
      <c r="AI24" s="579"/>
      <c r="AJ24" s="579"/>
      <c r="AK24" s="580"/>
      <c r="AL24" s="581" t="s">
        <v>112</v>
      </c>
      <c r="AM24" s="655"/>
      <c r="AN24" s="655"/>
      <c r="AO24" s="656"/>
      <c r="AP24" s="660" t="s">
        <v>252</v>
      </c>
      <c r="AQ24" s="661"/>
      <c r="AR24" s="661"/>
      <c r="AS24" s="661"/>
      <c r="AT24" s="661"/>
      <c r="AU24" s="661"/>
      <c r="AV24" s="661"/>
      <c r="AW24" s="661"/>
      <c r="AX24" s="661"/>
      <c r="AY24" s="661"/>
      <c r="AZ24" s="661"/>
      <c r="BA24" s="661"/>
      <c r="BB24" s="661"/>
      <c r="BC24" s="662"/>
      <c r="BD24" s="578">
        <v>31731803</v>
      </c>
      <c r="BE24" s="579"/>
      <c r="BF24" s="579"/>
      <c r="BG24" s="579"/>
      <c r="BH24" s="579"/>
      <c r="BI24" s="579"/>
      <c r="BJ24" s="579"/>
      <c r="BK24" s="580"/>
      <c r="BL24" s="653">
        <v>10.9</v>
      </c>
      <c r="BM24" s="653"/>
      <c r="BN24" s="653"/>
      <c r="BO24" s="653"/>
      <c r="BP24" s="654" t="s">
        <v>203</v>
      </c>
      <c r="BQ24" s="654"/>
      <c r="BR24" s="654"/>
      <c r="BS24" s="654"/>
      <c r="BT24" s="654"/>
      <c r="BU24" s="654"/>
      <c r="BV24" s="654"/>
      <c r="BW24" s="657"/>
      <c r="BY24" s="660" t="s">
        <v>253</v>
      </c>
      <c r="BZ24" s="661"/>
      <c r="CA24" s="661"/>
      <c r="CB24" s="661"/>
      <c r="CC24" s="661"/>
      <c r="CD24" s="661"/>
      <c r="CE24" s="661"/>
      <c r="CF24" s="661"/>
      <c r="CG24" s="661"/>
      <c r="CH24" s="661"/>
      <c r="CI24" s="661"/>
      <c r="CJ24" s="661"/>
      <c r="CK24" s="661"/>
      <c r="CL24" s="662"/>
      <c r="CM24" s="578">
        <v>99529</v>
      </c>
      <c r="CN24" s="579"/>
      <c r="CO24" s="579"/>
      <c r="CP24" s="579"/>
      <c r="CQ24" s="579"/>
      <c r="CR24" s="579"/>
      <c r="CS24" s="579"/>
      <c r="CT24" s="580"/>
      <c r="CU24" s="653">
        <v>0</v>
      </c>
      <c r="CV24" s="653"/>
      <c r="CW24" s="653"/>
      <c r="CX24" s="653"/>
      <c r="CY24" s="584" t="s">
        <v>112</v>
      </c>
      <c r="CZ24" s="579"/>
      <c r="DA24" s="579"/>
      <c r="DB24" s="579"/>
      <c r="DC24" s="579"/>
      <c r="DD24" s="579"/>
      <c r="DE24" s="579"/>
      <c r="DF24" s="579"/>
      <c r="DG24" s="579"/>
      <c r="DH24" s="579"/>
      <c r="DI24" s="579"/>
      <c r="DJ24" s="579"/>
      <c r="DK24" s="580"/>
      <c r="DL24" s="584">
        <v>99529</v>
      </c>
      <c r="DM24" s="579"/>
      <c r="DN24" s="579"/>
      <c r="DO24" s="579"/>
      <c r="DP24" s="579"/>
      <c r="DQ24" s="579"/>
      <c r="DR24" s="579"/>
      <c r="DS24" s="579"/>
      <c r="DT24" s="579"/>
      <c r="DU24" s="579"/>
      <c r="DV24" s="579"/>
      <c r="DW24" s="579"/>
      <c r="DX24" s="659"/>
    </row>
    <row r="25" spans="2:128" ht="11.25" customHeight="1" x14ac:dyDescent="0.2">
      <c r="B25" s="575" t="s">
        <v>254</v>
      </c>
      <c r="C25" s="576"/>
      <c r="D25" s="576"/>
      <c r="E25" s="576"/>
      <c r="F25" s="576"/>
      <c r="G25" s="576"/>
      <c r="H25" s="576"/>
      <c r="I25" s="576"/>
      <c r="J25" s="576"/>
      <c r="K25" s="576"/>
      <c r="L25" s="576"/>
      <c r="M25" s="576"/>
      <c r="N25" s="576"/>
      <c r="O25" s="576"/>
      <c r="P25" s="576"/>
      <c r="Q25" s="577"/>
      <c r="R25" s="578" t="s">
        <v>203</v>
      </c>
      <c r="S25" s="579"/>
      <c r="T25" s="579"/>
      <c r="U25" s="579"/>
      <c r="V25" s="579"/>
      <c r="W25" s="579"/>
      <c r="X25" s="579"/>
      <c r="Y25" s="580"/>
      <c r="Z25" s="581" t="s">
        <v>112</v>
      </c>
      <c r="AA25" s="655"/>
      <c r="AB25" s="655"/>
      <c r="AC25" s="658"/>
      <c r="AD25" s="584" t="s">
        <v>112</v>
      </c>
      <c r="AE25" s="579"/>
      <c r="AF25" s="579"/>
      <c r="AG25" s="579"/>
      <c r="AH25" s="579"/>
      <c r="AI25" s="579"/>
      <c r="AJ25" s="579"/>
      <c r="AK25" s="580"/>
      <c r="AL25" s="581" t="s">
        <v>112</v>
      </c>
      <c r="AM25" s="655"/>
      <c r="AN25" s="655"/>
      <c r="AO25" s="656"/>
      <c r="AP25" s="660" t="s">
        <v>255</v>
      </c>
      <c r="AQ25" s="661"/>
      <c r="AR25" s="661"/>
      <c r="AS25" s="661"/>
      <c r="AT25" s="661"/>
      <c r="AU25" s="661"/>
      <c r="AV25" s="661"/>
      <c r="AW25" s="661"/>
      <c r="AX25" s="661"/>
      <c r="AY25" s="661"/>
      <c r="AZ25" s="661"/>
      <c r="BA25" s="661"/>
      <c r="BB25" s="661"/>
      <c r="BC25" s="662"/>
      <c r="BD25" s="578">
        <v>48275</v>
      </c>
      <c r="BE25" s="579"/>
      <c r="BF25" s="579"/>
      <c r="BG25" s="579"/>
      <c r="BH25" s="579"/>
      <c r="BI25" s="579"/>
      <c r="BJ25" s="579"/>
      <c r="BK25" s="580"/>
      <c r="BL25" s="653">
        <v>0</v>
      </c>
      <c r="BM25" s="653"/>
      <c r="BN25" s="653"/>
      <c r="BO25" s="653"/>
      <c r="BP25" s="654" t="s">
        <v>112</v>
      </c>
      <c r="BQ25" s="654"/>
      <c r="BR25" s="654"/>
      <c r="BS25" s="654"/>
      <c r="BT25" s="654"/>
      <c r="BU25" s="654"/>
      <c r="BV25" s="654"/>
      <c r="BW25" s="657"/>
      <c r="BY25" s="660" t="s">
        <v>256</v>
      </c>
      <c r="BZ25" s="661"/>
      <c r="CA25" s="661"/>
      <c r="CB25" s="661"/>
      <c r="CC25" s="661"/>
      <c r="CD25" s="661"/>
      <c r="CE25" s="661"/>
      <c r="CF25" s="661"/>
      <c r="CG25" s="661"/>
      <c r="CH25" s="661"/>
      <c r="CI25" s="661"/>
      <c r="CJ25" s="661"/>
      <c r="CK25" s="661"/>
      <c r="CL25" s="662"/>
      <c r="CM25" s="578">
        <v>13007511</v>
      </c>
      <c r="CN25" s="579"/>
      <c r="CO25" s="579"/>
      <c r="CP25" s="579"/>
      <c r="CQ25" s="579"/>
      <c r="CR25" s="579"/>
      <c r="CS25" s="579"/>
      <c r="CT25" s="580"/>
      <c r="CU25" s="653">
        <v>1.3</v>
      </c>
      <c r="CV25" s="653"/>
      <c r="CW25" s="653"/>
      <c r="CX25" s="653"/>
      <c r="CY25" s="584" t="s">
        <v>112</v>
      </c>
      <c r="CZ25" s="579"/>
      <c r="DA25" s="579"/>
      <c r="DB25" s="579"/>
      <c r="DC25" s="579"/>
      <c r="DD25" s="579"/>
      <c r="DE25" s="579"/>
      <c r="DF25" s="579"/>
      <c r="DG25" s="579"/>
      <c r="DH25" s="579"/>
      <c r="DI25" s="579"/>
      <c r="DJ25" s="579"/>
      <c r="DK25" s="580"/>
      <c r="DL25" s="584">
        <v>13007511</v>
      </c>
      <c r="DM25" s="579"/>
      <c r="DN25" s="579"/>
      <c r="DO25" s="579"/>
      <c r="DP25" s="579"/>
      <c r="DQ25" s="579"/>
      <c r="DR25" s="579"/>
      <c r="DS25" s="579"/>
      <c r="DT25" s="579"/>
      <c r="DU25" s="579"/>
      <c r="DV25" s="579"/>
      <c r="DW25" s="579"/>
      <c r="DX25" s="659"/>
    </row>
    <row r="26" spans="2:128" ht="11.25" customHeight="1" x14ac:dyDescent="0.2">
      <c r="B26" s="575" t="s">
        <v>257</v>
      </c>
      <c r="C26" s="576"/>
      <c r="D26" s="576"/>
      <c r="E26" s="576"/>
      <c r="F26" s="576"/>
      <c r="G26" s="576"/>
      <c r="H26" s="576"/>
      <c r="I26" s="576"/>
      <c r="J26" s="576"/>
      <c r="K26" s="576"/>
      <c r="L26" s="576"/>
      <c r="M26" s="576"/>
      <c r="N26" s="576"/>
      <c r="O26" s="576"/>
      <c r="P26" s="576"/>
      <c r="Q26" s="577"/>
      <c r="R26" s="578">
        <v>2117891</v>
      </c>
      <c r="S26" s="579"/>
      <c r="T26" s="579"/>
      <c r="U26" s="579"/>
      <c r="V26" s="579"/>
      <c r="W26" s="579"/>
      <c r="X26" s="579"/>
      <c r="Y26" s="580"/>
      <c r="Z26" s="581">
        <v>0.2</v>
      </c>
      <c r="AA26" s="655"/>
      <c r="AB26" s="655"/>
      <c r="AC26" s="658"/>
      <c r="AD26" s="584">
        <v>258202</v>
      </c>
      <c r="AE26" s="579"/>
      <c r="AF26" s="579"/>
      <c r="AG26" s="579"/>
      <c r="AH26" s="579"/>
      <c r="AI26" s="579"/>
      <c r="AJ26" s="579"/>
      <c r="AK26" s="580"/>
      <c r="AL26" s="581">
        <v>0.1</v>
      </c>
      <c r="AM26" s="655"/>
      <c r="AN26" s="655"/>
      <c r="AO26" s="656"/>
      <c r="AP26" s="660" t="s">
        <v>258</v>
      </c>
      <c r="AQ26" s="661"/>
      <c r="AR26" s="661"/>
      <c r="AS26" s="661"/>
      <c r="AT26" s="661"/>
      <c r="AU26" s="661"/>
      <c r="AV26" s="661"/>
      <c r="AW26" s="661"/>
      <c r="AX26" s="661"/>
      <c r="AY26" s="661"/>
      <c r="AZ26" s="661"/>
      <c r="BA26" s="661"/>
      <c r="BB26" s="661"/>
      <c r="BC26" s="662"/>
      <c r="BD26" s="578" t="s">
        <v>112</v>
      </c>
      <c r="BE26" s="579"/>
      <c r="BF26" s="579"/>
      <c r="BG26" s="579"/>
      <c r="BH26" s="579"/>
      <c r="BI26" s="579"/>
      <c r="BJ26" s="579"/>
      <c r="BK26" s="580"/>
      <c r="BL26" s="653" t="s">
        <v>112</v>
      </c>
      <c r="BM26" s="653"/>
      <c r="BN26" s="653"/>
      <c r="BO26" s="653"/>
      <c r="BP26" s="654" t="s">
        <v>112</v>
      </c>
      <c r="BQ26" s="654"/>
      <c r="BR26" s="654"/>
      <c r="BS26" s="654"/>
      <c r="BT26" s="654"/>
      <c r="BU26" s="654"/>
      <c r="BV26" s="654"/>
      <c r="BW26" s="657"/>
      <c r="BY26" s="660" t="s">
        <v>259</v>
      </c>
      <c r="BZ26" s="661"/>
      <c r="CA26" s="661"/>
      <c r="CB26" s="661"/>
      <c r="CC26" s="661"/>
      <c r="CD26" s="661"/>
      <c r="CE26" s="661"/>
      <c r="CF26" s="661"/>
      <c r="CG26" s="661"/>
      <c r="CH26" s="661"/>
      <c r="CI26" s="661"/>
      <c r="CJ26" s="661"/>
      <c r="CK26" s="661"/>
      <c r="CL26" s="662"/>
      <c r="CM26" s="578">
        <v>40811809</v>
      </c>
      <c r="CN26" s="579"/>
      <c r="CO26" s="579"/>
      <c r="CP26" s="579"/>
      <c r="CQ26" s="579"/>
      <c r="CR26" s="579"/>
      <c r="CS26" s="579"/>
      <c r="CT26" s="580"/>
      <c r="CU26" s="653">
        <v>4.0999999999999996</v>
      </c>
      <c r="CV26" s="653"/>
      <c r="CW26" s="653"/>
      <c r="CX26" s="653"/>
      <c r="CY26" s="584" t="s">
        <v>203</v>
      </c>
      <c r="CZ26" s="579"/>
      <c r="DA26" s="579"/>
      <c r="DB26" s="579"/>
      <c r="DC26" s="579"/>
      <c r="DD26" s="579"/>
      <c r="DE26" s="579"/>
      <c r="DF26" s="579"/>
      <c r="DG26" s="579"/>
      <c r="DH26" s="579"/>
      <c r="DI26" s="579"/>
      <c r="DJ26" s="579"/>
      <c r="DK26" s="580"/>
      <c r="DL26" s="584">
        <v>40811809</v>
      </c>
      <c r="DM26" s="579"/>
      <c r="DN26" s="579"/>
      <c r="DO26" s="579"/>
      <c r="DP26" s="579"/>
      <c r="DQ26" s="579"/>
      <c r="DR26" s="579"/>
      <c r="DS26" s="579"/>
      <c r="DT26" s="579"/>
      <c r="DU26" s="579"/>
      <c r="DV26" s="579"/>
      <c r="DW26" s="579"/>
      <c r="DX26" s="659"/>
    </row>
    <row r="27" spans="2:128" ht="11.25" customHeight="1" x14ac:dyDescent="0.2">
      <c r="B27" s="575" t="s">
        <v>260</v>
      </c>
      <c r="C27" s="576"/>
      <c r="D27" s="576"/>
      <c r="E27" s="576"/>
      <c r="F27" s="576"/>
      <c r="G27" s="576"/>
      <c r="H27" s="576"/>
      <c r="I27" s="576"/>
      <c r="J27" s="576"/>
      <c r="K27" s="576"/>
      <c r="L27" s="576"/>
      <c r="M27" s="576"/>
      <c r="N27" s="576"/>
      <c r="O27" s="576"/>
      <c r="P27" s="576"/>
      <c r="Q27" s="577"/>
      <c r="R27" s="578">
        <v>3066213</v>
      </c>
      <c r="S27" s="579"/>
      <c r="T27" s="579"/>
      <c r="U27" s="579"/>
      <c r="V27" s="579"/>
      <c r="W27" s="579"/>
      <c r="X27" s="579"/>
      <c r="Y27" s="580"/>
      <c r="Z27" s="581">
        <v>0.3</v>
      </c>
      <c r="AA27" s="655"/>
      <c r="AB27" s="655"/>
      <c r="AC27" s="658"/>
      <c r="AD27" s="584" t="s">
        <v>112</v>
      </c>
      <c r="AE27" s="579"/>
      <c r="AF27" s="579"/>
      <c r="AG27" s="579"/>
      <c r="AH27" s="579"/>
      <c r="AI27" s="579"/>
      <c r="AJ27" s="579"/>
      <c r="AK27" s="580"/>
      <c r="AL27" s="581" t="s">
        <v>112</v>
      </c>
      <c r="AM27" s="655"/>
      <c r="AN27" s="655"/>
      <c r="AO27" s="656"/>
      <c r="AP27" s="660" t="s">
        <v>261</v>
      </c>
      <c r="AQ27" s="661"/>
      <c r="AR27" s="661"/>
      <c r="AS27" s="661"/>
      <c r="AT27" s="661"/>
      <c r="AU27" s="661"/>
      <c r="AV27" s="661"/>
      <c r="AW27" s="661"/>
      <c r="AX27" s="661"/>
      <c r="AY27" s="661"/>
      <c r="AZ27" s="661"/>
      <c r="BA27" s="661"/>
      <c r="BB27" s="661"/>
      <c r="BC27" s="662"/>
      <c r="BD27" s="578">
        <v>3209844</v>
      </c>
      <c r="BE27" s="579"/>
      <c r="BF27" s="579"/>
      <c r="BG27" s="579"/>
      <c r="BH27" s="579"/>
      <c r="BI27" s="579"/>
      <c r="BJ27" s="579"/>
      <c r="BK27" s="580"/>
      <c r="BL27" s="653">
        <v>1.1000000000000001</v>
      </c>
      <c r="BM27" s="653"/>
      <c r="BN27" s="653"/>
      <c r="BO27" s="653"/>
      <c r="BP27" s="654" t="s">
        <v>203</v>
      </c>
      <c r="BQ27" s="654"/>
      <c r="BR27" s="654"/>
      <c r="BS27" s="654"/>
      <c r="BT27" s="654"/>
      <c r="BU27" s="654"/>
      <c r="BV27" s="654"/>
      <c r="BW27" s="657"/>
      <c r="BY27" s="660" t="s">
        <v>262</v>
      </c>
      <c r="BZ27" s="661"/>
      <c r="CA27" s="661"/>
      <c r="CB27" s="661"/>
      <c r="CC27" s="661"/>
      <c r="CD27" s="661"/>
      <c r="CE27" s="661"/>
      <c r="CF27" s="661"/>
      <c r="CG27" s="661"/>
      <c r="CH27" s="661"/>
      <c r="CI27" s="661"/>
      <c r="CJ27" s="661"/>
      <c r="CK27" s="661"/>
      <c r="CL27" s="662"/>
      <c r="CM27" s="578">
        <v>385434</v>
      </c>
      <c r="CN27" s="579"/>
      <c r="CO27" s="579"/>
      <c r="CP27" s="579"/>
      <c r="CQ27" s="579"/>
      <c r="CR27" s="579"/>
      <c r="CS27" s="579"/>
      <c r="CT27" s="580"/>
      <c r="CU27" s="653">
        <v>0</v>
      </c>
      <c r="CV27" s="653"/>
      <c r="CW27" s="653"/>
      <c r="CX27" s="653"/>
      <c r="CY27" s="584" t="s">
        <v>112</v>
      </c>
      <c r="CZ27" s="579"/>
      <c r="DA27" s="579"/>
      <c r="DB27" s="579"/>
      <c r="DC27" s="579"/>
      <c r="DD27" s="579"/>
      <c r="DE27" s="579"/>
      <c r="DF27" s="579"/>
      <c r="DG27" s="579"/>
      <c r="DH27" s="579"/>
      <c r="DI27" s="579"/>
      <c r="DJ27" s="579"/>
      <c r="DK27" s="580"/>
      <c r="DL27" s="584">
        <v>385434</v>
      </c>
      <c r="DM27" s="579"/>
      <c r="DN27" s="579"/>
      <c r="DO27" s="579"/>
      <c r="DP27" s="579"/>
      <c r="DQ27" s="579"/>
      <c r="DR27" s="579"/>
      <c r="DS27" s="579"/>
      <c r="DT27" s="579"/>
      <c r="DU27" s="579"/>
      <c r="DV27" s="579"/>
      <c r="DW27" s="579"/>
      <c r="DX27" s="659"/>
    </row>
    <row r="28" spans="2:128" ht="11.25" customHeight="1" x14ac:dyDescent="0.2">
      <c r="B28" s="575" t="s">
        <v>263</v>
      </c>
      <c r="C28" s="576"/>
      <c r="D28" s="576"/>
      <c r="E28" s="576"/>
      <c r="F28" s="576"/>
      <c r="G28" s="576"/>
      <c r="H28" s="576"/>
      <c r="I28" s="576"/>
      <c r="J28" s="576"/>
      <c r="K28" s="576"/>
      <c r="L28" s="576"/>
      <c r="M28" s="576"/>
      <c r="N28" s="576"/>
      <c r="O28" s="576"/>
      <c r="P28" s="576"/>
      <c r="Q28" s="577"/>
      <c r="R28" s="578">
        <v>15345504</v>
      </c>
      <c r="S28" s="579"/>
      <c r="T28" s="579"/>
      <c r="U28" s="579"/>
      <c r="V28" s="579"/>
      <c r="W28" s="579"/>
      <c r="X28" s="579"/>
      <c r="Y28" s="580"/>
      <c r="Z28" s="581">
        <v>1.5</v>
      </c>
      <c r="AA28" s="655"/>
      <c r="AB28" s="655"/>
      <c r="AC28" s="658"/>
      <c r="AD28" s="584" t="s">
        <v>112</v>
      </c>
      <c r="AE28" s="579"/>
      <c r="AF28" s="579"/>
      <c r="AG28" s="579"/>
      <c r="AH28" s="579"/>
      <c r="AI28" s="579"/>
      <c r="AJ28" s="579"/>
      <c r="AK28" s="580"/>
      <c r="AL28" s="581" t="s">
        <v>203</v>
      </c>
      <c r="AM28" s="655"/>
      <c r="AN28" s="655"/>
      <c r="AO28" s="656"/>
      <c r="AP28" s="660" t="s">
        <v>264</v>
      </c>
      <c r="AQ28" s="661"/>
      <c r="AR28" s="661"/>
      <c r="AS28" s="661"/>
      <c r="AT28" s="661"/>
      <c r="AU28" s="661"/>
      <c r="AV28" s="661"/>
      <c r="AW28" s="661"/>
      <c r="AX28" s="661"/>
      <c r="AY28" s="661"/>
      <c r="AZ28" s="661"/>
      <c r="BA28" s="661"/>
      <c r="BB28" s="661"/>
      <c r="BC28" s="662"/>
      <c r="BD28" s="578">
        <v>155492</v>
      </c>
      <c r="BE28" s="579"/>
      <c r="BF28" s="579"/>
      <c r="BG28" s="579"/>
      <c r="BH28" s="579"/>
      <c r="BI28" s="579"/>
      <c r="BJ28" s="579"/>
      <c r="BK28" s="580"/>
      <c r="BL28" s="653">
        <v>0.1</v>
      </c>
      <c r="BM28" s="653"/>
      <c r="BN28" s="653"/>
      <c r="BO28" s="653"/>
      <c r="BP28" s="654" t="s">
        <v>112</v>
      </c>
      <c r="BQ28" s="654"/>
      <c r="BR28" s="654"/>
      <c r="BS28" s="654"/>
      <c r="BT28" s="654"/>
      <c r="BU28" s="654"/>
      <c r="BV28" s="654"/>
      <c r="BW28" s="657"/>
      <c r="BY28" s="660" t="s">
        <v>265</v>
      </c>
      <c r="BZ28" s="661"/>
      <c r="CA28" s="661"/>
      <c r="CB28" s="661"/>
      <c r="CC28" s="661"/>
      <c r="CD28" s="661"/>
      <c r="CE28" s="661"/>
      <c r="CF28" s="661"/>
      <c r="CG28" s="661"/>
      <c r="CH28" s="661"/>
      <c r="CI28" s="661"/>
      <c r="CJ28" s="661"/>
      <c r="CK28" s="661"/>
      <c r="CL28" s="662"/>
      <c r="CM28" s="578" t="s">
        <v>112</v>
      </c>
      <c r="CN28" s="579"/>
      <c r="CO28" s="579"/>
      <c r="CP28" s="579"/>
      <c r="CQ28" s="579"/>
      <c r="CR28" s="579"/>
      <c r="CS28" s="579"/>
      <c r="CT28" s="580"/>
      <c r="CU28" s="653" t="s">
        <v>112</v>
      </c>
      <c r="CV28" s="653"/>
      <c r="CW28" s="653"/>
      <c r="CX28" s="653"/>
      <c r="CY28" s="584" t="s">
        <v>112</v>
      </c>
      <c r="CZ28" s="579"/>
      <c r="DA28" s="579"/>
      <c r="DB28" s="579"/>
      <c r="DC28" s="579"/>
      <c r="DD28" s="579"/>
      <c r="DE28" s="579"/>
      <c r="DF28" s="579"/>
      <c r="DG28" s="579"/>
      <c r="DH28" s="579"/>
      <c r="DI28" s="579"/>
      <c r="DJ28" s="579"/>
      <c r="DK28" s="580"/>
      <c r="DL28" s="584" t="s">
        <v>203</v>
      </c>
      <c r="DM28" s="579"/>
      <c r="DN28" s="579"/>
      <c r="DO28" s="579"/>
      <c r="DP28" s="579"/>
      <c r="DQ28" s="579"/>
      <c r="DR28" s="579"/>
      <c r="DS28" s="579"/>
      <c r="DT28" s="579"/>
      <c r="DU28" s="579"/>
      <c r="DV28" s="579"/>
      <c r="DW28" s="579"/>
      <c r="DX28" s="659"/>
    </row>
    <row r="29" spans="2:128" ht="11.25" customHeight="1" x14ac:dyDescent="0.2">
      <c r="B29" s="575" t="s">
        <v>266</v>
      </c>
      <c r="C29" s="576"/>
      <c r="D29" s="576"/>
      <c r="E29" s="576"/>
      <c r="F29" s="576"/>
      <c r="G29" s="576"/>
      <c r="H29" s="576"/>
      <c r="I29" s="576"/>
      <c r="J29" s="576"/>
      <c r="K29" s="576"/>
      <c r="L29" s="576"/>
      <c r="M29" s="576"/>
      <c r="N29" s="576"/>
      <c r="O29" s="576"/>
      <c r="P29" s="576"/>
      <c r="Q29" s="577"/>
      <c r="R29" s="578">
        <v>36797830</v>
      </c>
      <c r="S29" s="579"/>
      <c r="T29" s="579"/>
      <c r="U29" s="579"/>
      <c r="V29" s="579"/>
      <c r="W29" s="579"/>
      <c r="X29" s="579"/>
      <c r="Y29" s="580"/>
      <c r="Z29" s="581">
        <v>3.6</v>
      </c>
      <c r="AA29" s="655"/>
      <c r="AB29" s="655"/>
      <c r="AC29" s="658"/>
      <c r="AD29" s="584" t="s">
        <v>112</v>
      </c>
      <c r="AE29" s="579"/>
      <c r="AF29" s="579"/>
      <c r="AG29" s="579"/>
      <c r="AH29" s="579"/>
      <c r="AI29" s="579"/>
      <c r="AJ29" s="579"/>
      <c r="AK29" s="580"/>
      <c r="AL29" s="581" t="s">
        <v>112</v>
      </c>
      <c r="AM29" s="655"/>
      <c r="AN29" s="655"/>
      <c r="AO29" s="656"/>
      <c r="AP29" s="660" t="s">
        <v>267</v>
      </c>
      <c r="AQ29" s="661"/>
      <c r="AR29" s="661"/>
      <c r="AS29" s="661"/>
      <c r="AT29" s="661"/>
      <c r="AU29" s="661"/>
      <c r="AV29" s="661"/>
      <c r="AW29" s="661"/>
      <c r="AX29" s="661"/>
      <c r="AY29" s="661"/>
      <c r="AZ29" s="661"/>
      <c r="BA29" s="661"/>
      <c r="BB29" s="661"/>
      <c r="BC29" s="662"/>
      <c r="BD29" s="578">
        <v>12684</v>
      </c>
      <c r="BE29" s="579"/>
      <c r="BF29" s="579"/>
      <c r="BG29" s="579"/>
      <c r="BH29" s="579"/>
      <c r="BI29" s="579"/>
      <c r="BJ29" s="579"/>
      <c r="BK29" s="580"/>
      <c r="BL29" s="653">
        <v>0</v>
      </c>
      <c r="BM29" s="653"/>
      <c r="BN29" s="653"/>
      <c r="BO29" s="653"/>
      <c r="BP29" s="654" t="s">
        <v>112</v>
      </c>
      <c r="BQ29" s="654"/>
      <c r="BR29" s="654"/>
      <c r="BS29" s="654"/>
      <c r="BT29" s="654"/>
      <c r="BU29" s="654"/>
      <c r="BV29" s="654"/>
      <c r="BW29" s="657"/>
      <c r="BY29" s="660" t="s">
        <v>268</v>
      </c>
      <c r="BZ29" s="661"/>
      <c r="CA29" s="661"/>
      <c r="CB29" s="661"/>
      <c r="CC29" s="661"/>
      <c r="CD29" s="661"/>
      <c r="CE29" s="661"/>
      <c r="CF29" s="661"/>
      <c r="CG29" s="661"/>
      <c r="CH29" s="661"/>
      <c r="CI29" s="661"/>
      <c r="CJ29" s="661"/>
      <c r="CK29" s="661"/>
      <c r="CL29" s="662"/>
      <c r="CM29" s="578">
        <v>2845726</v>
      </c>
      <c r="CN29" s="579"/>
      <c r="CO29" s="579"/>
      <c r="CP29" s="579"/>
      <c r="CQ29" s="579"/>
      <c r="CR29" s="579"/>
      <c r="CS29" s="579"/>
      <c r="CT29" s="580"/>
      <c r="CU29" s="653">
        <v>0.3</v>
      </c>
      <c r="CV29" s="653"/>
      <c r="CW29" s="653"/>
      <c r="CX29" s="653"/>
      <c r="CY29" s="584" t="s">
        <v>112</v>
      </c>
      <c r="CZ29" s="579"/>
      <c r="DA29" s="579"/>
      <c r="DB29" s="579"/>
      <c r="DC29" s="579"/>
      <c r="DD29" s="579"/>
      <c r="DE29" s="579"/>
      <c r="DF29" s="579"/>
      <c r="DG29" s="579"/>
      <c r="DH29" s="579"/>
      <c r="DI29" s="579"/>
      <c r="DJ29" s="579"/>
      <c r="DK29" s="580"/>
      <c r="DL29" s="584">
        <v>2845726</v>
      </c>
      <c r="DM29" s="579"/>
      <c r="DN29" s="579"/>
      <c r="DO29" s="579"/>
      <c r="DP29" s="579"/>
      <c r="DQ29" s="579"/>
      <c r="DR29" s="579"/>
      <c r="DS29" s="579"/>
      <c r="DT29" s="579"/>
      <c r="DU29" s="579"/>
      <c r="DV29" s="579"/>
      <c r="DW29" s="579"/>
      <c r="DX29" s="659"/>
    </row>
    <row r="30" spans="2:128" ht="11.25" customHeight="1" x14ac:dyDescent="0.2">
      <c r="B30" s="575" t="s">
        <v>269</v>
      </c>
      <c r="C30" s="576"/>
      <c r="D30" s="576"/>
      <c r="E30" s="576"/>
      <c r="F30" s="576"/>
      <c r="G30" s="576"/>
      <c r="H30" s="576"/>
      <c r="I30" s="576"/>
      <c r="J30" s="576"/>
      <c r="K30" s="576"/>
      <c r="L30" s="576"/>
      <c r="M30" s="576"/>
      <c r="N30" s="576"/>
      <c r="O30" s="576"/>
      <c r="P30" s="576"/>
      <c r="Q30" s="577"/>
      <c r="R30" s="578">
        <v>72734992</v>
      </c>
      <c r="S30" s="579"/>
      <c r="T30" s="579"/>
      <c r="U30" s="579"/>
      <c r="V30" s="579"/>
      <c r="W30" s="579"/>
      <c r="X30" s="579"/>
      <c r="Y30" s="580"/>
      <c r="Z30" s="581">
        <v>7</v>
      </c>
      <c r="AA30" s="655"/>
      <c r="AB30" s="655"/>
      <c r="AC30" s="658"/>
      <c r="AD30" s="584">
        <v>197940</v>
      </c>
      <c r="AE30" s="579"/>
      <c r="AF30" s="579"/>
      <c r="AG30" s="579"/>
      <c r="AH30" s="579"/>
      <c r="AI30" s="579"/>
      <c r="AJ30" s="579"/>
      <c r="AK30" s="580"/>
      <c r="AL30" s="581">
        <v>0</v>
      </c>
      <c r="AM30" s="655"/>
      <c r="AN30" s="655"/>
      <c r="AO30" s="656"/>
      <c r="AP30" s="660" t="s">
        <v>270</v>
      </c>
      <c r="AQ30" s="661"/>
      <c r="AR30" s="661"/>
      <c r="AS30" s="661"/>
      <c r="AT30" s="661"/>
      <c r="AU30" s="661"/>
      <c r="AV30" s="661"/>
      <c r="AW30" s="661"/>
      <c r="AX30" s="661"/>
      <c r="AY30" s="661"/>
      <c r="AZ30" s="661"/>
      <c r="BA30" s="661"/>
      <c r="BB30" s="661"/>
      <c r="BC30" s="662"/>
      <c r="BD30" s="578">
        <v>12684</v>
      </c>
      <c r="BE30" s="579"/>
      <c r="BF30" s="579"/>
      <c r="BG30" s="579"/>
      <c r="BH30" s="579"/>
      <c r="BI30" s="579"/>
      <c r="BJ30" s="579"/>
      <c r="BK30" s="580"/>
      <c r="BL30" s="653">
        <v>0</v>
      </c>
      <c r="BM30" s="653"/>
      <c r="BN30" s="653"/>
      <c r="BO30" s="653"/>
      <c r="BP30" s="654" t="s">
        <v>203</v>
      </c>
      <c r="BQ30" s="654"/>
      <c r="BR30" s="654"/>
      <c r="BS30" s="654"/>
      <c r="BT30" s="654"/>
      <c r="BU30" s="654"/>
      <c r="BV30" s="654"/>
      <c r="BW30" s="657"/>
      <c r="BY30" s="660" t="s">
        <v>271</v>
      </c>
      <c r="BZ30" s="663"/>
      <c r="CA30" s="663"/>
      <c r="CB30" s="663"/>
      <c r="CC30" s="663"/>
      <c r="CD30" s="663"/>
      <c r="CE30" s="663"/>
      <c r="CF30" s="663"/>
      <c r="CG30" s="663"/>
      <c r="CH30" s="663"/>
      <c r="CI30" s="663"/>
      <c r="CJ30" s="663"/>
      <c r="CK30" s="663"/>
      <c r="CL30" s="662"/>
      <c r="CM30" s="578">
        <v>5222960</v>
      </c>
      <c r="CN30" s="579"/>
      <c r="CO30" s="579"/>
      <c r="CP30" s="579"/>
      <c r="CQ30" s="579"/>
      <c r="CR30" s="579"/>
      <c r="CS30" s="579"/>
      <c r="CT30" s="580"/>
      <c r="CU30" s="653">
        <v>0.5</v>
      </c>
      <c r="CV30" s="653"/>
      <c r="CW30" s="653"/>
      <c r="CX30" s="653"/>
      <c r="CY30" s="584" t="s">
        <v>203</v>
      </c>
      <c r="CZ30" s="579"/>
      <c r="DA30" s="579"/>
      <c r="DB30" s="579"/>
      <c r="DC30" s="579"/>
      <c r="DD30" s="579"/>
      <c r="DE30" s="579"/>
      <c r="DF30" s="579"/>
      <c r="DG30" s="579"/>
      <c r="DH30" s="579"/>
      <c r="DI30" s="579"/>
      <c r="DJ30" s="579"/>
      <c r="DK30" s="580"/>
      <c r="DL30" s="584">
        <v>5222960</v>
      </c>
      <c r="DM30" s="579"/>
      <c r="DN30" s="579"/>
      <c r="DO30" s="579"/>
      <c r="DP30" s="579"/>
      <c r="DQ30" s="579"/>
      <c r="DR30" s="579"/>
      <c r="DS30" s="579"/>
      <c r="DT30" s="579"/>
      <c r="DU30" s="579"/>
      <c r="DV30" s="579"/>
      <c r="DW30" s="579"/>
      <c r="DX30" s="659"/>
    </row>
    <row r="31" spans="2:128" ht="11.25" customHeight="1" x14ac:dyDescent="0.2">
      <c r="B31" s="575" t="s">
        <v>272</v>
      </c>
      <c r="C31" s="576"/>
      <c r="D31" s="576"/>
      <c r="E31" s="576"/>
      <c r="F31" s="576"/>
      <c r="G31" s="576"/>
      <c r="H31" s="576"/>
      <c r="I31" s="576"/>
      <c r="J31" s="576"/>
      <c r="K31" s="576"/>
      <c r="L31" s="576"/>
      <c r="M31" s="576"/>
      <c r="N31" s="576"/>
      <c r="O31" s="576"/>
      <c r="P31" s="576"/>
      <c r="Q31" s="577"/>
      <c r="R31" s="578">
        <v>157020580</v>
      </c>
      <c r="S31" s="579"/>
      <c r="T31" s="579"/>
      <c r="U31" s="579"/>
      <c r="V31" s="579"/>
      <c r="W31" s="579"/>
      <c r="X31" s="579"/>
      <c r="Y31" s="580"/>
      <c r="Z31" s="581">
        <v>15.2</v>
      </c>
      <c r="AA31" s="655"/>
      <c r="AB31" s="655"/>
      <c r="AC31" s="658"/>
      <c r="AD31" s="584" t="s">
        <v>203</v>
      </c>
      <c r="AE31" s="579"/>
      <c r="AF31" s="579"/>
      <c r="AG31" s="579"/>
      <c r="AH31" s="579"/>
      <c r="AI31" s="579"/>
      <c r="AJ31" s="579"/>
      <c r="AK31" s="580"/>
      <c r="AL31" s="581" t="s">
        <v>112</v>
      </c>
      <c r="AM31" s="655"/>
      <c r="AN31" s="655"/>
      <c r="AO31" s="656"/>
      <c r="AP31" s="660" t="s">
        <v>273</v>
      </c>
      <c r="AQ31" s="661"/>
      <c r="AR31" s="661"/>
      <c r="AS31" s="661"/>
      <c r="AT31" s="661"/>
      <c r="AU31" s="661"/>
      <c r="AV31" s="661"/>
      <c r="AW31" s="661"/>
      <c r="AX31" s="661"/>
      <c r="AY31" s="661"/>
      <c r="AZ31" s="661"/>
      <c r="BA31" s="661"/>
      <c r="BB31" s="661"/>
      <c r="BC31" s="662"/>
      <c r="BD31" s="578">
        <v>142808</v>
      </c>
      <c r="BE31" s="579"/>
      <c r="BF31" s="579"/>
      <c r="BG31" s="579"/>
      <c r="BH31" s="579"/>
      <c r="BI31" s="579"/>
      <c r="BJ31" s="579"/>
      <c r="BK31" s="580"/>
      <c r="BL31" s="653">
        <v>0</v>
      </c>
      <c r="BM31" s="653"/>
      <c r="BN31" s="653"/>
      <c r="BO31" s="653"/>
      <c r="BP31" s="654" t="s">
        <v>203</v>
      </c>
      <c r="BQ31" s="654"/>
      <c r="BR31" s="654"/>
      <c r="BS31" s="654"/>
      <c r="BT31" s="654"/>
      <c r="BU31" s="654"/>
      <c r="BV31" s="654"/>
      <c r="BW31" s="657"/>
      <c r="BY31" s="575" t="s">
        <v>274</v>
      </c>
      <c r="BZ31" s="576"/>
      <c r="CA31" s="576"/>
      <c r="CB31" s="576"/>
      <c r="CC31" s="576"/>
      <c r="CD31" s="576"/>
      <c r="CE31" s="576"/>
      <c r="CF31" s="576"/>
      <c r="CG31" s="576"/>
      <c r="CH31" s="576"/>
      <c r="CI31" s="576"/>
      <c r="CJ31" s="576"/>
      <c r="CK31" s="576"/>
      <c r="CL31" s="577"/>
      <c r="CM31" s="578" t="s">
        <v>203</v>
      </c>
      <c r="CN31" s="579"/>
      <c r="CO31" s="579"/>
      <c r="CP31" s="579"/>
      <c r="CQ31" s="579"/>
      <c r="CR31" s="579"/>
      <c r="CS31" s="579"/>
      <c r="CT31" s="580"/>
      <c r="CU31" s="653" t="s">
        <v>112</v>
      </c>
      <c r="CV31" s="653"/>
      <c r="CW31" s="653"/>
      <c r="CX31" s="653"/>
      <c r="CY31" s="584" t="s">
        <v>203</v>
      </c>
      <c r="CZ31" s="579"/>
      <c r="DA31" s="579"/>
      <c r="DB31" s="579"/>
      <c r="DC31" s="579"/>
      <c r="DD31" s="579"/>
      <c r="DE31" s="579"/>
      <c r="DF31" s="579"/>
      <c r="DG31" s="579"/>
      <c r="DH31" s="579"/>
      <c r="DI31" s="579"/>
      <c r="DJ31" s="579"/>
      <c r="DK31" s="580"/>
      <c r="DL31" s="584" t="s">
        <v>112</v>
      </c>
      <c r="DM31" s="579"/>
      <c r="DN31" s="579"/>
      <c r="DO31" s="579"/>
      <c r="DP31" s="579"/>
      <c r="DQ31" s="579"/>
      <c r="DR31" s="579"/>
      <c r="DS31" s="579"/>
      <c r="DT31" s="579"/>
      <c r="DU31" s="579"/>
      <c r="DV31" s="579"/>
      <c r="DW31" s="579"/>
      <c r="DX31" s="659"/>
    </row>
    <row r="32" spans="2:128" ht="11.25" customHeight="1" x14ac:dyDescent="0.2">
      <c r="B32" s="575" t="s">
        <v>275</v>
      </c>
      <c r="C32" s="576"/>
      <c r="D32" s="576"/>
      <c r="E32" s="576"/>
      <c r="F32" s="576"/>
      <c r="G32" s="576"/>
      <c r="H32" s="576"/>
      <c r="I32" s="576"/>
      <c r="J32" s="576"/>
      <c r="K32" s="576"/>
      <c r="L32" s="576"/>
      <c r="M32" s="576"/>
      <c r="N32" s="576"/>
      <c r="O32" s="576"/>
      <c r="P32" s="576"/>
      <c r="Q32" s="577"/>
      <c r="R32" s="578">
        <v>8647000</v>
      </c>
      <c r="S32" s="579"/>
      <c r="T32" s="579"/>
      <c r="U32" s="579"/>
      <c r="V32" s="579"/>
      <c r="W32" s="579"/>
      <c r="X32" s="579"/>
      <c r="Y32" s="580"/>
      <c r="Z32" s="581">
        <v>0.8</v>
      </c>
      <c r="AA32" s="655"/>
      <c r="AB32" s="655"/>
      <c r="AC32" s="658"/>
      <c r="AD32" s="584" t="s">
        <v>112</v>
      </c>
      <c r="AE32" s="579"/>
      <c r="AF32" s="579"/>
      <c r="AG32" s="579"/>
      <c r="AH32" s="579"/>
      <c r="AI32" s="579"/>
      <c r="AJ32" s="579"/>
      <c r="AK32" s="580"/>
      <c r="AL32" s="581" t="s">
        <v>112</v>
      </c>
      <c r="AM32" s="655"/>
      <c r="AN32" s="655"/>
      <c r="AO32" s="656"/>
      <c r="AP32" s="660" t="s">
        <v>276</v>
      </c>
      <c r="AQ32" s="661"/>
      <c r="AR32" s="661"/>
      <c r="AS32" s="661"/>
      <c r="AT32" s="661"/>
      <c r="AU32" s="661"/>
      <c r="AV32" s="661"/>
      <c r="AW32" s="661"/>
      <c r="AX32" s="661"/>
      <c r="AY32" s="661"/>
      <c r="AZ32" s="661"/>
      <c r="BA32" s="661"/>
      <c r="BB32" s="661"/>
      <c r="BC32" s="662"/>
      <c r="BD32" s="578" t="s">
        <v>203</v>
      </c>
      <c r="BE32" s="579"/>
      <c r="BF32" s="579"/>
      <c r="BG32" s="579"/>
      <c r="BH32" s="579"/>
      <c r="BI32" s="579"/>
      <c r="BJ32" s="579"/>
      <c r="BK32" s="580"/>
      <c r="BL32" s="653" t="s">
        <v>112</v>
      </c>
      <c r="BM32" s="653"/>
      <c r="BN32" s="653"/>
      <c r="BO32" s="653"/>
      <c r="BP32" s="654" t="s">
        <v>112</v>
      </c>
      <c r="BQ32" s="654"/>
      <c r="BR32" s="654"/>
      <c r="BS32" s="654"/>
      <c r="BT32" s="654"/>
      <c r="BU32" s="654"/>
      <c r="BV32" s="654"/>
      <c r="BW32" s="657"/>
      <c r="BY32" s="590" t="s">
        <v>277</v>
      </c>
      <c r="BZ32" s="591"/>
      <c r="CA32" s="591"/>
      <c r="CB32" s="591"/>
      <c r="CC32" s="591"/>
      <c r="CD32" s="591"/>
      <c r="CE32" s="591"/>
      <c r="CF32" s="591"/>
      <c r="CG32" s="591"/>
      <c r="CH32" s="591"/>
      <c r="CI32" s="591"/>
      <c r="CJ32" s="591"/>
      <c r="CK32" s="591"/>
      <c r="CL32" s="592"/>
      <c r="CM32" s="578">
        <v>995621169</v>
      </c>
      <c r="CN32" s="579"/>
      <c r="CO32" s="579"/>
      <c r="CP32" s="579"/>
      <c r="CQ32" s="579"/>
      <c r="CR32" s="579"/>
      <c r="CS32" s="579"/>
      <c r="CT32" s="580"/>
      <c r="CU32" s="653">
        <v>100</v>
      </c>
      <c r="CV32" s="653"/>
      <c r="CW32" s="653"/>
      <c r="CX32" s="653"/>
      <c r="CY32" s="584">
        <v>184822575</v>
      </c>
      <c r="CZ32" s="579"/>
      <c r="DA32" s="579"/>
      <c r="DB32" s="579"/>
      <c r="DC32" s="579"/>
      <c r="DD32" s="579"/>
      <c r="DE32" s="579"/>
      <c r="DF32" s="579"/>
      <c r="DG32" s="579"/>
      <c r="DH32" s="579"/>
      <c r="DI32" s="579"/>
      <c r="DJ32" s="579"/>
      <c r="DK32" s="580"/>
      <c r="DL32" s="584">
        <v>669671898</v>
      </c>
      <c r="DM32" s="579"/>
      <c r="DN32" s="579"/>
      <c r="DO32" s="579"/>
      <c r="DP32" s="579"/>
      <c r="DQ32" s="579"/>
      <c r="DR32" s="579"/>
      <c r="DS32" s="579"/>
      <c r="DT32" s="579"/>
      <c r="DU32" s="579"/>
      <c r="DV32" s="579"/>
      <c r="DW32" s="579"/>
      <c r="DX32" s="659"/>
    </row>
    <row r="33" spans="2:128" ht="11.25" customHeight="1" x14ac:dyDescent="0.2">
      <c r="B33" s="575" t="s">
        <v>278</v>
      </c>
      <c r="C33" s="576"/>
      <c r="D33" s="576"/>
      <c r="E33" s="576"/>
      <c r="F33" s="576"/>
      <c r="G33" s="576"/>
      <c r="H33" s="576"/>
      <c r="I33" s="576"/>
      <c r="J33" s="576"/>
      <c r="K33" s="576"/>
      <c r="L33" s="576"/>
      <c r="M33" s="576"/>
      <c r="N33" s="576"/>
      <c r="O33" s="576"/>
      <c r="P33" s="576"/>
      <c r="Q33" s="577"/>
      <c r="R33" s="578">
        <v>47311000</v>
      </c>
      <c r="S33" s="579"/>
      <c r="T33" s="579"/>
      <c r="U33" s="579"/>
      <c r="V33" s="579"/>
      <c r="W33" s="579"/>
      <c r="X33" s="579"/>
      <c r="Y33" s="580"/>
      <c r="Z33" s="581">
        <v>4.5999999999999996</v>
      </c>
      <c r="AA33" s="655"/>
      <c r="AB33" s="655"/>
      <c r="AC33" s="658"/>
      <c r="AD33" s="584" t="s">
        <v>112</v>
      </c>
      <c r="AE33" s="579"/>
      <c r="AF33" s="579"/>
      <c r="AG33" s="579"/>
      <c r="AH33" s="579"/>
      <c r="AI33" s="579"/>
      <c r="AJ33" s="579"/>
      <c r="AK33" s="580"/>
      <c r="AL33" s="581" t="s">
        <v>112</v>
      </c>
      <c r="AM33" s="655"/>
      <c r="AN33" s="655"/>
      <c r="AO33" s="656"/>
      <c r="AP33" s="575" t="s">
        <v>148</v>
      </c>
      <c r="AQ33" s="576"/>
      <c r="AR33" s="576"/>
      <c r="AS33" s="576"/>
      <c r="AT33" s="576"/>
      <c r="AU33" s="576"/>
      <c r="AV33" s="576"/>
      <c r="AW33" s="576"/>
      <c r="AX33" s="576"/>
      <c r="AY33" s="576"/>
      <c r="AZ33" s="576"/>
      <c r="BA33" s="576"/>
      <c r="BB33" s="576"/>
      <c r="BC33" s="577"/>
      <c r="BD33" s="578">
        <v>291298597</v>
      </c>
      <c r="BE33" s="579"/>
      <c r="BF33" s="579"/>
      <c r="BG33" s="579"/>
      <c r="BH33" s="579"/>
      <c r="BI33" s="579"/>
      <c r="BJ33" s="579"/>
      <c r="BK33" s="580"/>
      <c r="BL33" s="653">
        <v>100</v>
      </c>
      <c r="BM33" s="653"/>
      <c r="BN33" s="653"/>
      <c r="BO33" s="653"/>
      <c r="BP33" s="654">
        <v>1148567</v>
      </c>
      <c r="BQ33" s="654"/>
      <c r="BR33" s="654"/>
      <c r="BS33" s="654"/>
      <c r="BT33" s="654"/>
      <c r="BU33" s="654"/>
      <c r="BV33" s="654"/>
      <c r="BW33" s="657"/>
      <c r="BY33" s="639" t="s">
        <v>279</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280</v>
      </c>
      <c r="C34" s="591"/>
      <c r="D34" s="591"/>
      <c r="E34" s="591"/>
      <c r="F34" s="591"/>
      <c r="G34" s="591"/>
      <c r="H34" s="591"/>
      <c r="I34" s="591"/>
      <c r="J34" s="591"/>
      <c r="K34" s="591"/>
      <c r="L34" s="591"/>
      <c r="M34" s="591"/>
      <c r="N34" s="591"/>
      <c r="O34" s="591"/>
      <c r="P34" s="591"/>
      <c r="Q34" s="592"/>
      <c r="R34" s="578">
        <v>1032500350</v>
      </c>
      <c r="S34" s="579"/>
      <c r="T34" s="579"/>
      <c r="U34" s="579"/>
      <c r="V34" s="579"/>
      <c r="W34" s="579"/>
      <c r="X34" s="579"/>
      <c r="Y34" s="580"/>
      <c r="Z34" s="653">
        <v>100</v>
      </c>
      <c r="AA34" s="653"/>
      <c r="AB34" s="653"/>
      <c r="AC34" s="653"/>
      <c r="AD34" s="654">
        <v>510763230</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187</v>
      </c>
      <c r="BZ34" s="640"/>
      <c r="CA34" s="640"/>
      <c r="CB34" s="640"/>
      <c r="CC34" s="640"/>
      <c r="CD34" s="640"/>
      <c r="CE34" s="640"/>
      <c r="CF34" s="640"/>
      <c r="CG34" s="640"/>
      <c r="CH34" s="640"/>
      <c r="CI34" s="640"/>
      <c r="CJ34" s="640"/>
      <c r="CK34" s="640"/>
      <c r="CL34" s="641"/>
      <c r="CM34" s="639" t="s">
        <v>281</v>
      </c>
      <c r="CN34" s="640"/>
      <c r="CO34" s="640"/>
      <c r="CP34" s="640"/>
      <c r="CQ34" s="640"/>
      <c r="CR34" s="640"/>
      <c r="CS34" s="640"/>
      <c r="CT34" s="641"/>
      <c r="CU34" s="639" t="s">
        <v>282</v>
      </c>
      <c r="CV34" s="640"/>
      <c r="CW34" s="640"/>
      <c r="CX34" s="641"/>
      <c r="CY34" s="639" t="s">
        <v>283</v>
      </c>
      <c r="CZ34" s="640"/>
      <c r="DA34" s="640"/>
      <c r="DB34" s="640"/>
      <c r="DC34" s="640"/>
      <c r="DD34" s="640"/>
      <c r="DE34" s="640"/>
      <c r="DF34" s="641"/>
      <c r="DG34" s="642" t="s">
        <v>284</v>
      </c>
      <c r="DH34" s="643"/>
      <c r="DI34" s="643"/>
      <c r="DJ34" s="643"/>
      <c r="DK34" s="643"/>
      <c r="DL34" s="643"/>
      <c r="DM34" s="643"/>
      <c r="DN34" s="643"/>
      <c r="DO34" s="643"/>
      <c r="DP34" s="643"/>
      <c r="DQ34" s="644"/>
      <c r="DR34" s="639" t="s">
        <v>285</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286</v>
      </c>
      <c r="BZ35" s="634"/>
      <c r="CA35" s="634"/>
      <c r="CB35" s="634"/>
      <c r="CC35" s="634"/>
      <c r="CD35" s="634"/>
      <c r="CE35" s="634"/>
      <c r="CF35" s="634"/>
      <c r="CG35" s="634"/>
      <c r="CH35" s="634"/>
      <c r="CI35" s="634"/>
      <c r="CJ35" s="634"/>
      <c r="CK35" s="634"/>
      <c r="CL35" s="635"/>
      <c r="CM35" s="645">
        <v>426801931</v>
      </c>
      <c r="CN35" s="646"/>
      <c r="CO35" s="646"/>
      <c r="CP35" s="646"/>
      <c r="CQ35" s="646"/>
      <c r="CR35" s="646"/>
      <c r="CS35" s="646"/>
      <c r="CT35" s="647"/>
      <c r="CU35" s="648">
        <v>42.9</v>
      </c>
      <c r="CV35" s="649"/>
      <c r="CW35" s="649"/>
      <c r="CX35" s="650"/>
      <c r="CY35" s="651">
        <v>381399273</v>
      </c>
      <c r="CZ35" s="646"/>
      <c r="DA35" s="646"/>
      <c r="DB35" s="646"/>
      <c r="DC35" s="646"/>
      <c r="DD35" s="646"/>
      <c r="DE35" s="646"/>
      <c r="DF35" s="647"/>
      <c r="DG35" s="651">
        <v>379751751</v>
      </c>
      <c r="DH35" s="646"/>
      <c r="DI35" s="646"/>
      <c r="DJ35" s="646"/>
      <c r="DK35" s="646"/>
      <c r="DL35" s="646"/>
      <c r="DM35" s="646"/>
      <c r="DN35" s="646"/>
      <c r="DO35" s="646"/>
      <c r="DP35" s="646"/>
      <c r="DQ35" s="647"/>
      <c r="DR35" s="648">
        <v>67</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287</v>
      </c>
      <c r="BZ36" s="576"/>
      <c r="CA36" s="576"/>
      <c r="CB36" s="576"/>
      <c r="CC36" s="576"/>
      <c r="CD36" s="576"/>
      <c r="CE36" s="576"/>
      <c r="CF36" s="576"/>
      <c r="CG36" s="576"/>
      <c r="CH36" s="576"/>
      <c r="CI36" s="576"/>
      <c r="CJ36" s="576"/>
      <c r="CK36" s="576"/>
      <c r="CL36" s="577"/>
      <c r="CM36" s="578">
        <v>237140777</v>
      </c>
      <c r="CN36" s="585"/>
      <c r="CO36" s="585"/>
      <c r="CP36" s="585"/>
      <c r="CQ36" s="585"/>
      <c r="CR36" s="585"/>
      <c r="CS36" s="585"/>
      <c r="CT36" s="586"/>
      <c r="CU36" s="581">
        <v>23.8</v>
      </c>
      <c r="CV36" s="582"/>
      <c r="CW36" s="582"/>
      <c r="CX36" s="583"/>
      <c r="CY36" s="584">
        <v>203113229</v>
      </c>
      <c r="CZ36" s="585"/>
      <c r="DA36" s="585"/>
      <c r="DB36" s="585"/>
      <c r="DC36" s="585"/>
      <c r="DD36" s="585"/>
      <c r="DE36" s="585"/>
      <c r="DF36" s="586"/>
      <c r="DG36" s="584">
        <v>201629591</v>
      </c>
      <c r="DH36" s="585"/>
      <c r="DI36" s="585"/>
      <c r="DJ36" s="585"/>
      <c r="DK36" s="585"/>
      <c r="DL36" s="585"/>
      <c r="DM36" s="585"/>
      <c r="DN36" s="585"/>
      <c r="DO36" s="585"/>
      <c r="DP36" s="585"/>
      <c r="DQ36" s="586"/>
      <c r="DR36" s="581">
        <v>35.6</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288</v>
      </c>
      <c r="AQ37" s="640"/>
      <c r="AR37" s="640"/>
      <c r="AS37" s="640"/>
      <c r="AT37" s="640"/>
      <c r="AU37" s="640"/>
      <c r="AV37" s="640"/>
      <c r="AW37" s="640"/>
      <c r="AX37" s="640"/>
      <c r="AY37" s="640"/>
      <c r="AZ37" s="640"/>
      <c r="BA37" s="640"/>
      <c r="BB37" s="640"/>
      <c r="BC37" s="641"/>
      <c r="BD37" s="639" t="s">
        <v>289</v>
      </c>
      <c r="BE37" s="640"/>
      <c r="BF37" s="640"/>
      <c r="BG37" s="640"/>
      <c r="BH37" s="640"/>
      <c r="BI37" s="640"/>
      <c r="BJ37" s="640"/>
      <c r="BK37" s="640"/>
      <c r="BL37" s="640"/>
      <c r="BM37" s="641"/>
      <c r="BN37" s="639" t="s">
        <v>290</v>
      </c>
      <c r="BO37" s="640"/>
      <c r="BP37" s="640"/>
      <c r="BQ37" s="640"/>
      <c r="BR37" s="640"/>
      <c r="BS37" s="640"/>
      <c r="BT37" s="640"/>
      <c r="BU37" s="640"/>
      <c r="BV37" s="640"/>
      <c r="BW37" s="641"/>
      <c r="BY37" s="575" t="s">
        <v>291</v>
      </c>
      <c r="BZ37" s="576"/>
      <c r="CA37" s="576"/>
      <c r="CB37" s="576"/>
      <c r="CC37" s="576"/>
      <c r="CD37" s="576"/>
      <c r="CE37" s="576"/>
      <c r="CF37" s="576"/>
      <c r="CG37" s="576"/>
      <c r="CH37" s="576"/>
      <c r="CI37" s="576"/>
      <c r="CJ37" s="576"/>
      <c r="CK37" s="576"/>
      <c r="CL37" s="577"/>
      <c r="CM37" s="578">
        <v>176270447</v>
      </c>
      <c r="CN37" s="579"/>
      <c r="CO37" s="579"/>
      <c r="CP37" s="579"/>
      <c r="CQ37" s="579"/>
      <c r="CR37" s="579"/>
      <c r="CS37" s="579"/>
      <c r="CT37" s="580"/>
      <c r="CU37" s="581">
        <v>17.7</v>
      </c>
      <c r="CV37" s="582"/>
      <c r="CW37" s="582"/>
      <c r="CX37" s="583"/>
      <c r="CY37" s="584">
        <v>146588721</v>
      </c>
      <c r="CZ37" s="585"/>
      <c r="DA37" s="585"/>
      <c r="DB37" s="585"/>
      <c r="DC37" s="585"/>
      <c r="DD37" s="585"/>
      <c r="DE37" s="585"/>
      <c r="DF37" s="586"/>
      <c r="DG37" s="584">
        <v>146432988</v>
      </c>
      <c r="DH37" s="585"/>
      <c r="DI37" s="585"/>
      <c r="DJ37" s="585"/>
      <c r="DK37" s="585"/>
      <c r="DL37" s="585"/>
      <c r="DM37" s="585"/>
      <c r="DN37" s="585"/>
      <c r="DO37" s="585"/>
      <c r="DP37" s="585"/>
      <c r="DQ37" s="586"/>
      <c r="DR37" s="581">
        <v>25.8</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292</v>
      </c>
      <c r="AQ38" s="625"/>
      <c r="AR38" s="625"/>
      <c r="AS38" s="625"/>
      <c r="AT38" s="630" t="s">
        <v>293</v>
      </c>
      <c r="AU38" s="206"/>
      <c r="AV38" s="206"/>
      <c r="AW38" s="206"/>
      <c r="AX38" s="633" t="s">
        <v>148</v>
      </c>
      <c r="AY38" s="634"/>
      <c r="AZ38" s="634"/>
      <c r="BA38" s="634"/>
      <c r="BB38" s="634"/>
      <c r="BC38" s="635"/>
      <c r="BD38" s="636">
        <v>99.6</v>
      </c>
      <c r="BE38" s="637"/>
      <c r="BF38" s="637"/>
      <c r="BG38" s="637"/>
      <c r="BH38" s="637"/>
      <c r="BI38" s="637">
        <v>99</v>
      </c>
      <c r="BJ38" s="637"/>
      <c r="BK38" s="637"/>
      <c r="BL38" s="637"/>
      <c r="BM38" s="638"/>
      <c r="BN38" s="636">
        <v>99.6</v>
      </c>
      <c r="BO38" s="637"/>
      <c r="BP38" s="637"/>
      <c r="BQ38" s="637"/>
      <c r="BR38" s="637"/>
      <c r="BS38" s="637">
        <v>98.9</v>
      </c>
      <c r="BT38" s="637"/>
      <c r="BU38" s="637"/>
      <c r="BV38" s="637"/>
      <c r="BW38" s="638"/>
      <c r="BY38" s="575" t="s">
        <v>294</v>
      </c>
      <c r="BZ38" s="576"/>
      <c r="CA38" s="576"/>
      <c r="CB38" s="576"/>
      <c r="CC38" s="576"/>
      <c r="CD38" s="576"/>
      <c r="CE38" s="576"/>
      <c r="CF38" s="576"/>
      <c r="CG38" s="576"/>
      <c r="CH38" s="576"/>
      <c r="CI38" s="576"/>
      <c r="CJ38" s="576"/>
      <c r="CK38" s="576"/>
      <c r="CL38" s="577"/>
      <c r="CM38" s="578">
        <v>9952357</v>
      </c>
      <c r="CN38" s="585"/>
      <c r="CO38" s="585"/>
      <c r="CP38" s="585"/>
      <c r="CQ38" s="585"/>
      <c r="CR38" s="585"/>
      <c r="CS38" s="585"/>
      <c r="CT38" s="586"/>
      <c r="CU38" s="581">
        <v>1</v>
      </c>
      <c r="CV38" s="582"/>
      <c r="CW38" s="582"/>
      <c r="CX38" s="583"/>
      <c r="CY38" s="584">
        <v>5274703</v>
      </c>
      <c r="CZ38" s="585"/>
      <c r="DA38" s="585"/>
      <c r="DB38" s="585"/>
      <c r="DC38" s="585"/>
      <c r="DD38" s="585"/>
      <c r="DE38" s="585"/>
      <c r="DF38" s="586"/>
      <c r="DG38" s="584">
        <v>5110819</v>
      </c>
      <c r="DH38" s="585"/>
      <c r="DI38" s="585"/>
      <c r="DJ38" s="585"/>
      <c r="DK38" s="585"/>
      <c r="DL38" s="585"/>
      <c r="DM38" s="585"/>
      <c r="DN38" s="585"/>
      <c r="DO38" s="585"/>
      <c r="DP38" s="585"/>
      <c r="DQ38" s="586"/>
      <c r="DR38" s="581">
        <v>0.9</v>
      </c>
      <c r="DS38" s="582"/>
      <c r="DT38" s="582"/>
      <c r="DU38" s="582"/>
      <c r="DV38" s="582"/>
      <c r="DW38" s="582"/>
      <c r="DX38" s="615"/>
    </row>
    <row r="39" spans="2:128" ht="11.25" customHeight="1" x14ac:dyDescent="0.2">
      <c r="AP39" s="626"/>
      <c r="AQ39" s="627"/>
      <c r="AR39" s="627"/>
      <c r="AS39" s="627"/>
      <c r="AT39" s="631"/>
      <c r="AU39" s="195" t="s">
        <v>295</v>
      </c>
      <c r="AV39" s="195"/>
      <c r="AW39" s="195"/>
      <c r="AX39" s="575" t="s">
        <v>296</v>
      </c>
      <c r="AY39" s="576"/>
      <c r="AZ39" s="576"/>
      <c r="BA39" s="576"/>
      <c r="BB39" s="576"/>
      <c r="BC39" s="577"/>
      <c r="BD39" s="622">
        <v>99.2</v>
      </c>
      <c r="BE39" s="617"/>
      <c r="BF39" s="617"/>
      <c r="BG39" s="617"/>
      <c r="BH39" s="617"/>
      <c r="BI39" s="617">
        <v>97.3</v>
      </c>
      <c r="BJ39" s="617"/>
      <c r="BK39" s="617"/>
      <c r="BL39" s="617"/>
      <c r="BM39" s="623"/>
      <c r="BN39" s="622">
        <v>99.2</v>
      </c>
      <c r="BO39" s="617"/>
      <c r="BP39" s="617"/>
      <c r="BQ39" s="617"/>
      <c r="BR39" s="617"/>
      <c r="BS39" s="617">
        <v>96.9</v>
      </c>
      <c r="BT39" s="617"/>
      <c r="BU39" s="617"/>
      <c r="BV39" s="617"/>
      <c r="BW39" s="623"/>
      <c r="BY39" s="575" t="s">
        <v>297</v>
      </c>
      <c r="BZ39" s="576"/>
      <c r="CA39" s="576"/>
      <c r="CB39" s="576"/>
      <c r="CC39" s="576"/>
      <c r="CD39" s="576"/>
      <c r="CE39" s="576"/>
      <c r="CF39" s="576"/>
      <c r="CG39" s="576"/>
      <c r="CH39" s="576"/>
      <c r="CI39" s="576"/>
      <c r="CJ39" s="576"/>
      <c r="CK39" s="576"/>
      <c r="CL39" s="577"/>
      <c r="CM39" s="578">
        <v>179708797</v>
      </c>
      <c r="CN39" s="579"/>
      <c r="CO39" s="579"/>
      <c r="CP39" s="579"/>
      <c r="CQ39" s="579"/>
      <c r="CR39" s="579"/>
      <c r="CS39" s="579"/>
      <c r="CT39" s="580"/>
      <c r="CU39" s="581">
        <v>18</v>
      </c>
      <c r="CV39" s="582"/>
      <c r="CW39" s="582"/>
      <c r="CX39" s="583"/>
      <c r="CY39" s="584">
        <v>173011341</v>
      </c>
      <c r="CZ39" s="585"/>
      <c r="DA39" s="585"/>
      <c r="DB39" s="585"/>
      <c r="DC39" s="585"/>
      <c r="DD39" s="585"/>
      <c r="DE39" s="585"/>
      <c r="DF39" s="586"/>
      <c r="DG39" s="584">
        <v>173011341</v>
      </c>
      <c r="DH39" s="585"/>
      <c r="DI39" s="585"/>
      <c r="DJ39" s="585"/>
      <c r="DK39" s="585"/>
      <c r="DL39" s="585"/>
      <c r="DM39" s="585"/>
      <c r="DN39" s="585"/>
      <c r="DO39" s="585"/>
      <c r="DP39" s="585"/>
      <c r="DQ39" s="586"/>
      <c r="DR39" s="581">
        <v>30.5</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298</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99.6</v>
      </c>
      <c r="BT40" s="620"/>
      <c r="BU40" s="620"/>
      <c r="BV40" s="620"/>
      <c r="BW40" s="621"/>
      <c r="BY40" s="609" t="s">
        <v>299</v>
      </c>
      <c r="BZ40" s="610"/>
      <c r="CA40" s="575" t="s">
        <v>61</v>
      </c>
      <c r="CB40" s="576"/>
      <c r="CC40" s="576"/>
      <c r="CD40" s="576"/>
      <c r="CE40" s="576"/>
      <c r="CF40" s="576"/>
      <c r="CG40" s="576"/>
      <c r="CH40" s="576"/>
      <c r="CI40" s="576"/>
      <c r="CJ40" s="576"/>
      <c r="CK40" s="576"/>
      <c r="CL40" s="577"/>
      <c r="CM40" s="578">
        <v>179706201</v>
      </c>
      <c r="CN40" s="585"/>
      <c r="CO40" s="585"/>
      <c r="CP40" s="585"/>
      <c r="CQ40" s="585"/>
      <c r="CR40" s="585"/>
      <c r="CS40" s="585"/>
      <c r="CT40" s="586"/>
      <c r="CU40" s="581">
        <v>18</v>
      </c>
      <c r="CV40" s="582"/>
      <c r="CW40" s="582"/>
      <c r="CX40" s="583"/>
      <c r="CY40" s="584">
        <v>173008745</v>
      </c>
      <c r="CZ40" s="585"/>
      <c r="DA40" s="585"/>
      <c r="DB40" s="585"/>
      <c r="DC40" s="585"/>
      <c r="DD40" s="585"/>
      <c r="DE40" s="585"/>
      <c r="DF40" s="586"/>
      <c r="DG40" s="584">
        <v>173008745</v>
      </c>
      <c r="DH40" s="585"/>
      <c r="DI40" s="585"/>
      <c r="DJ40" s="585"/>
      <c r="DK40" s="585"/>
      <c r="DL40" s="585"/>
      <c r="DM40" s="585"/>
      <c r="DN40" s="585"/>
      <c r="DO40" s="585"/>
      <c r="DP40" s="585"/>
      <c r="DQ40" s="586"/>
      <c r="DR40" s="581">
        <v>30.5</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300</v>
      </c>
      <c r="CB41" s="576"/>
      <c r="CC41" s="576"/>
      <c r="CD41" s="576"/>
      <c r="CE41" s="576"/>
      <c r="CF41" s="576"/>
      <c r="CG41" s="576"/>
      <c r="CH41" s="576"/>
      <c r="CI41" s="576"/>
      <c r="CJ41" s="576"/>
      <c r="CK41" s="576"/>
      <c r="CL41" s="577"/>
      <c r="CM41" s="578">
        <v>156681913</v>
      </c>
      <c r="CN41" s="579"/>
      <c r="CO41" s="579"/>
      <c r="CP41" s="579"/>
      <c r="CQ41" s="579"/>
      <c r="CR41" s="579"/>
      <c r="CS41" s="579"/>
      <c r="CT41" s="580"/>
      <c r="CU41" s="581">
        <v>15.7</v>
      </c>
      <c r="CV41" s="582"/>
      <c r="CW41" s="582"/>
      <c r="CX41" s="583"/>
      <c r="CY41" s="584">
        <v>149997128</v>
      </c>
      <c r="CZ41" s="585"/>
      <c r="DA41" s="585"/>
      <c r="DB41" s="585"/>
      <c r="DC41" s="585"/>
      <c r="DD41" s="585"/>
      <c r="DE41" s="585"/>
      <c r="DF41" s="586"/>
      <c r="DG41" s="584">
        <v>149997128</v>
      </c>
      <c r="DH41" s="585"/>
      <c r="DI41" s="585"/>
      <c r="DJ41" s="585"/>
      <c r="DK41" s="585"/>
      <c r="DL41" s="585"/>
      <c r="DM41" s="585"/>
      <c r="DN41" s="585"/>
      <c r="DO41" s="585"/>
      <c r="DP41" s="585"/>
      <c r="DQ41" s="586"/>
      <c r="DR41" s="581">
        <v>26.5</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301</v>
      </c>
      <c r="CB42" s="576"/>
      <c r="CC42" s="576"/>
      <c r="CD42" s="576"/>
      <c r="CE42" s="576"/>
      <c r="CF42" s="576"/>
      <c r="CG42" s="576"/>
      <c r="CH42" s="576"/>
      <c r="CI42" s="576"/>
      <c r="CJ42" s="576"/>
      <c r="CK42" s="576"/>
      <c r="CL42" s="577"/>
      <c r="CM42" s="578">
        <v>23024288</v>
      </c>
      <c r="CN42" s="585"/>
      <c r="CO42" s="585"/>
      <c r="CP42" s="585"/>
      <c r="CQ42" s="585"/>
      <c r="CR42" s="585"/>
      <c r="CS42" s="585"/>
      <c r="CT42" s="586"/>
      <c r="CU42" s="581">
        <v>2.2999999999999998</v>
      </c>
      <c r="CV42" s="582"/>
      <c r="CW42" s="582"/>
      <c r="CX42" s="583"/>
      <c r="CY42" s="584">
        <v>23011617</v>
      </c>
      <c r="CZ42" s="585"/>
      <c r="DA42" s="585"/>
      <c r="DB42" s="585"/>
      <c r="DC42" s="585"/>
      <c r="DD42" s="585"/>
      <c r="DE42" s="585"/>
      <c r="DF42" s="586"/>
      <c r="DG42" s="584">
        <v>23011617</v>
      </c>
      <c r="DH42" s="585"/>
      <c r="DI42" s="585"/>
      <c r="DJ42" s="585"/>
      <c r="DK42" s="585"/>
      <c r="DL42" s="585"/>
      <c r="DM42" s="585"/>
      <c r="DN42" s="585"/>
      <c r="DO42" s="585"/>
      <c r="DP42" s="585"/>
      <c r="DQ42" s="586"/>
      <c r="DR42" s="581">
        <v>4.0999999999999996</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302</v>
      </c>
      <c r="CB43" s="576"/>
      <c r="CC43" s="576"/>
      <c r="CD43" s="576"/>
      <c r="CE43" s="576"/>
      <c r="CF43" s="576"/>
      <c r="CG43" s="576"/>
      <c r="CH43" s="576"/>
      <c r="CI43" s="576"/>
      <c r="CJ43" s="576"/>
      <c r="CK43" s="576"/>
      <c r="CL43" s="577"/>
      <c r="CM43" s="578">
        <v>2596</v>
      </c>
      <c r="CN43" s="579"/>
      <c r="CO43" s="579"/>
      <c r="CP43" s="579"/>
      <c r="CQ43" s="579"/>
      <c r="CR43" s="579"/>
      <c r="CS43" s="579"/>
      <c r="CT43" s="580"/>
      <c r="CU43" s="581">
        <v>0</v>
      </c>
      <c r="CV43" s="582"/>
      <c r="CW43" s="582"/>
      <c r="CX43" s="583"/>
      <c r="CY43" s="584">
        <v>2596</v>
      </c>
      <c r="CZ43" s="585"/>
      <c r="DA43" s="585"/>
      <c r="DB43" s="585"/>
      <c r="DC43" s="585"/>
      <c r="DD43" s="585"/>
      <c r="DE43" s="585"/>
      <c r="DF43" s="586"/>
      <c r="DG43" s="584">
        <v>2596</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303</v>
      </c>
      <c r="BZ44" s="576"/>
      <c r="CA44" s="576"/>
      <c r="CB44" s="576"/>
      <c r="CC44" s="576"/>
      <c r="CD44" s="576"/>
      <c r="CE44" s="576"/>
      <c r="CF44" s="576"/>
      <c r="CG44" s="576"/>
      <c r="CH44" s="576"/>
      <c r="CI44" s="576"/>
      <c r="CJ44" s="576"/>
      <c r="CK44" s="576"/>
      <c r="CL44" s="577"/>
      <c r="CM44" s="578">
        <v>377335858</v>
      </c>
      <c r="CN44" s="585"/>
      <c r="CO44" s="585"/>
      <c r="CP44" s="585"/>
      <c r="CQ44" s="585"/>
      <c r="CR44" s="585"/>
      <c r="CS44" s="585"/>
      <c r="CT44" s="586"/>
      <c r="CU44" s="581">
        <v>37.9</v>
      </c>
      <c r="CV44" s="582"/>
      <c r="CW44" s="582"/>
      <c r="CX44" s="583"/>
      <c r="CY44" s="584">
        <v>272348590</v>
      </c>
      <c r="CZ44" s="585"/>
      <c r="DA44" s="585"/>
      <c r="DB44" s="585"/>
      <c r="DC44" s="585"/>
      <c r="DD44" s="585"/>
      <c r="DE44" s="585"/>
      <c r="DF44" s="586"/>
      <c r="DG44" s="584">
        <v>166416490</v>
      </c>
      <c r="DH44" s="585"/>
      <c r="DI44" s="585"/>
      <c r="DJ44" s="585"/>
      <c r="DK44" s="585"/>
      <c r="DL44" s="585"/>
      <c r="DM44" s="585"/>
      <c r="DN44" s="585"/>
      <c r="DO44" s="585"/>
      <c r="DP44" s="585"/>
      <c r="DQ44" s="586"/>
      <c r="DR44" s="581">
        <v>29.4</v>
      </c>
      <c r="DS44" s="582"/>
      <c r="DT44" s="582"/>
      <c r="DU44" s="582"/>
      <c r="DV44" s="582"/>
      <c r="DW44" s="582"/>
      <c r="DX44" s="615"/>
    </row>
    <row r="45" spans="2:128" ht="11.25" customHeight="1" x14ac:dyDescent="0.2">
      <c r="B45" s="195" t="s">
        <v>304</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305</v>
      </c>
      <c r="BZ45" s="576"/>
      <c r="CA45" s="576"/>
      <c r="CB45" s="576"/>
      <c r="CC45" s="576"/>
      <c r="CD45" s="576"/>
      <c r="CE45" s="576"/>
      <c r="CF45" s="576"/>
      <c r="CG45" s="576"/>
      <c r="CH45" s="576"/>
      <c r="CI45" s="576"/>
      <c r="CJ45" s="576"/>
      <c r="CK45" s="576"/>
      <c r="CL45" s="577"/>
      <c r="CM45" s="578">
        <v>30010075</v>
      </c>
      <c r="CN45" s="579"/>
      <c r="CO45" s="579"/>
      <c r="CP45" s="579"/>
      <c r="CQ45" s="579"/>
      <c r="CR45" s="579"/>
      <c r="CS45" s="579"/>
      <c r="CT45" s="580"/>
      <c r="CU45" s="581">
        <v>3</v>
      </c>
      <c r="CV45" s="582"/>
      <c r="CW45" s="582"/>
      <c r="CX45" s="583"/>
      <c r="CY45" s="584">
        <v>21496442</v>
      </c>
      <c r="CZ45" s="585"/>
      <c r="DA45" s="585"/>
      <c r="DB45" s="585"/>
      <c r="DC45" s="585"/>
      <c r="DD45" s="585"/>
      <c r="DE45" s="585"/>
      <c r="DF45" s="586"/>
      <c r="DG45" s="584">
        <v>17350819</v>
      </c>
      <c r="DH45" s="585"/>
      <c r="DI45" s="585"/>
      <c r="DJ45" s="585"/>
      <c r="DK45" s="585"/>
      <c r="DL45" s="585"/>
      <c r="DM45" s="585"/>
      <c r="DN45" s="585"/>
      <c r="DO45" s="585"/>
      <c r="DP45" s="585"/>
      <c r="DQ45" s="586"/>
      <c r="DR45" s="581">
        <v>3.1</v>
      </c>
      <c r="DS45" s="582"/>
      <c r="DT45" s="582"/>
      <c r="DU45" s="582"/>
      <c r="DV45" s="582"/>
      <c r="DW45" s="582"/>
      <c r="DX45" s="615"/>
    </row>
    <row r="46" spans="2:128" ht="11.25" customHeight="1" x14ac:dyDescent="0.2">
      <c r="B46" s="209" t="s">
        <v>306</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307</v>
      </c>
      <c r="BZ46" s="576"/>
      <c r="CA46" s="576"/>
      <c r="CB46" s="576"/>
      <c r="CC46" s="576"/>
      <c r="CD46" s="576"/>
      <c r="CE46" s="576"/>
      <c r="CF46" s="576"/>
      <c r="CG46" s="576"/>
      <c r="CH46" s="576"/>
      <c r="CI46" s="576"/>
      <c r="CJ46" s="576"/>
      <c r="CK46" s="576"/>
      <c r="CL46" s="577"/>
      <c r="CM46" s="578">
        <v>26147345</v>
      </c>
      <c r="CN46" s="585"/>
      <c r="CO46" s="585"/>
      <c r="CP46" s="585"/>
      <c r="CQ46" s="585"/>
      <c r="CR46" s="585"/>
      <c r="CS46" s="585"/>
      <c r="CT46" s="586"/>
      <c r="CU46" s="581">
        <v>2.6</v>
      </c>
      <c r="CV46" s="582"/>
      <c r="CW46" s="582"/>
      <c r="CX46" s="583"/>
      <c r="CY46" s="584">
        <v>17668496</v>
      </c>
      <c r="CZ46" s="585"/>
      <c r="DA46" s="585"/>
      <c r="DB46" s="585"/>
      <c r="DC46" s="585"/>
      <c r="DD46" s="585"/>
      <c r="DE46" s="585"/>
      <c r="DF46" s="586"/>
      <c r="DG46" s="584">
        <v>17484801</v>
      </c>
      <c r="DH46" s="585"/>
      <c r="DI46" s="585"/>
      <c r="DJ46" s="585"/>
      <c r="DK46" s="585"/>
      <c r="DL46" s="585"/>
      <c r="DM46" s="585"/>
      <c r="DN46" s="585"/>
      <c r="DO46" s="585"/>
      <c r="DP46" s="585"/>
      <c r="DQ46" s="586"/>
      <c r="DR46" s="581">
        <v>3.1</v>
      </c>
      <c r="DS46" s="582"/>
      <c r="DT46" s="582"/>
      <c r="DU46" s="582"/>
      <c r="DV46" s="582"/>
      <c r="DW46" s="582"/>
      <c r="DX46" s="615"/>
    </row>
    <row r="47" spans="2:128" ht="11.25" customHeight="1" x14ac:dyDescent="0.2">
      <c r="B47" s="210" t="s">
        <v>308</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309</v>
      </c>
      <c r="BZ47" s="576"/>
      <c r="CA47" s="576"/>
      <c r="CB47" s="576"/>
      <c r="CC47" s="576"/>
      <c r="CD47" s="576"/>
      <c r="CE47" s="576"/>
      <c r="CF47" s="576"/>
      <c r="CG47" s="576"/>
      <c r="CH47" s="576"/>
      <c r="CI47" s="576"/>
      <c r="CJ47" s="576"/>
      <c r="CK47" s="576"/>
      <c r="CL47" s="577"/>
      <c r="CM47" s="578">
        <v>252754189</v>
      </c>
      <c r="CN47" s="579"/>
      <c r="CO47" s="579"/>
      <c r="CP47" s="579"/>
      <c r="CQ47" s="579"/>
      <c r="CR47" s="579"/>
      <c r="CS47" s="579"/>
      <c r="CT47" s="580"/>
      <c r="CU47" s="581">
        <v>25.4</v>
      </c>
      <c r="CV47" s="582"/>
      <c r="CW47" s="582"/>
      <c r="CX47" s="583"/>
      <c r="CY47" s="584">
        <v>223953596</v>
      </c>
      <c r="CZ47" s="585"/>
      <c r="DA47" s="585"/>
      <c r="DB47" s="585"/>
      <c r="DC47" s="585"/>
      <c r="DD47" s="585"/>
      <c r="DE47" s="585"/>
      <c r="DF47" s="586"/>
      <c r="DG47" s="584">
        <v>131002483</v>
      </c>
      <c r="DH47" s="585"/>
      <c r="DI47" s="585"/>
      <c r="DJ47" s="585"/>
      <c r="DK47" s="585"/>
      <c r="DL47" s="585"/>
      <c r="DM47" s="585"/>
      <c r="DN47" s="585"/>
      <c r="DO47" s="585"/>
      <c r="DP47" s="585"/>
      <c r="DQ47" s="586"/>
      <c r="DR47" s="581">
        <v>23.1</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310</v>
      </c>
      <c r="BZ48" s="576"/>
      <c r="CA48" s="576"/>
      <c r="CB48" s="576"/>
      <c r="CC48" s="576"/>
      <c r="CD48" s="576"/>
      <c r="CE48" s="576"/>
      <c r="CF48" s="576"/>
      <c r="CG48" s="576"/>
      <c r="CH48" s="576"/>
      <c r="CI48" s="576"/>
      <c r="CJ48" s="576"/>
      <c r="CK48" s="576"/>
      <c r="CL48" s="577"/>
      <c r="CM48" s="578">
        <v>2502553</v>
      </c>
      <c r="CN48" s="585"/>
      <c r="CO48" s="585"/>
      <c r="CP48" s="585"/>
      <c r="CQ48" s="585"/>
      <c r="CR48" s="585"/>
      <c r="CS48" s="585"/>
      <c r="CT48" s="586"/>
      <c r="CU48" s="581">
        <v>0.3</v>
      </c>
      <c r="CV48" s="582"/>
      <c r="CW48" s="582"/>
      <c r="CX48" s="583"/>
      <c r="CY48" s="584">
        <v>2499822</v>
      </c>
      <c r="CZ48" s="585"/>
      <c r="DA48" s="585"/>
      <c r="DB48" s="585"/>
      <c r="DC48" s="585"/>
      <c r="DD48" s="585"/>
      <c r="DE48" s="585"/>
      <c r="DF48" s="586"/>
      <c r="DG48" s="584" t="s">
        <v>112</v>
      </c>
      <c r="DH48" s="585"/>
      <c r="DI48" s="585"/>
      <c r="DJ48" s="585"/>
      <c r="DK48" s="585"/>
      <c r="DL48" s="585"/>
      <c r="DM48" s="585"/>
      <c r="DN48" s="585"/>
      <c r="DO48" s="585"/>
      <c r="DP48" s="585"/>
      <c r="DQ48" s="586"/>
      <c r="DR48" s="581" t="s">
        <v>112</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311</v>
      </c>
      <c r="BZ49" s="576"/>
      <c r="CA49" s="576"/>
      <c r="CB49" s="576"/>
      <c r="CC49" s="576"/>
      <c r="CD49" s="576"/>
      <c r="CE49" s="576"/>
      <c r="CF49" s="576"/>
      <c r="CG49" s="576"/>
      <c r="CH49" s="576"/>
      <c r="CI49" s="576"/>
      <c r="CJ49" s="576"/>
      <c r="CK49" s="576"/>
      <c r="CL49" s="577"/>
      <c r="CM49" s="578">
        <v>9937331</v>
      </c>
      <c r="CN49" s="579"/>
      <c r="CO49" s="579"/>
      <c r="CP49" s="579"/>
      <c r="CQ49" s="579"/>
      <c r="CR49" s="579"/>
      <c r="CS49" s="579"/>
      <c r="CT49" s="580"/>
      <c r="CU49" s="581">
        <v>1</v>
      </c>
      <c r="CV49" s="582"/>
      <c r="CW49" s="582"/>
      <c r="CX49" s="583"/>
      <c r="CY49" s="584">
        <v>3546279</v>
      </c>
      <c r="CZ49" s="585"/>
      <c r="DA49" s="585"/>
      <c r="DB49" s="585"/>
      <c r="DC49" s="585"/>
      <c r="DD49" s="585"/>
      <c r="DE49" s="585"/>
      <c r="DF49" s="586"/>
      <c r="DG49" s="584" t="s">
        <v>112</v>
      </c>
      <c r="DH49" s="585"/>
      <c r="DI49" s="585"/>
      <c r="DJ49" s="585"/>
      <c r="DK49" s="585"/>
      <c r="DL49" s="585"/>
      <c r="DM49" s="585"/>
      <c r="DN49" s="585"/>
      <c r="DO49" s="585"/>
      <c r="DP49" s="585"/>
      <c r="DQ49" s="586"/>
      <c r="DR49" s="581" t="s">
        <v>203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312</v>
      </c>
      <c r="BZ50" s="576"/>
      <c r="CA50" s="576"/>
      <c r="CB50" s="576"/>
      <c r="CC50" s="576"/>
      <c r="CD50" s="576"/>
      <c r="CE50" s="576"/>
      <c r="CF50" s="576"/>
      <c r="CG50" s="576"/>
      <c r="CH50" s="576"/>
      <c r="CI50" s="576"/>
      <c r="CJ50" s="576"/>
      <c r="CK50" s="576"/>
      <c r="CL50" s="577"/>
      <c r="CM50" s="578">
        <v>2581313</v>
      </c>
      <c r="CN50" s="585"/>
      <c r="CO50" s="585"/>
      <c r="CP50" s="585"/>
      <c r="CQ50" s="585"/>
      <c r="CR50" s="585"/>
      <c r="CS50" s="585"/>
      <c r="CT50" s="586"/>
      <c r="CU50" s="581">
        <v>0.3</v>
      </c>
      <c r="CV50" s="582"/>
      <c r="CW50" s="582"/>
      <c r="CX50" s="583"/>
      <c r="CY50" s="584">
        <v>2520313</v>
      </c>
      <c r="CZ50" s="585"/>
      <c r="DA50" s="585"/>
      <c r="DB50" s="585"/>
      <c r="DC50" s="585"/>
      <c r="DD50" s="585"/>
      <c r="DE50" s="585"/>
      <c r="DF50" s="586"/>
      <c r="DG50" s="584" t="s">
        <v>112</v>
      </c>
      <c r="DH50" s="585"/>
      <c r="DI50" s="585"/>
      <c r="DJ50" s="585"/>
      <c r="DK50" s="585"/>
      <c r="DL50" s="585"/>
      <c r="DM50" s="585"/>
      <c r="DN50" s="585"/>
      <c r="DO50" s="585"/>
      <c r="DP50" s="585"/>
      <c r="DQ50" s="586"/>
      <c r="DR50" s="581" t="s">
        <v>112</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313</v>
      </c>
      <c r="BZ51" s="576"/>
      <c r="CA51" s="576"/>
      <c r="CB51" s="576"/>
      <c r="CC51" s="576"/>
      <c r="CD51" s="576"/>
      <c r="CE51" s="576"/>
      <c r="CF51" s="576"/>
      <c r="CG51" s="576"/>
      <c r="CH51" s="576"/>
      <c r="CI51" s="576"/>
      <c r="CJ51" s="576"/>
      <c r="CK51" s="576"/>
      <c r="CL51" s="577"/>
      <c r="CM51" s="578">
        <v>53403052</v>
      </c>
      <c r="CN51" s="579"/>
      <c r="CO51" s="579"/>
      <c r="CP51" s="579"/>
      <c r="CQ51" s="579"/>
      <c r="CR51" s="579"/>
      <c r="CS51" s="579"/>
      <c r="CT51" s="580"/>
      <c r="CU51" s="581">
        <v>5.4</v>
      </c>
      <c r="CV51" s="582"/>
      <c r="CW51" s="582"/>
      <c r="CX51" s="583"/>
      <c r="CY51" s="584">
        <v>663642</v>
      </c>
      <c r="CZ51" s="585"/>
      <c r="DA51" s="585"/>
      <c r="DB51" s="585"/>
      <c r="DC51" s="585"/>
      <c r="DD51" s="585"/>
      <c r="DE51" s="585"/>
      <c r="DF51" s="586"/>
      <c r="DG51" s="584">
        <v>578387</v>
      </c>
      <c r="DH51" s="585"/>
      <c r="DI51" s="585"/>
      <c r="DJ51" s="585"/>
      <c r="DK51" s="585"/>
      <c r="DL51" s="585"/>
      <c r="DM51" s="585"/>
      <c r="DN51" s="585"/>
      <c r="DO51" s="585"/>
      <c r="DP51" s="585"/>
      <c r="DQ51" s="586"/>
      <c r="DR51" s="581">
        <v>0.1</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314</v>
      </c>
      <c r="BZ52" s="576"/>
      <c r="CA52" s="576"/>
      <c r="CB52" s="576"/>
      <c r="CC52" s="576"/>
      <c r="CD52" s="576"/>
      <c r="CE52" s="576"/>
      <c r="CF52" s="576"/>
      <c r="CG52" s="576"/>
      <c r="CH52" s="576"/>
      <c r="CI52" s="576"/>
      <c r="CJ52" s="576"/>
      <c r="CK52" s="576"/>
      <c r="CL52" s="577"/>
      <c r="CM52" s="578" t="s">
        <v>112</v>
      </c>
      <c r="CN52" s="585"/>
      <c r="CO52" s="585"/>
      <c r="CP52" s="585"/>
      <c r="CQ52" s="585"/>
      <c r="CR52" s="585"/>
      <c r="CS52" s="585"/>
      <c r="CT52" s="586"/>
      <c r="CU52" s="581" t="s">
        <v>112</v>
      </c>
      <c r="CV52" s="582"/>
      <c r="CW52" s="582"/>
      <c r="CX52" s="583"/>
      <c r="CY52" s="584" t="s">
        <v>112</v>
      </c>
      <c r="CZ52" s="585"/>
      <c r="DA52" s="585"/>
      <c r="DB52" s="585"/>
      <c r="DC52" s="585"/>
      <c r="DD52" s="585"/>
      <c r="DE52" s="585"/>
      <c r="DF52" s="586"/>
      <c r="DG52" s="584" t="s">
        <v>112</v>
      </c>
      <c r="DH52" s="585"/>
      <c r="DI52" s="585"/>
      <c r="DJ52" s="585"/>
      <c r="DK52" s="585"/>
      <c r="DL52" s="585"/>
      <c r="DM52" s="585"/>
      <c r="DN52" s="585"/>
      <c r="DO52" s="585"/>
      <c r="DP52" s="585"/>
      <c r="DQ52" s="586"/>
      <c r="DR52" s="581" t="s">
        <v>203</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315</v>
      </c>
      <c r="BZ53" s="576"/>
      <c r="CA53" s="576"/>
      <c r="CB53" s="576"/>
      <c r="CC53" s="576"/>
      <c r="CD53" s="576"/>
      <c r="CE53" s="576"/>
      <c r="CF53" s="576"/>
      <c r="CG53" s="576"/>
      <c r="CH53" s="576"/>
      <c r="CI53" s="576"/>
      <c r="CJ53" s="576"/>
      <c r="CK53" s="576"/>
      <c r="CL53" s="577"/>
      <c r="CM53" s="578">
        <v>191483380</v>
      </c>
      <c r="CN53" s="579"/>
      <c r="CO53" s="579"/>
      <c r="CP53" s="579"/>
      <c r="CQ53" s="579"/>
      <c r="CR53" s="579"/>
      <c r="CS53" s="579"/>
      <c r="CT53" s="580"/>
      <c r="CU53" s="581">
        <v>19.2</v>
      </c>
      <c r="CV53" s="582"/>
      <c r="CW53" s="582"/>
      <c r="CX53" s="583"/>
      <c r="CY53" s="584">
        <v>15924035</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316</v>
      </c>
      <c r="BZ54" s="576"/>
      <c r="CA54" s="576"/>
      <c r="CB54" s="576"/>
      <c r="CC54" s="576"/>
      <c r="CD54" s="576"/>
      <c r="CE54" s="576"/>
      <c r="CF54" s="576"/>
      <c r="CG54" s="576"/>
      <c r="CH54" s="576"/>
      <c r="CI54" s="576"/>
      <c r="CJ54" s="576"/>
      <c r="CK54" s="576"/>
      <c r="CL54" s="577"/>
      <c r="CM54" s="578">
        <v>3191925</v>
      </c>
      <c r="CN54" s="579"/>
      <c r="CO54" s="579"/>
      <c r="CP54" s="579"/>
      <c r="CQ54" s="579"/>
      <c r="CR54" s="579"/>
      <c r="CS54" s="579"/>
      <c r="CT54" s="580"/>
      <c r="CU54" s="581">
        <v>0.3</v>
      </c>
      <c r="CV54" s="582"/>
      <c r="CW54" s="582"/>
      <c r="CX54" s="583"/>
      <c r="CY54" s="584">
        <v>240360</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299</v>
      </c>
      <c r="BZ55" s="610"/>
      <c r="CA55" s="575" t="s">
        <v>317</v>
      </c>
      <c r="CB55" s="576"/>
      <c r="CC55" s="576"/>
      <c r="CD55" s="576"/>
      <c r="CE55" s="576"/>
      <c r="CF55" s="576"/>
      <c r="CG55" s="576"/>
      <c r="CH55" s="576"/>
      <c r="CI55" s="576"/>
      <c r="CJ55" s="576"/>
      <c r="CK55" s="576"/>
      <c r="CL55" s="577"/>
      <c r="CM55" s="578">
        <v>184822575</v>
      </c>
      <c r="CN55" s="579"/>
      <c r="CO55" s="579"/>
      <c r="CP55" s="579"/>
      <c r="CQ55" s="579"/>
      <c r="CR55" s="579"/>
      <c r="CS55" s="579"/>
      <c r="CT55" s="580"/>
      <c r="CU55" s="581">
        <v>18.600000000000001</v>
      </c>
      <c r="CV55" s="582"/>
      <c r="CW55" s="582"/>
      <c r="CX55" s="583"/>
      <c r="CY55" s="584">
        <v>15698090</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318</v>
      </c>
      <c r="CB56" s="576"/>
      <c r="CC56" s="576"/>
      <c r="CD56" s="576"/>
      <c r="CE56" s="576"/>
      <c r="CF56" s="576"/>
      <c r="CG56" s="576"/>
      <c r="CH56" s="576"/>
      <c r="CI56" s="576"/>
      <c r="CJ56" s="576"/>
      <c r="CK56" s="576"/>
      <c r="CL56" s="577"/>
      <c r="CM56" s="578">
        <v>115468870</v>
      </c>
      <c r="CN56" s="579"/>
      <c r="CO56" s="579"/>
      <c r="CP56" s="579"/>
      <c r="CQ56" s="579"/>
      <c r="CR56" s="579"/>
      <c r="CS56" s="579"/>
      <c r="CT56" s="580"/>
      <c r="CU56" s="581">
        <v>11.6</v>
      </c>
      <c r="CV56" s="582"/>
      <c r="CW56" s="582"/>
      <c r="CX56" s="583"/>
      <c r="CY56" s="584">
        <v>5943683</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319</v>
      </c>
      <c r="CB57" s="576"/>
      <c r="CC57" s="576"/>
      <c r="CD57" s="576"/>
      <c r="CE57" s="576"/>
      <c r="CF57" s="576"/>
      <c r="CG57" s="576"/>
      <c r="CH57" s="576"/>
      <c r="CI57" s="576"/>
      <c r="CJ57" s="576"/>
      <c r="CK57" s="576"/>
      <c r="CL57" s="577"/>
      <c r="CM57" s="578">
        <v>46585718</v>
      </c>
      <c r="CN57" s="579"/>
      <c r="CO57" s="579"/>
      <c r="CP57" s="579"/>
      <c r="CQ57" s="579"/>
      <c r="CR57" s="579"/>
      <c r="CS57" s="579"/>
      <c r="CT57" s="580"/>
      <c r="CU57" s="581">
        <v>4.7</v>
      </c>
      <c r="CV57" s="582"/>
      <c r="CW57" s="582"/>
      <c r="CX57" s="583"/>
      <c r="CY57" s="584">
        <v>8053606</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320</v>
      </c>
      <c r="CB58" s="576"/>
      <c r="CC58" s="576"/>
      <c r="CD58" s="576"/>
      <c r="CE58" s="576"/>
      <c r="CF58" s="576"/>
      <c r="CG58" s="576"/>
      <c r="CH58" s="576"/>
      <c r="CI58" s="576"/>
      <c r="CJ58" s="576"/>
      <c r="CK58" s="576"/>
      <c r="CL58" s="577"/>
      <c r="CM58" s="578">
        <v>6660805</v>
      </c>
      <c r="CN58" s="579"/>
      <c r="CO58" s="579"/>
      <c r="CP58" s="579"/>
      <c r="CQ58" s="579"/>
      <c r="CR58" s="579"/>
      <c r="CS58" s="579"/>
      <c r="CT58" s="580"/>
      <c r="CU58" s="581">
        <v>0.7</v>
      </c>
      <c r="CV58" s="582"/>
      <c r="CW58" s="582"/>
      <c r="CX58" s="583"/>
      <c r="CY58" s="584">
        <v>225945</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321</v>
      </c>
      <c r="CB59" s="576"/>
      <c r="CC59" s="576"/>
      <c r="CD59" s="576"/>
      <c r="CE59" s="576"/>
      <c r="CF59" s="576"/>
      <c r="CG59" s="576"/>
      <c r="CH59" s="576"/>
      <c r="CI59" s="576"/>
      <c r="CJ59" s="576"/>
      <c r="CK59" s="576"/>
      <c r="CL59" s="577"/>
      <c r="CM59" s="578" t="s">
        <v>112</v>
      </c>
      <c r="CN59" s="579"/>
      <c r="CO59" s="579"/>
      <c r="CP59" s="579"/>
      <c r="CQ59" s="579"/>
      <c r="CR59" s="579"/>
      <c r="CS59" s="579"/>
      <c r="CT59" s="580"/>
      <c r="CU59" s="581" t="s">
        <v>112</v>
      </c>
      <c r="CV59" s="582"/>
      <c r="CW59" s="582"/>
      <c r="CX59" s="583"/>
      <c r="CY59" s="584" t="s">
        <v>112</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322</v>
      </c>
      <c r="BZ60" s="591"/>
      <c r="CA60" s="591"/>
      <c r="CB60" s="591"/>
      <c r="CC60" s="591"/>
      <c r="CD60" s="591"/>
      <c r="CE60" s="591"/>
      <c r="CF60" s="591"/>
      <c r="CG60" s="591"/>
      <c r="CH60" s="591"/>
      <c r="CI60" s="591"/>
      <c r="CJ60" s="591"/>
      <c r="CK60" s="591"/>
      <c r="CL60" s="592"/>
      <c r="CM60" s="593">
        <v>995621169</v>
      </c>
      <c r="CN60" s="594"/>
      <c r="CO60" s="594"/>
      <c r="CP60" s="594"/>
      <c r="CQ60" s="594"/>
      <c r="CR60" s="594"/>
      <c r="CS60" s="594"/>
      <c r="CT60" s="595"/>
      <c r="CU60" s="596">
        <v>100</v>
      </c>
      <c r="CV60" s="597"/>
      <c r="CW60" s="597"/>
      <c r="CX60" s="598"/>
      <c r="CY60" s="599">
        <v>669671898</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4gnH7WK3pVweqeFLxvgbRpJYl6RB0oEtbPL11rt7je/8o4eHMaolN1jYwW5xZZ39Wo0sKDQdm0qZGQi2w0iUQg==" saltValue="gv7KRx6KGly+N+npQzYSOg=="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8" t="s">
        <v>324</v>
      </c>
      <c r="DK2" s="1099"/>
      <c r="DL2" s="1099"/>
      <c r="DM2" s="1099"/>
      <c r="DN2" s="1099"/>
      <c r="DO2" s="1100"/>
      <c r="DP2" s="220"/>
      <c r="DQ2" s="1098" t="s">
        <v>325</v>
      </c>
      <c r="DR2" s="1099"/>
      <c r="DS2" s="1099"/>
      <c r="DT2" s="1099"/>
      <c r="DU2" s="1099"/>
      <c r="DV2" s="1099"/>
      <c r="DW2" s="1099"/>
      <c r="DX2" s="1099"/>
      <c r="DY2" s="1099"/>
      <c r="DZ2" s="1100"/>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42" t="s">
        <v>326</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223" t="s">
        <v>327</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328</v>
      </c>
      <c r="B5" s="960"/>
      <c r="C5" s="960"/>
      <c r="D5" s="960"/>
      <c r="E5" s="960"/>
      <c r="F5" s="960"/>
      <c r="G5" s="960"/>
      <c r="H5" s="960"/>
      <c r="I5" s="960"/>
      <c r="J5" s="960"/>
      <c r="K5" s="960"/>
      <c r="L5" s="960"/>
      <c r="M5" s="960"/>
      <c r="N5" s="960"/>
      <c r="O5" s="960"/>
      <c r="P5" s="961"/>
      <c r="Q5" s="965" t="s">
        <v>329</v>
      </c>
      <c r="R5" s="966"/>
      <c r="S5" s="966"/>
      <c r="T5" s="966"/>
      <c r="U5" s="967"/>
      <c r="V5" s="965" t="s">
        <v>330</v>
      </c>
      <c r="W5" s="966"/>
      <c r="X5" s="966"/>
      <c r="Y5" s="966"/>
      <c r="Z5" s="967"/>
      <c r="AA5" s="965" t="s">
        <v>331</v>
      </c>
      <c r="AB5" s="966"/>
      <c r="AC5" s="966"/>
      <c r="AD5" s="966"/>
      <c r="AE5" s="966"/>
      <c r="AF5" s="1101" t="s">
        <v>332</v>
      </c>
      <c r="AG5" s="966"/>
      <c r="AH5" s="966"/>
      <c r="AI5" s="966"/>
      <c r="AJ5" s="981"/>
      <c r="AK5" s="966" t="s">
        <v>333</v>
      </c>
      <c r="AL5" s="966"/>
      <c r="AM5" s="966"/>
      <c r="AN5" s="966"/>
      <c r="AO5" s="967"/>
      <c r="AP5" s="965" t="s">
        <v>334</v>
      </c>
      <c r="AQ5" s="966"/>
      <c r="AR5" s="966"/>
      <c r="AS5" s="966"/>
      <c r="AT5" s="967"/>
      <c r="AU5" s="965" t="s">
        <v>335</v>
      </c>
      <c r="AV5" s="966"/>
      <c r="AW5" s="966"/>
      <c r="AX5" s="966"/>
      <c r="AY5" s="981"/>
      <c r="AZ5" s="227"/>
      <c r="BA5" s="227"/>
      <c r="BB5" s="227"/>
      <c r="BC5" s="227"/>
      <c r="BD5" s="227"/>
      <c r="BE5" s="228"/>
      <c r="BF5" s="228"/>
      <c r="BG5" s="228"/>
      <c r="BH5" s="228"/>
      <c r="BI5" s="228"/>
      <c r="BJ5" s="228"/>
      <c r="BK5" s="228"/>
      <c r="BL5" s="228"/>
      <c r="BM5" s="228"/>
      <c r="BN5" s="228"/>
      <c r="BO5" s="228"/>
      <c r="BP5" s="228"/>
      <c r="BQ5" s="959" t="s">
        <v>336</v>
      </c>
      <c r="BR5" s="960"/>
      <c r="BS5" s="960"/>
      <c r="BT5" s="960"/>
      <c r="BU5" s="960"/>
      <c r="BV5" s="960"/>
      <c r="BW5" s="960"/>
      <c r="BX5" s="960"/>
      <c r="BY5" s="960"/>
      <c r="BZ5" s="960"/>
      <c r="CA5" s="960"/>
      <c r="CB5" s="960"/>
      <c r="CC5" s="960"/>
      <c r="CD5" s="960"/>
      <c r="CE5" s="960"/>
      <c r="CF5" s="960"/>
      <c r="CG5" s="961"/>
      <c r="CH5" s="965" t="s">
        <v>337</v>
      </c>
      <c r="CI5" s="966"/>
      <c r="CJ5" s="966"/>
      <c r="CK5" s="966"/>
      <c r="CL5" s="967"/>
      <c r="CM5" s="965" t="s">
        <v>338</v>
      </c>
      <c r="CN5" s="966"/>
      <c r="CO5" s="966"/>
      <c r="CP5" s="966"/>
      <c r="CQ5" s="967"/>
      <c r="CR5" s="965" t="s">
        <v>339</v>
      </c>
      <c r="CS5" s="966"/>
      <c r="CT5" s="966"/>
      <c r="CU5" s="966"/>
      <c r="CV5" s="967"/>
      <c r="CW5" s="965" t="s">
        <v>340</v>
      </c>
      <c r="CX5" s="966"/>
      <c r="CY5" s="966"/>
      <c r="CZ5" s="966"/>
      <c r="DA5" s="967"/>
      <c r="DB5" s="965" t="s">
        <v>341</v>
      </c>
      <c r="DC5" s="966"/>
      <c r="DD5" s="966"/>
      <c r="DE5" s="966"/>
      <c r="DF5" s="967"/>
      <c r="DG5" s="1086" t="s">
        <v>342</v>
      </c>
      <c r="DH5" s="1087"/>
      <c r="DI5" s="1087"/>
      <c r="DJ5" s="1087"/>
      <c r="DK5" s="1088"/>
      <c r="DL5" s="1086" t="s">
        <v>343</v>
      </c>
      <c r="DM5" s="1087"/>
      <c r="DN5" s="1087"/>
      <c r="DO5" s="1087"/>
      <c r="DP5" s="1088"/>
      <c r="DQ5" s="965" t="s">
        <v>344</v>
      </c>
      <c r="DR5" s="966"/>
      <c r="DS5" s="966"/>
      <c r="DT5" s="966"/>
      <c r="DU5" s="967"/>
      <c r="DV5" s="965" t="s">
        <v>335</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102"/>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9"/>
      <c r="DH6" s="1090"/>
      <c r="DI6" s="1090"/>
      <c r="DJ6" s="1090"/>
      <c r="DK6" s="1091"/>
      <c r="DL6" s="1089"/>
      <c r="DM6" s="1090"/>
      <c r="DN6" s="1090"/>
      <c r="DO6" s="1090"/>
      <c r="DP6" s="1091"/>
      <c r="DQ6" s="968"/>
      <c r="DR6" s="969"/>
      <c r="DS6" s="969"/>
      <c r="DT6" s="969"/>
      <c r="DU6" s="970"/>
      <c r="DV6" s="968"/>
      <c r="DW6" s="969"/>
      <c r="DX6" s="969"/>
      <c r="DY6" s="969"/>
      <c r="DZ6" s="982"/>
      <c r="EA6" s="225"/>
    </row>
    <row r="7" spans="1:131" s="226" customFormat="1" ht="26.25" customHeight="1" thickTop="1" x14ac:dyDescent="0.2">
      <c r="A7" s="229">
        <v>1</v>
      </c>
      <c r="B7" s="1029" t="s">
        <v>345</v>
      </c>
      <c r="C7" s="1030"/>
      <c r="D7" s="1030"/>
      <c r="E7" s="1030"/>
      <c r="F7" s="1030"/>
      <c r="G7" s="1030"/>
      <c r="H7" s="1030"/>
      <c r="I7" s="1030"/>
      <c r="J7" s="1030"/>
      <c r="K7" s="1030"/>
      <c r="L7" s="1030"/>
      <c r="M7" s="1030"/>
      <c r="N7" s="1030"/>
      <c r="O7" s="1030"/>
      <c r="P7" s="1031"/>
      <c r="Q7" s="1092">
        <v>1198708</v>
      </c>
      <c r="R7" s="1093"/>
      <c r="S7" s="1093"/>
      <c r="T7" s="1093"/>
      <c r="U7" s="1093"/>
      <c r="V7" s="1093">
        <v>1165491</v>
      </c>
      <c r="W7" s="1093"/>
      <c r="X7" s="1093"/>
      <c r="Y7" s="1093"/>
      <c r="Z7" s="1093"/>
      <c r="AA7" s="1093">
        <v>33217</v>
      </c>
      <c r="AB7" s="1093"/>
      <c r="AC7" s="1093"/>
      <c r="AD7" s="1093"/>
      <c r="AE7" s="1094"/>
      <c r="AF7" s="1095">
        <v>3655</v>
      </c>
      <c r="AG7" s="1096"/>
      <c r="AH7" s="1096"/>
      <c r="AI7" s="1096"/>
      <c r="AJ7" s="1097"/>
      <c r="AK7" s="1079">
        <v>15523</v>
      </c>
      <c r="AL7" s="1080"/>
      <c r="AM7" s="1080"/>
      <c r="AN7" s="1080"/>
      <c r="AO7" s="1080"/>
      <c r="AP7" s="1080">
        <v>2632297</v>
      </c>
      <c r="AQ7" s="1080"/>
      <c r="AR7" s="1080"/>
      <c r="AS7" s="1080"/>
      <c r="AT7" s="1080"/>
      <c r="AU7" s="1081"/>
      <c r="AV7" s="1081"/>
      <c r="AW7" s="1081"/>
      <c r="AX7" s="1081"/>
      <c r="AY7" s="1082"/>
      <c r="AZ7" s="223"/>
      <c r="BA7" s="223"/>
      <c r="BB7" s="223"/>
      <c r="BC7" s="223"/>
      <c r="BD7" s="223"/>
      <c r="BE7" s="224"/>
      <c r="BF7" s="224"/>
      <c r="BG7" s="224"/>
      <c r="BH7" s="224"/>
      <c r="BI7" s="224"/>
      <c r="BJ7" s="224"/>
      <c r="BK7" s="224"/>
      <c r="BL7" s="224"/>
      <c r="BM7" s="224"/>
      <c r="BN7" s="224"/>
      <c r="BO7" s="224"/>
      <c r="BP7" s="224"/>
      <c r="BQ7" s="230">
        <v>1</v>
      </c>
      <c r="BR7" s="231"/>
      <c r="BS7" s="1083" t="s">
        <v>542</v>
      </c>
      <c r="BT7" s="1084"/>
      <c r="BU7" s="1084"/>
      <c r="BV7" s="1084"/>
      <c r="BW7" s="1084"/>
      <c r="BX7" s="1084"/>
      <c r="BY7" s="1084"/>
      <c r="BZ7" s="1084"/>
      <c r="CA7" s="1084"/>
      <c r="CB7" s="1084"/>
      <c r="CC7" s="1084"/>
      <c r="CD7" s="1084"/>
      <c r="CE7" s="1084"/>
      <c r="CF7" s="1084"/>
      <c r="CG7" s="1085"/>
      <c r="CH7" s="1076">
        <v>-5</v>
      </c>
      <c r="CI7" s="1077"/>
      <c r="CJ7" s="1077"/>
      <c r="CK7" s="1077"/>
      <c r="CL7" s="1078"/>
      <c r="CM7" s="1076">
        <v>388</v>
      </c>
      <c r="CN7" s="1077"/>
      <c r="CO7" s="1077"/>
      <c r="CP7" s="1077"/>
      <c r="CQ7" s="1078"/>
      <c r="CR7" s="1076">
        <v>10</v>
      </c>
      <c r="CS7" s="1077"/>
      <c r="CT7" s="1077"/>
      <c r="CU7" s="1077"/>
      <c r="CV7" s="1078"/>
      <c r="CW7" s="1076">
        <v>56</v>
      </c>
      <c r="CX7" s="1077"/>
      <c r="CY7" s="1077"/>
      <c r="CZ7" s="1077"/>
      <c r="DA7" s="1078"/>
      <c r="DB7" s="1076" t="s">
        <v>585</v>
      </c>
      <c r="DC7" s="1077"/>
      <c r="DD7" s="1077"/>
      <c r="DE7" s="1077"/>
      <c r="DF7" s="1078"/>
      <c r="DG7" s="1076" t="s">
        <v>585</v>
      </c>
      <c r="DH7" s="1077"/>
      <c r="DI7" s="1077"/>
      <c r="DJ7" s="1077"/>
      <c r="DK7" s="1078"/>
      <c r="DL7" s="1076" t="s">
        <v>585</v>
      </c>
      <c r="DM7" s="1077"/>
      <c r="DN7" s="1077"/>
      <c r="DO7" s="1077"/>
      <c r="DP7" s="1078"/>
      <c r="DQ7" s="1076" t="s">
        <v>585</v>
      </c>
      <c r="DR7" s="1077"/>
      <c r="DS7" s="1077"/>
      <c r="DT7" s="1077"/>
      <c r="DU7" s="1078"/>
      <c r="DV7" s="1103"/>
      <c r="DW7" s="1104"/>
      <c r="DX7" s="1104"/>
      <c r="DY7" s="1104"/>
      <c r="DZ7" s="1105"/>
      <c r="EA7" s="225"/>
    </row>
    <row r="8" spans="1:131" s="226" customFormat="1" ht="26.25" customHeight="1" x14ac:dyDescent="0.2">
      <c r="A8" s="232">
        <v>2</v>
      </c>
      <c r="B8" s="1007" t="s">
        <v>346</v>
      </c>
      <c r="C8" s="1008"/>
      <c r="D8" s="1008"/>
      <c r="E8" s="1008"/>
      <c r="F8" s="1008"/>
      <c r="G8" s="1008"/>
      <c r="H8" s="1008"/>
      <c r="I8" s="1008"/>
      <c r="J8" s="1008"/>
      <c r="K8" s="1008"/>
      <c r="L8" s="1008"/>
      <c r="M8" s="1008"/>
      <c r="N8" s="1008"/>
      <c r="O8" s="1008"/>
      <c r="P8" s="1009"/>
      <c r="Q8" s="1023">
        <v>221285</v>
      </c>
      <c r="R8" s="1011"/>
      <c r="S8" s="1011"/>
      <c r="T8" s="1011"/>
      <c r="U8" s="1011"/>
      <c r="V8" s="1011">
        <v>221285</v>
      </c>
      <c r="W8" s="1011"/>
      <c r="X8" s="1011"/>
      <c r="Y8" s="1011"/>
      <c r="Z8" s="1011"/>
      <c r="AA8" s="1011">
        <v>0</v>
      </c>
      <c r="AB8" s="1011"/>
      <c r="AC8" s="1011"/>
      <c r="AD8" s="1011"/>
      <c r="AE8" s="1024"/>
      <c r="AF8" s="1071" t="s">
        <v>112</v>
      </c>
      <c r="AG8" s="1072"/>
      <c r="AH8" s="1072"/>
      <c r="AI8" s="1072"/>
      <c r="AJ8" s="1073"/>
      <c r="AK8" s="1074">
        <v>221285</v>
      </c>
      <c r="AL8" s="1075"/>
      <c r="AM8" s="1075"/>
      <c r="AN8" s="1075"/>
      <c r="AO8" s="1075"/>
      <c r="AP8" s="1075" t="s">
        <v>585</v>
      </c>
      <c r="AQ8" s="1075"/>
      <c r="AR8" s="1075"/>
      <c r="AS8" s="1075"/>
      <c r="AT8" s="1075"/>
      <c r="AU8" s="1069"/>
      <c r="AV8" s="1069"/>
      <c r="AW8" s="1069"/>
      <c r="AX8" s="1069"/>
      <c r="AY8" s="1070"/>
      <c r="AZ8" s="223"/>
      <c r="BA8" s="223"/>
      <c r="BB8" s="223"/>
      <c r="BC8" s="223"/>
      <c r="BD8" s="223"/>
      <c r="BE8" s="224"/>
      <c r="BF8" s="224"/>
      <c r="BG8" s="224"/>
      <c r="BH8" s="224"/>
      <c r="BI8" s="224"/>
      <c r="BJ8" s="224"/>
      <c r="BK8" s="224"/>
      <c r="BL8" s="224"/>
      <c r="BM8" s="224"/>
      <c r="BN8" s="224"/>
      <c r="BO8" s="224"/>
      <c r="BP8" s="224"/>
      <c r="BQ8" s="233">
        <v>2</v>
      </c>
      <c r="BR8" s="234"/>
      <c r="BS8" s="978" t="s">
        <v>543</v>
      </c>
      <c r="BT8" s="979"/>
      <c r="BU8" s="979"/>
      <c r="BV8" s="979"/>
      <c r="BW8" s="979"/>
      <c r="BX8" s="979"/>
      <c r="BY8" s="979"/>
      <c r="BZ8" s="979"/>
      <c r="CA8" s="979"/>
      <c r="CB8" s="979"/>
      <c r="CC8" s="979"/>
      <c r="CD8" s="979"/>
      <c r="CE8" s="979"/>
      <c r="CF8" s="979"/>
      <c r="CG8" s="980"/>
      <c r="CH8" s="953">
        <v>-349</v>
      </c>
      <c r="CI8" s="954"/>
      <c r="CJ8" s="954"/>
      <c r="CK8" s="954"/>
      <c r="CL8" s="955"/>
      <c r="CM8" s="953">
        <v>4621</v>
      </c>
      <c r="CN8" s="954"/>
      <c r="CO8" s="954"/>
      <c r="CP8" s="954"/>
      <c r="CQ8" s="955"/>
      <c r="CR8" s="953">
        <v>259</v>
      </c>
      <c r="CS8" s="954"/>
      <c r="CT8" s="954"/>
      <c r="CU8" s="954"/>
      <c r="CV8" s="955"/>
      <c r="CW8" s="953">
        <v>1899</v>
      </c>
      <c r="CX8" s="954"/>
      <c r="CY8" s="954"/>
      <c r="CZ8" s="954"/>
      <c r="DA8" s="955"/>
      <c r="DB8" s="953">
        <v>24</v>
      </c>
      <c r="DC8" s="954"/>
      <c r="DD8" s="954"/>
      <c r="DE8" s="954"/>
      <c r="DF8" s="955"/>
      <c r="DG8" s="953" t="s">
        <v>585</v>
      </c>
      <c r="DH8" s="954"/>
      <c r="DI8" s="954"/>
      <c r="DJ8" s="954"/>
      <c r="DK8" s="955"/>
      <c r="DL8" s="953">
        <v>698</v>
      </c>
      <c r="DM8" s="954"/>
      <c r="DN8" s="954"/>
      <c r="DO8" s="954"/>
      <c r="DP8" s="955"/>
      <c r="DQ8" s="953" t="s">
        <v>585</v>
      </c>
      <c r="DR8" s="954"/>
      <c r="DS8" s="954"/>
      <c r="DT8" s="954"/>
      <c r="DU8" s="955"/>
      <c r="DV8" s="956"/>
      <c r="DW8" s="957"/>
      <c r="DX8" s="957"/>
      <c r="DY8" s="957"/>
      <c r="DZ8" s="958"/>
      <c r="EA8" s="225"/>
    </row>
    <row r="9" spans="1:131" s="226" customFormat="1" ht="26.25" customHeight="1" x14ac:dyDescent="0.2">
      <c r="A9" s="232">
        <v>3</v>
      </c>
      <c r="B9" s="1007" t="s">
        <v>347</v>
      </c>
      <c r="C9" s="1008"/>
      <c r="D9" s="1008"/>
      <c r="E9" s="1008"/>
      <c r="F9" s="1008"/>
      <c r="G9" s="1008"/>
      <c r="H9" s="1008"/>
      <c r="I9" s="1008"/>
      <c r="J9" s="1008"/>
      <c r="K9" s="1008"/>
      <c r="L9" s="1008"/>
      <c r="M9" s="1008"/>
      <c r="N9" s="1008"/>
      <c r="O9" s="1008"/>
      <c r="P9" s="1009"/>
      <c r="Q9" s="1023">
        <v>3622</v>
      </c>
      <c r="R9" s="1011"/>
      <c r="S9" s="1011"/>
      <c r="T9" s="1011"/>
      <c r="U9" s="1011"/>
      <c r="V9" s="1011">
        <v>1547</v>
      </c>
      <c r="W9" s="1011"/>
      <c r="X9" s="1011"/>
      <c r="Y9" s="1011"/>
      <c r="Z9" s="1011"/>
      <c r="AA9" s="1011">
        <v>2076</v>
      </c>
      <c r="AB9" s="1011"/>
      <c r="AC9" s="1011"/>
      <c r="AD9" s="1011"/>
      <c r="AE9" s="1024"/>
      <c r="AF9" s="1071">
        <v>1258</v>
      </c>
      <c r="AG9" s="1072"/>
      <c r="AH9" s="1072"/>
      <c r="AI9" s="1072"/>
      <c r="AJ9" s="1073"/>
      <c r="AK9" s="1074" t="s">
        <v>585</v>
      </c>
      <c r="AL9" s="1075"/>
      <c r="AM9" s="1075"/>
      <c r="AN9" s="1075"/>
      <c r="AO9" s="1075"/>
      <c r="AP9" s="1075" t="s">
        <v>586</v>
      </c>
      <c r="AQ9" s="1075"/>
      <c r="AR9" s="1075"/>
      <c r="AS9" s="1075"/>
      <c r="AT9" s="1075"/>
      <c r="AU9" s="1069"/>
      <c r="AV9" s="1069"/>
      <c r="AW9" s="1069"/>
      <c r="AX9" s="1069"/>
      <c r="AY9" s="1070"/>
      <c r="AZ9" s="223"/>
      <c r="BA9" s="223"/>
      <c r="BB9" s="223"/>
      <c r="BC9" s="223"/>
      <c r="BD9" s="223"/>
      <c r="BE9" s="224"/>
      <c r="BF9" s="224"/>
      <c r="BG9" s="224"/>
      <c r="BH9" s="224"/>
      <c r="BI9" s="224"/>
      <c r="BJ9" s="224"/>
      <c r="BK9" s="224"/>
      <c r="BL9" s="224"/>
      <c r="BM9" s="224"/>
      <c r="BN9" s="224"/>
      <c r="BO9" s="224"/>
      <c r="BP9" s="224"/>
      <c r="BQ9" s="233">
        <v>3</v>
      </c>
      <c r="BR9" s="234"/>
      <c r="BS9" s="978" t="s">
        <v>544</v>
      </c>
      <c r="BT9" s="979"/>
      <c r="BU9" s="979"/>
      <c r="BV9" s="979"/>
      <c r="BW9" s="979"/>
      <c r="BX9" s="979"/>
      <c r="BY9" s="979"/>
      <c r="BZ9" s="979"/>
      <c r="CA9" s="979"/>
      <c r="CB9" s="979"/>
      <c r="CC9" s="979"/>
      <c r="CD9" s="979"/>
      <c r="CE9" s="979"/>
      <c r="CF9" s="979"/>
      <c r="CG9" s="980"/>
      <c r="CH9" s="953">
        <v>218</v>
      </c>
      <c r="CI9" s="954"/>
      <c r="CJ9" s="954"/>
      <c r="CK9" s="954"/>
      <c r="CL9" s="955"/>
      <c r="CM9" s="953">
        <v>3520</v>
      </c>
      <c r="CN9" s="954"/>
      <c r="CO9" s="954"/>
      <c r="CP9" s="954"/>
      <c r="CQ9" s="955"/>
      <c r="CR9" s="953">
        <v>3</v>
      </c>
      <c r="CS9" s="954"/>
      <c r="CT9" s="954"/>
      <c r="CU9" s="954"/>
      <c r="CV9" s="955"/>
      <c r="CW9" s="953" t="s">
        <v>585</v>
      </c>
      <c r="CX9" s="954"/>
      <c r="CY9" s="954"/>
      <c r="CZ9" s="954"/>
      <c r="DA9" s="955"/>
      <c r="DB9" s="953" t="s">
        <v>585</v>
      </c>
      <c r="DC9" s="954"/>
      <c r="DD9" s="954"/>
      <c r="DE9" s="954"/>
      <c r="DF9" s="955"/>
      <c r="DG9" s="953" t="s">
        <v>585</v>
      </c>
      <c r="DH9" s="954"/>
      <c r="DI9" s="954"/>
      <c r="DJ9" s="954"/>
      <c r="DK9" s="955"/>
      <c r="DL9" s="953" t="s">
        <v>585</v>
      </c>
      <c r="DM9" s="954"/>
      <c r="DN9" s="954"/>
      <c r="DO9" s="954"/>
      <c r="DP9" s="955"/>
      <c r="DQ9" s="953" t="s">
        <v>585</v>
      </c>
      <c r="DR9" s="954"/>
      <c r="DS9" s="954"/>
      <c r="DT9" s="954"/>
      <c r="DU9" s="955"/>
      <c r="DV9" s="956"/>
      <c r="DW9" s="957"/>
      <c r="DX9" s="957"/>
      <c r="DY9" s="957"/>
      <c r="DZ9" s="958"/>
      <c r="EA9" s="225"/>
    </row>
    <row r="10" spans="1:131" s="226" customFormat="1" ht="26.25" customHeight="1" x14ac:dyDescent="0.2">
      <c r="A10" s="232">
        <v>4</v>
      </c>
      <c r="B10" s="1007" t="s">
        <v>348</v>
      </c>
      <c r="C10" s="1008"/>
      <c r="D10" s="1008"/>
      <c r="E10" s="1008"/>
      <c r="F10" s="1008"/>
      <c r="G10" s="1008"/>
      <c r="H10" s="1008"/>
      <c r="I10" s="1008"/>
      <c r="J10" s="1008"/>
      <c r="K10" s="1008"/>
      <c r="L10" s="1008"/>
      <c r="M10" s="1008"/>
      <c r="N10" s="1008"/>
      <c r="O10" s="1008"/>
      <c r="P10" s="1009"/>
      <c r="Q10" s="1023">
        <v>871</v>
      </c>
      <c r="R10" s="1011"/>
      <c r="S10" s="1011"/>
      <c r="T10" s="1011"/>
      <c r="U10" s="1011"/>
      <c r="V10" s="1011">
        <v>813</v>
      </c>
      <c r="W10" s="1011"/>
      <c r="X10" s="1011"/>
      <c r="Y10" s="1011"/>
      <c r="Z10" s="1011"/>
      <c r="AA10" s="1011">
        <v>59</v>
      </c>
      <c r="AB10" s="1011"/>
      <c r="AC10" s="1011"/>
      <c r="AD10" s="1011"/>
      <c r="AE10" s="1024"/>
      <c r="AF10" s="1071">
        <v>59</v>
      </c>
      <c r="AG10" s="1072"/>
      <c r="AH10" s="1072"/>
      <c r="AI10" s="1072"/>
      <c r="AJ10" s="1073"/>
      <c r="AK10" s="1074">
        <v>585</v>
      </c>
      <c r="AL10" s="1075"/>
      <c r="AM10" s="1075"/>
      <c r="AN10" s="1075"/>
      <c r="AO10" s="1075"/>
      <c r="AP10" s="1075">
        <v>614</v>
      </c>
      <c r="AQ10" s="1075"/>
      <c r="AR10" s="1075"/>
      <c r="AS10" s="1075"/>
      <c r="AT10" s="1075"/>
      <c r="AU10" s="1069"/>
      <c r="AV10" s="1069"/>
      <c r="AW10" s="1069"/>
      <c r="AX10" s="1069"/>
      <c r="AY10" s="1070"/>
      <c r="AZ10" s="223"/>
      <c r="BA10" s="223"/>
      <c r="BB10" s="223"/>
      <c r="BC10" s="223"/>
      <c r="BD10" s="223"/>
      <c r="BE10" s="224"/>
      <c r="BF10" s="224"/>
      <c r="BG10" s="224"/>
      <c r="BH10" s="224"/>
      <c r="BI10" s="224"/>
      <c r="BJ10" s="224"/>
      <c r="BK10" s="224"/>
      <c r="BL10" s="224"/>
      <c r="BM10" s="224"/>
      <c r="BN10" s="224"/>
      <c r="BO10" s="224"/>
      <c r="BP10" s="224"/>
      <c r="BQ10" s="233">
        <v>4</v>
      </c>
      <c r="BR10" s="234"/>
      <c r="BS10" s="978" t="s">
        <v>545</v>
      </c>
      <c r="BT10" s="979"/>
      <c r="BU10" s="979"/>
      <c r="BV10" s="979"/>
      <c r="BW10" s="979"/>
      <c r="BX10" s="979"/>
      <c r="BY10" s="979"/>
      <c r="BZ10" s="979"/>
      <c r="CA10" s="979"/>
      <c r="CB10" s="979"/>
      <c r="CC10" s="979"/>
      <c r="CD10" s="979"/>
      <c r="CE10" s="979"/>
      <c r="CF10" s="979"/>
      <c r="CG10" s="980"/>
      <c r="CH10" s="953">
        <v>-1</v>
      </c>
      <c r="CI10" s="954"/>
      <c r="CJ10" s="954"/>
      <c r="CK10" s="954"/>
      <c r="CL10" s="955"/>
      <c r="CM10" s="953">
        <v>41</v>
      </c>
      <c r="CN10" s="954"/>
      <c r="CO10" s="954"/>
      <c r="CP10" s="954"/>
      <c r="CQ10" s="955"/>
      <c r="CR10" s="953">
        <v>30</v>
      </c>
      <c r="CS10" s="954"/>
      <c r="CT10" s="954"/>
      <c r="CU10" s="954"/>
      <c r="CV10" s="955"/>
      <c r="CW10" s="953">
        <v>1</v>
      </c>
      <c r="CX10" s="954"/>
      <c r="CY10" s="954"/>
      <c r="CZ10" s="954"/>
      <c r="DA10" s="955"/>
      <c r="DB10" s="953" t="s">
        <v>585</v>
      </c>
      <c r="DC10" s="954"/>
      <c r="DD10" s="954"/>
      <c r="DE10" s="954"/>
      <c r="DF10" s="955"/>
      <c r="DG10" s="953" t="s">
        <v>585</v>
      </c>
      <c r="DH10" s="954"/>
      <c r="DI10" s="954"/>
      <c r="DJ10" s="954"/>
      <c r="DK10" s="955"/>
      <c r="DL10" s="953" t="s">
        <v>585</v>
      </c>
      <c r="DM10" s="954"/>
      <c r="DN10" s="954"/>
      <c r="DO10" s="954"/>
      <c r="DP10" s="955"/>
      <c r="DQ10" s="953" t="s">
        <v>585</v>
      </c>
      <c r="DR10" s="954"/>
      <c r="DS10" s="954"/>
      <c r="DT10" s="954"/>
      <c r="DU10" s="955"/>
      <c r="DV10" s="956"/>
      <c r="DW10" s="957"/>
      <c r="DX10" s="957"/>
      <c r="DY10" s="957"/>
      <c r="DZ10" s="958"/>
      <c r="EA10" s="225"/>
    </row>
    <row r="11" spans="1:131" s="226" customFormat="1" ht="26.25" customHeight="1" x14ac:dyDescent="0.2">
      <c r="A11" s="232">
        <v>5</v>
      </c>
      <c r="B11" s="1007" t="s">
        <v>349</v>
      </c>
      <c r="C11" s="1008"/>
      <c r="D11" s="1008"/>
      <c r="E11" s="1008"/>
      <c r="F11" s="1008"/>
      <c r="G11" s="1008"/>
      <c r="H11" s="1008"/>
      <c r="I11" s="1008"/>
      <c r="J11" s="1008"/>
      <c r="K11" s="1008"/>
      <c r="L11" s="1008"/>
      <c r="M11" s="1008"/>
      <c r="N11" s="1008"/>
      <c r="O11" s="1008"/>
      <c r="P11" s="1009"/>
      <c r="Q11" s="1023">
        <v>415</v>
      </c>
      <c r="R11" s="1011"/>
      <c r="S11" s="1011"/>
      <c r="T11" s="1011"/>
      <c r="U11" s="1011"/>
      <c r="V11" s="1011">
        <v>313</v>
      </c>
      <c r="W11" s="1011"/>
      <c r="X11" s="1011"/>
      <c r="Y11" s="1011"/>
      <c r="Z11" s="1011"/>
      <c r="AA11" s="1011">
        <v>102</v>
      </c>
      <c r="AB11" s="1011"/>
      <c r="AC11" s="1011"/>
      <c r="AD11" s="1011"/>
      <c r="AE11" s="1024"/>
      <c r="AF11" s="1071">
        <v>29</v>
      </c>
      <c r="AG11" s="1072"/>
      <c r="AH11" s="1072"/>
      <c r="AI11" s="1072"/>
      <c r="AJ11" s="1073"/>
      <c r="AK11" s="1074">
        <v>19</v>
      </c>
      <c r="AL11" s="1075"/>
      <c r="AM11" s="1075"/>
      <c r="AN11" s="1075"/>
      <c r="AO11" s="1075"/>
      <c r="AP11" s="1075">
        <v>1631</v>
      </c>
      <c r="AQ11" s="1075"/>
      <c r="AR11" s="1075"/>
      <c r="AS11" s="1075"/>
      <c r="AT11" s="1075"/>
      <c r="AU11" s="1069"/>
      <c r="AV11" s="1069"/>
      <c r="AW11" s="1069"/>
      <c r="AX11" s="1069"/>
      <c r="AY11" s="1070"/>
      <c r="AZ11" s="223"/>
      <c r="BA11" s="223"/>
      <c r="BB11" s="223"/>
      <c r="BC11" s="223"/>
      <c r="BD11" s="223"/>
      <c r="BE11" s="224"/>
      <c r="BF11" s="224"/>
      <c r="BG11" s="224"/>
      <c r="BH11" s="224"/>
      <c r="BI11" s="224"/>
      <c r="BJ11" s="224"/>
      <c r="BK11" s="224"/>
      <c r="BL11" s="224"/>
      <c r="BM11" s="224"/>
      <c r="BN11" s="224"/>
      <c r="BO11" s="224"/>
      <c r="BP11" s="224"/>
      <c r="BQ11" s="233">
        <v>5</v>
      </c>
      <c r="BR11" s="234"/>
      <c r="BS11" s="978" t="s">
        <v>546</v>
      </c>
      <c r="BT11" s="979"/>
      <c r="BU11" s="979"/>
      <c r="BV11" s="979"/>
      <c r="BW11" s="979"/>
      <c r="BX11" s="979"/>
      <c r="BY11" s="979"/>
      <c r="BZ11" s="979"/>
      <c r="CA11" s="979"/>
      <c r="CB11" s="979"/>
      <c r="CC11" s="979"/>
      <c r="CD11" s="979"/>
      <c r="CE11" s="979"/>
      <c r="CF11" s="979"/>
      <c r="CG11" s="980"/>
      <c r="CH11" s="953">
        <v>1</v>
      </c>
      <c r="CI11" s="954"/>
      <c r="CJ11" s="954"/>
      <c r="CK11" s="954"/>
      <c r="CL11" s="955"/>
      <c r="CM11" s="953">
        <v>571</v>
      </c>
      <c r="CN11" s="954"/>
      <c r="CO11" s="954"/>
      <c r="CP11" s="954"/>
      <c r="CQ11" s="955"/>
      <c r="CR11" s="953">
        <v>450</v>
      </c>
      <c r="CS11" s="954"/>
      <c r="CT11" s="954"/>
      <c r="CU11" s="954"/>
      <c r="CV11" s="955"/>
      <c r="CW11" s="953">
        <v>8</v>
      </c>
      <c r="CX11" s="954"/>
      <c r="CY11" s="954"/>
      <c r="CZ11" s="954"/>
      <c r="DA11" s="955"/>
      <c r="DB11" s="953" t="s">
        <v>585</v>
      </c>
      <c r="DC11" s="954"/>
      <c r="DD11" s="954"/>
      <c r="DE11" s="954"/>
      <c r="DF11" s="955"/>
      <c r="DG11" s="953" t="s">
        <v>585</v>
      </c>
      <c r="DH11" s="954"/>
      <c r="DI11" s="954"/>
      <c r="DJ11" s="954"/>
      <c r="DK11" s="955"/>
      <c r="DL11" s="953" t="s">
        <v>585</v>
      </c>
      <c r="DM11" s="954"/>
      <c r="DN11" s="954"/>
      <c r="DO11" s="954"/>
      <c r="DP11" s="955"/>
      <c r="DQ11" s="953" t="s">
        <v>585</v>
      </c>
      <c r="DR11" s="954"/>
      <c r="DS11" s="954"/>
      <c r="DT11" s="954"/>
      <c r="DU11" s="955"/>
      <c r="DV11" s="956"/>
      <c r="DW11" s="957"/>
      <c r="DX11" s="957"/>
      <c r="DY11" s="957"/>
      <c r="DZ11" s="958"/>
      <c r="EA11" s="225"/>
    </row>
    <row r="12" spans="1:131" s="226" customFormat="1" ht="26.25" customHeight="1" x14ac:dyDescent="0.2">
      <c r="A12" s="232">
        <v>6</v>
      </c>
      <c r="B12" s="1007" t="s">
        <v>350</v>
      </c>
      <c r="C12" s="1008"/>
      <c r="D12" s="1008"/>
      <c r="E12" s="1008"/>
      <c r="F12" s="1008"/>
      <c r="G12" s="1008"/>
      <c r="H12" s="1008"/>
      <c r="I12" s="1008"/>
      <c r="J12" s="1008"/>
      <c r="K12" s="1008"/>
      <c r="L12" s="1008"/>
      <c r="M12" s="1008"/>
      <c r="N12" s="1008"/>
      <c r="O12" s="1008"/>
      <c r="P12" s="1009"/>
      <c r="Q12" s="1023">
        <v>11</v>
      </c>
      <c r="R12" s="1011"/>
      <c r="S12" s="1011"/>
      <c r="T12" s="1011"/>
      <c r="U12" s="1011"/>
      <c r="V12" s="1011">
        <v>11</v>
      </c>
      <c r="W12" s="1011"/>
      <c r="X12" s="1011"/>
      <c r="Y12" s="1011"/>
      <c r="Z12" s="1011"/>
      <c r="AA12" s="1011">
        <v>0</v>
      </c>
      <c r="AB12" s="1011"/>
      <c r="AC12" s="1011"/>
      <c r="AD12" s="1011"/>
      <c r="AE12" s="1024"/>
      <c r="AF12" s="1071" t="s">
        <v>112</v>
      </c>
      <c r="AG12" s="1072"/>
      <c r="AH12" s="1072"/>
      <c r="AI12" s="1072"/>
      <c r="AJ12" s="1073"/>
      <c r="AK12" s="1074">
        <v>11</v>
      </c>
      <c r="AL12" s="1075"/>
      <c r="AM12" s="1075"/>
      <c r="AN12" s="1075"/>
      <c r="AO12" s="1075"/>
      <c r="AP12" s="1075" t="s">
        <v>585</v>
      </c>
      <c r="AQ12" s="1075"/>
      <c r="AR12" s="1075"/>
      <c r="AS12" s="1075"/>
      <c r="AT12" s="1075"/>
      <c r="AU12" s="1069"/>
      <c r="AV12" s="1069"/>
      <c r="AW12" s="1069"/>
      <c r="AX12" s="1069"/>
      <c r="AY12" s="1070"/>
      <c r="AZ12" s="223"/>
      <c r="BA12" s="223"/>
      <c r="BB12" s="223"/>
      <c r="BC12" s="223"/>
      <c r="BD12" s="223"/>
      <c r="BE12" s="224"/>
      <c r="BF12" s="224"/>
      <c r="BG12" s="224"/>
      <c r="BH12" s="224"/>
      <c r="BI12" s="224"/>
      <c r="BJ12" s="224"/>
      <c r="BK12" s="224"/>
      <c r="BL12" s="224"/>
      <c r="BM12" s="224"/>
      <c r="BN12" s="224"/>
      <c r="BO12" s="224"/>
      <c r="BP12" s="224"/>
      <c r="BQ12" s="233">
        <v>6</v>
      </c>
      <c r="BR12" s="234" t="s">
        <v>584</v>
      </c>
      <c r="BS12" s="978" t="s">
        <v>547</v>
      </c>
      <c r="BT12" s="979"/>
      <c r="BU12" s="979"/>
      <c r="BV12" s="979"/>
      <c r="BW12" s="979"/>
      <c r="BX12" s="979"/>
      <c r="BY12" s="979"/>
      <c r="BZ12" s="979"/>
      <c r="CA12" s="979"/>
      <c r="CB12" s="979"/>
      <c r="CC12" s="979"/>
      <c r="CD12" s="979"/>
      <c r="CE12" s="979"/>
      <c r="CF12" s="979"/>
      <c r="CG12" s="980"/>
      <c r="CH12" s="953">
        <v>18</v>
      </c>
      <c r="CI12" s="954"/>
      <c r="CJ12" s="954"/>
      <c r="CK12" s="954"/>
      <c r="CL12" s="955"/>
      <c r="CM12" s="953">
        <v>2471</v>
      </c>
      <c r="CN12" s="954"/>
      <c r="CO12" s="954"/>
      <c r="CP12" s="954"/>
      <c r="CQ12" s="955"/>
      <c r="CR12" s="953">
        <v>10</v>
      </c>
      <c r="CS12" s="954"/>
      <c r="CT12" s="954"/>
      <c r="CU12" s="954"/>
      <c r="CV12" s="955"/>
      <c r="CW12" s="953">
        <v>438</v>
      </c>
      <c r="CX12" s="954"/>
      <c r="CY12" s="954"/>
      <c r="CZ12" s="954"/>
      <c r="DA12" s="955"/>
      <c r="DB12" s="953">
        <v>595</v>
      </c>
      <c r="DC12" s="954"/>
      <c r="DD12" s="954"/>
      <c r="DE12" s="954"/>
      <c r="DF12" s="955"/>
      <c r="DG12" s="953" t="s">
        <v>585</v>
      </c>
      <c r="DH12" s="954"/>
      <c r="DI12" s="954"/>
      <c r="DJ12" s="954"/>
      <c r="DK12" s="955"/>
      <c r="DL12" s="953">
        <v>9588</v>
      </c>
      <c r="DM12" s="954"/>
      <c r="DN12" s="954"/>
      <c r="DO12" s="954"/>
      <c r="DP12" s="955"/>
      <c r="DQ12" s="1016">
        <v>9588</v>
      </c>
      <c r="DR12" s="1017"/>
      <c r="DS12" s="1017"/>
      <c r="DT12" s="1017"/>
      <c r="DU12" s="1018"/>
      <c r="DV12" s="956"/>
      <c r="DW12" s="957"/>
      <c r="DX12" s="957"/>
      <c r="DY12" s="957"/>
      <c r="DZ12" s="958"/>
      <c r="EA12" s="225"/>
    </row>
    <row r="13" spans="1:131" s="226" customFormat="1" ht="26.25" customHeight="1" x14ac:dyDescent="0.2">
      <c r="A13" s="232">
        <v>7</v>
      </c>
      <c r="B13" s="1007" t="s">
        <v>351</v>
      </c>
      <c r="C13" s="1008"/>
      <c r="D13" s="1008"/>
      <c r="E13" s="1008"/>
      <c r="F13" s="1008"/>
      <c r="G13" s="1008"/>
      <c r="H13" s="1008"/>
      <c r="I13" s="1008"/>
      <c r="J13" s="1008"/>
      <c r="K13" s="1008"/>
      <c r="L13" s="1008"/>
      <c r="M13" s="1008"/>
      <c r="N13" s="1008"/>
      <c r="O13" s="1008"/>
      <c r="P13" s="1009"/>
      <c r="Q13" s="1023">
        <v>7135</v>
      </c>
      <c r="R13" s="1011"/>
      <c r="S13" s="1011"/>
      <c r="T13" s="1011"/>
      <c r="U13" s="1011"/>
      <c r="V13" s="1011">
        <v>6564</v>
      </c>
      <c r="W13" s="1011"/>
      <c r="X13" s="1011"/>
      <c r="Y13" s="1011"/>
      <c r="Z13" s="1011"/>
      <c r="AA13" s="1011">
        <v>571</v>
      </c>
      <c r="AB13" s="1011"/>
      <c r="AC13" s="1011"/>
      <c r="AD13" s="1011"/>
      <c r="AE13" s="1024"/>
      <c r="AF13" s="1071">
        <v>300</v>
      </c>
      <c r="AG13" s="1072"/>
      <c r="AH13" s="1072"/>
      <c r="AI13" s="1072"/>
      <c r="AJ13" s="1073"/>
      <c r="AK13" s="1074">
        <v>64</v>
      </c>
      <c r="AL13" s="1075"/>
      <c r="AM13" s="1075"/>
      <c r="AN13" s="1075"/>
      <c r="AO13" s="1075"/>
      <c r="AP13" s="1075">
        <v>8200</v>
      </c>
      <c r="AQ13" s="1075"/>
      <c r="AR13" s="1075"/>
      <c r="AS13" s="1075"/>
      <c r="AT13" s="1075"/>
      <c r="AU13" s="1069"/>
      <c r="AV13" s="1069"/>
      <c r="AW13" s="1069"/>
      <c r="AX13" s="1069"/>
      <c r="AY13" s="1070"/>
      <c r="AZ13" s="223"/>
      <c r="BA13" s="223"/>
      <c r="BB13" s="223"/>
      <c r="BC13" s="223"/>
      <c r="BD13" s="223"/>
      <c r="BE13" s="224"/>
      <c r="BF13" s="224"/>
      <c r="BG13" s="224"/>
      <c r="BH13" s="224"/>
      <c r="BI13" s="224"/>
      <c r="BJ13" s="224"/>
      <c r="BK13" s="224"/>
      <c r="BL13" s="224"/>
      <c r="BM13" s="224"/>
      <c r="BN13" s="224"/>
      <c r="BO13" s="224"/>
      <c r="BP13" s="224"/>
      <c r="BQ13" s="233">
        <v>7</v>
      </c>
      <c r="BR13" s="234"/>
      <c r="BS13" s="978" t="s">
        <v>548</v>
      </c>
      <c r="BT13" s="979"/>
      <c r="BU13" s="979"/>
      <c r="BV13" s="979"/>
      <c r="BW13" s="979"/>
      <c r="BX13" s="979"/>
      <c r="BY13" s="979"/>
      <c r="BZ13" s="979"/>
      <c r="CA13" s="979"/>
      <c r="CB13" s="979"/>
      <c r="CC13" s="979"/>
      <c r="CD13" s="979"/>
      <c r="CE13" s="979"/>
      <c r="CF13" s="979"/>
      <c r="CG13" s="980"/>
      <c r="CH13" s="953">
        <v>0</v>
      </c>
      <c r="CI13" s="954"/>
      <c r="CJ13" s="954"/>
      <c r="CK13" s="954"/>
      <c r="CL13" s="955"/>
      <c r="CM13" s="953">
        <v>124</v>
      </c>
      <c r="CN13" s="954"/>
      <c r="CO13" s="954"/>
      <c r="CP13" s="954"/>
      <c r="CQ13" s="955"/>
      <c r="CR13" s="953">
        <v>99</v>
      </c>
      <c r="CS13" s="954"/>
      <c r="CT13" s="954"/>
      <c r="CU13" s="954"/>
      <c r="CV13" s="955"/>
      <c r="CW13" s="953">
        <v>31</v>
      </c>
      <c r="CX13" s="954"/>
      <c r="CY13" s="954"/>
      <c r="CZ13" s="954"/>
      <c r="DA13" s="955"/>
      <c r="DB13" s="953" t="s">
        <v>480</v>
      </c>
      <c r="DC13" s="954"/>
      <c r="DD13" s="954"/>
      <c r="DE13" s="954"/>
      <c r="DF13" s="955"/>
      <c r="DG13" s="953" t="s">
        <v>480</v>
      </c>
      <c r="DH13" s="954"/>
      <c r="DI13" s="954"/>
      <c r="DJ13" s="954"/>
      <c r="DK13" s="955"/>
      <c r="DL13" s="953" t="s">
        <v>480</v>
      </c>
      <c r="DM13" s="954"/>
      <c r="DN13" s="954"/>
      <c r="DO13" s="954"/>
      <c r="DP13" s="955"/>
      <c r="DQ13" s="953" t="s">
        <v>480</v>
      </c>
      <c r="DR13" s="954"/>
      <c r="DS13" s="954"/>
      <c r="DT13" s="954"/>
      <c r="DU13" s="955"/>
      <c r="DV13" s="956"/>
      <c r="DW13" s="957"/>
      <c r="DX13" s="957"/>
      <c r="DY13" s="957"/>
      <c r="DZ13" s="958"/>
      <c r="EA13" s="225"/>
    </row>
    <row r="14" spans="1:131" s="226" customFormat="1" ht="26.25" customHeight="1" x14ac:dyDescent="0.2">
      <c r="A14" s="232">
        <v>8</v>
      </c>
      <c r="B14" s="1007" t="s">
        <v>352</v>
      </c>
      <c r="C14" s="1008"/>
      <c r="D14" s="1008"/>
      <c r="E14" s="1008"/>
      <c r="F14" s="1008"/>
      <c r="G14" s="1008"/>
      <c r="H14" s="1008"/>
      <c r="I14" s="1008"/>
      <c r="J14" s="1008"/>
      <c r="K14" s="1008"/>
      <c r="L14" s="1008"/>
      <c r="M14" s="1008"/>
      <c r="N14" s="1008"/>
      <c r="O14" s="1008"/>
      <c r="P14" s="1009"/>
      <c r="Q14" s="1023">
        <v>584</v>
      </c>
      <c r="R14" s="1011"/>
      <c r="S14" s="1011"/>
      <c r="T14" s="1011"/>
      <c r="U14" s="1011"/>
      <c r="V14" s="1011">
        <v>79</v>
      </c>
      <c r="W14" s="1011"/>
      <c r="X14" s="1011"/>
      <c r="Y14" s="1011"/>
      <c r="Z14" s="1011"/>
      <c r="AA14" s="1011">
        <v>505</v>
      </c>
      <c r="AB14" s="1011"/>
      <c r="AC14" s="1011"/>
      <c r="AD14" s="1011"/>
      <c r="AE14" s="1024"/>
      <c r="AF14" s="1071">
        <v>138</v>
      </c>
      <c r="AG14" s="1072"/>
      <c r="AH14" s="1072"/>
      <c r="AI14" s="1072"/>
      <c r="AJ14" s="1073"/>
      <c r="AK14" s="1074">
        <v>0</v>
      </c>
      <c r="AL14" s="1075"/>
      <c r="AM14" s="1075"/>
      <c r="AN14" s="1075"/>
      <c r="AO14" s="1075"/>
      <c r="AP14" s="1075">
        <v>26</v>
      </c>
      <c r="AQ14" s="1075"/>
      <c r="AR14" s="1075"/>
      <c r="AS14" s="1075"/>
      <c r="AT14" s="1075"/>
      <c r="AU14" s="1069"/>
      <c r="AV14" s="1069"/>
      <c r="AW14" s="1069"/>
      <c r="AX14" s="1069"/>
      <c r="AY14" s="1070"/>
      <c r="AZ14" s="223"/>
      <c r="BA14" s="223"/>
      <c r="BB14" s="223"/>
      <c r="BC14" s="223"/>
      <c r="BD14" s="223"/>
      <c r="BE14" s="224"/>
      <c r="BF14" s="224"/>
      <c r="BG14" s="224"/>
      <c r="BH14" s="224"/>
      <c r="BI14" s="224"/>
      <c r="BJ14" s="224"/>
      <c r="BK14" s="224"/>
      <c r="BL14" s="224"/>
      <c r="BM14" s="224"/>
      <c r="BN14" s="224"/>
      <c r="BO14" s="224"/>
      <c r="BP14" s="224"/>
      <c r="BQ14" s="233">
        <v>8</v>
      </c>
      <c r="BR14" s="234"/>
      <c r="BS14" s="978" t="s">
        <v>549</v>
      </c>
      <c r="BT14" s="979"/>
      <c r="BU14" s="979"/>
      <c r="BV14" s="979"/>
      <c r="BW14" s="979"/>
      <c r="BX14" s="979"/>
      <c r="BY14" s="979"/>
      <c r="BZ14" s="979"/>
      <c r="CA14" s="979"/>
      <c r="CB14" s="979"/>
      <c r="CC14" s="979"/>
      <c r="CD14" s="979"/>
      <c r="CE14" s="979"/>
      <c r="CF14" s="979"/>
      <c r="CG14" s="980"/>
      <c r="CH14" s="953">
        <v>-1</v>
      </c>
      <c r="CI14" s="954"/>
      <c r="CJ14" s="954"/>
      <c r="CK14" s="954"/>
      <c r="CL14" s="955"/>
      <c r="CM14" s="953">
        <v>1038</v>
      </c>
      <c r="CN14" s="954"/>
      <c r="CO14" s="954"/>
      <c r="CP14" s="954"/>
      <c r="CQ14" s="955"/>
      <c r="CR14" s="953">
        <v>391</v>
      </c>
      <c r="CS14" s="954"/>
      <c r="CT14" s="954"/>
      <c r="CU14" s="954"/>
      <c r="CV14" s="955"/>
      <c r="CW14" s="1016">
        <v>47</v>
      </c>
      <c r="CX14" s="1017"/>
      <c r="CY14" s="1017"/>
      <c r="CZ14" s="1017"/>
      <c r="DA14" s="1018"/>
      <c r="DB14" s="953" t="s">
        <v>480</v>
      </c>
      <c r="DC14" s="954"/>
      <c r="DD14" s="954"/>
      <c r="DE14" s="954"/>
      <c r="DF14" s="955"/>
      <c r="DG14" s="953" t="s">
        <v>480</v>
      </c>
      <c r="DH14" s="954"/>
      <c r="DI14" s="954"/>
      <c r="DJ14" s="954"/>
      <c r="DK14" s="955"/>
      <c r="DL14" s="953" t="s">
        <v>480</v>
      </c>
      <c r="DM14" s="954"/>
      <c r="DN14" s="954"/>
      <c r="DO14" s="954"/>
      <c r="DP14" s="955"/>
      <c r="DQ14" s="953" t="s">
        <v>480</v>
      </c>
      <c r="DR14" s="954"/>
      <c r="DS14" s="954"/>
      <c r="DT14" s="954"/>
      <c r="DU14" s="955"/>
      <c r="DV14" s="956"/>
      <c r="DW14" s="957"/>
      <c r="DX14" s="957"/>
      <c r="DY14" s="957"/>
      <c r="DZ14" s="958"/>
      <c r="EA14" s="225"/>
    </row>
    <row r="15" spans="1:131" s="226" customFormat="1" ht="26.25" customHeight="1" x14ac:dyDescent="0.2">
      <c r="A15" s="232">
        <v>9</v>
      </c>
      <c r="B15" s="1007" t="s">
        <v>353</v>
      </c>
      <c r="C15" s="1008"/>
      <c r="D15" s="1008"/>
      <c r="E15" s="1008"/>
      <c r="F15" s="1008"/>
      <c r="G15" s="1008"/>
      <c r="H15" s="1008"/>
      <c r="I15" s="1008"/>
      <c r="J15" s="1008"/>
      <c r="K15" s="1008"/>
      <c r="L15" s="1008"/>
      <c r="M15" s="1008"/>
      <c r="N15" s="1008"/>
      <c r="O15" s="1008"/>
      <c r="P15" s="1009"/>
      <c r="Q15" s="1023">
        <v>336</v>
      </c>
      <c r="R15" s="1011"/>
      <c r="S15" s="1011"/>
      <c r="T15" s="1011"/>
      <c r="U15" s="1011"/>
      <c r="V15" s="1011">
        <v>3</v>
      </c>
      <c r="W15" s="1011"/>
      <c r="X15" s="1011"/>
      <c r="Y15" s="1011"/>
      <c r="Z15" s="1011"/>
      <c r="AA15" s="1011">
        <v>333</v>
      </c>
      <c r="AB15" s="1011"/>
      <c r="AC15" s="1011"/>
      <c r="AD15" s="1011"/>
      <c r="AE15" s="1024"/>
      <c r="AF15" s="1071">
        <v>197</v>
      </c>
      <c r="AG15" s="1072"/>
      <c r="AH15" s="1072"/>
      <c r="AI15" s="1072"/>
      <c r="AJ15" s="1073"/>
      <c r="AK15" s="1074">
        <v>0</v>
      </c>
      <c r="AL15" s="1075"/>
      <c r="AM15" s="1075"/>
      <c r="AN15" s="1075"/>
      <c r="AO15" s="1075"/>
      <c r="AP15" s="1075" t="s">
        <v>585</v>
      </c>
      <c r="AQ15" s="1075"/>
      <c r="AR15" s="1075"/>
      <c r="AS15" s="1075"/>
      <c r="AT15" s="1075"/>
      <c r="AU15" s="1069"/>
      <c r="AV15" s="1069"/>
      <c r="AW15" s="1069"/>
      <c r="AX15" s="1069"/>
      <c r="AY15" s="1070"/>
      <c r="AZ15" s="223"/>
      <c r="BA15" s="223"/>
      <c r="BB15" s="223"/>
      <c r="BC15" s="223"/>
      <c r="BD15" s="223"/>
      <c r="BE15" s="224"/>
      <c r="BF15" s="224"/>
      <c r="BG15" s="224"/>
      <c r="BH15" s="224"/>
      <c r="BI15" s="224"/>
      <c r="BJ15" s="224"/>
      <c r="BK15" s="224"/>
      <c r="BL15" s="224"/>
      <c r="BM15" s="224"/>
      <c r="BN15" s="224"/>
      <c r="BO15" s="224"/>
      <c r="BP15" s="224"/>
      <c r="BQ15" s="233">
        <v>9</v>
      </c>
      <c r="BR15" s="234"/>
      <c r="BS15" s="978" t="s">
        <v>550</v>
      </c>
      <c r="BT15" s="979"/>
      <c r="BU15" s="979"/>
      <c r="BV15" s="979"/>
      <c r="BW15" s="979"/>
      <c r="BX15" s="979"/>
      <c r="BY15" s="979"/>
      <c r="BZ15" s="979"/>
      <c r="CA15" s="979"/>
      <c r="CB15" s="979"/>
      <c r="CC15" s="979"/>
      <c r="CD15" s="979"/>
      <c r="CE15" s="979"/>
      <c r="CF15" s="979"/>
      <c r="CG15" s="980"/>
      <c r="CH15" s="953">
        <v>2</v>
      </c>
      <c r="CI15" s="954"/>
      <c r="CJ15" s="954"/>
      <c r="CK15" s="954"/>
      <c r="CL15" s="955"/>
      <c r="CM15" s="953">
        <v>3954</v>
      </c>
      <c r="CN15" s="954"/>
      <c r="CO15" s="954"/>
      <c r="CP15" s="954"/>
      <c r="CQ15" s="955"/>
      <c r="CR15" s="953">
        <v>3000</v>
      </c>
      <c r="CS15" s="954"/>
      <c r="CT15" s="954"/>
      <c r="CU15" s="954"/>
      <c r="CV15" s="955"/>
      <c r="CW15" s="953">
        <v>147</v>
      </c>
      <c r="CX15" s="954"/>
      <c r="CY15" s="954"/>
      <c r="CZ15" s="954"/>
      <c r="DA15" s="955"/>
      <c r="DB15" s="953" t="s">
        <v>480</v>
      </c>
      <c r="DC15" s="954"/>
      <c r="DD15" s="954"/>
      <c r="DE15" s="954"/>
      <c r="DF15" s="955"/>
      <c r="DG15" s="953" t="s">
        <v>480</v>
      </c>
      <c r="DH15" s="954"/>
      <c r="DI15" s="954"/>
      <c r="DJ15" s="954"/>
      <c r="DK15" s="955"/>
      <c r="DL15" s="953" t="s">
        <v>480</v>
      </c>
      <c r="DM15" s="954"/>
      <c r="DN15" s="954"/>
      <c r="DO15" s="954"/>
      <c r="DP15" s="955"/>
      <c r="DQ15" s="953" t="s">
        <v>480</v>
      </c>
      <c r="DR15" s="954"/>
      <c r="DS15" s="954"/>
      <c r="DT15" s="954"/>
      <c r="DU15" s="955"/>
      <c r="DV15" s="956"/>
      <c r="DW15" s="957"/>
      <c r="DX15" s="957"/>
      <c r="DY15" s="957"/>
      <c r="DZ15" s="958"/>
      <c r="EA15" s="225"/>
    </row>
    <row r="16" spans="1:131" s="226" customFormat="1" ht="26.25" customHeight="1" x14ac:dyDescent="0.2">
      <c r="A16" s="232">
        <v>10</v>
      </c>
      <c r="B16" s="1007" t="s">
        <v>354</v>
      </c>
      <c r="C16" s="1008"/>
      <c r="D16" s="1008"/>
      <c r="E16" s="1008"/>
      <c r="F16" s="1008"/>
      <c r="G16" s="1008"/>
      <c r="H16" s="1008"/>
      <c r="I16" s="1008"/>
      <c r="J16" s="1008"/>
      <c r="K16" s="1008"/>
      <c r="L16" s="1008"/>
      <c r="M16" s="1008"/>
      <c r="N16" s="1008"/>
      <c r="O16" s="1008"/>
      <c r="P16" s="1009"/>
      <c r="Q16" s="1023">
        <v>225</v>
      </c>
      <c r="R16" s="1011"/>
      <c r="S16" s="1011"/>
      <c r="T16" s="1011"/>
      <c r="U16" s="1011"/>
      <c r="V16" s="1011">
        <v>208</v>
      </c>
      <c r="W16" s="1011"/>
      <c r="X16" s="1011"/>
      <c r="Y16" s="1011"/>
      <c r="Z16" s="1011"/>
      <c r="AA16" s="1011">
        <v>17</v>
      </c>
      <c r="AB16" s="1011"/>
      <c r="AC16" s="1011"/>
      <c r="AD16" s="1011"/>
      <c r="AE16" s="1024"/>
      <c r="AF16" s="1071">
        <v>17</v>
      </c>
      <c r="AG16" s="1072"/>
      <c r="AH16" s="1072"/>
      <c r="AI16" s="1072"/>
      <c r="AJ16" s="1073"/>
      <c r="AK16" s="1074">
        <v>93</v>
      </c>
      <c r="AL16" s="1075"/>
      <c r="AM16" s="1075"/>
      <c r="AN16" s="1075"/>
      <c r="AO16" s="1075"/>
      <c r="AP16" s="1075">
        <v>1443</v>
      </c>
      <c r="AQ16" s="1075"/>
      <c r="AR16" s="1075"/>
      <c r="AS16" s="1075"/>
      <c r="AT16" s="1075"/>
      <c r="AU16" s="1069"/>
      <c r="AV16" s="1069"/>
      <c r="AW16" s="1069"/>
      <c r="AX16" s="1069"/>
      <c r="AY16" s="1070"/>
      <c r="AZ16" s="223"/>
      <c r="BA16" s="223"/>
      <c r="BB16" s="223"/>
      <c r="BC16" s="223"/>
      <c r="BD16" s="223"/>
      <c r="BE16" s="224"/>
      <c r="BF16" s="224"/>
      <c r="BG16" s="224"/>
      <c r="BH16" s="224"/>
      <c r="BI16" s="224"/>
      <c r="BJ16" s="224"/>
      <c r="BK16" s="224"/>
      <c r="BL16" s="224"/>
      <c r="BM16" s="224"/>
      <c r="BN16" s="224"/>
      <c r="BO16" s="224"/>
      <c r="BP16" s="224"/>
      <c r="BQ16" s="233">
        <v>10</v>
      </c>
      <c r="BR16" s="234"/>
      <c r="BS16" s="978" t="s">
        <v>551</v>
      </c>
      <c r="BT16" s="979"/>
      <c r="BU16" s="979"/>
      <c r="BV16" s="979"/>
      <c r="BW16" s="979"/>
      <c r="BX16" s="979"/>
      <c r="BY16" s="979"/>
      <c r="BZ16" s="979"/>
      <c r="CA16" s="979"/>
      <c r="CB16" s="979"/>
      <c r="CC16" s="979"/>
      <c r="CD16" s="979"/>
      <c r="CE16" s="979"/>
      <c r="CF16" s="979"/>
      <c r="CG16" s="980"/>
      <c r="CH16" s="953">
        <v>0</v>
      </c>
      <c r="CI16" s="954"/>
      <c r="CJ16" s="954"/>
      <c r="CK16" s="954"/>
      <c r="CL16" s="955"/>
      <c r="CM16" s="953">
        <v>206</v>
      </c>
      <c r="CN16" s="954"/>
      <c r="CO16" s="954"/>
      <c r="CP16" s="954"/>
      <c r="CQ16" s="955"/>
      <c r="CR16" s="953">
        <v>150</v>
      </c>
      <c r="CS16" s="954"/>
      <c r="CT16" s="954"/>
      <c r="CU16" s="954"/>
      <c r="CV16" s="955"/>
      <c r="CW16" s="953" t="s">
        <v>585</v>
      </c>
      <c r="CX16" s="954"/>
      <c r="CY16" s="954"/>
      <c r="CZ16" s="954"/>
      <c r="DA16" s="955"/>
      <c r="DB16" s="953" t="s">
        <v>480</v>
      </c>
      <c r="DC16" s="954"/>
      <c r="DD16" s="954"/>
      <c r="DE16" s="954"/>
      <c r="DF16" s="955"/>
      <c r="DG16" s="953" t="s">
        <v>480</v>
      </c>
      <c r="DH16" s="954"/>
      <c r="DI16" s="954"/>
      <c r="DJ16" s="954"/>
      <c r="DK16" s="955"/>
      <c r="DL16" s="953" t="s">
        <v>480</v>
      </c>
      <c r="DM16" s="954"/>
      <c r="DN16" s="954"/>
      <c r="DO16" s="954"/>
      <c r="DP16" s="955"/>
      <c r="DQ16" s="953" t="s">
        <v>480</v>
      </c>
      <c r="DR16" s="954"/>
      <c r="DS16" s="954"/>
      <c r="DT16" s="954"/>
      <c r="DU16" s="955"/>
      <c r="DV16" s="956"/>
      <c r="DW16" s="957"/>
      <c r="DX16" s="957"/>
      <c r="DY16" s="957"/>
      <c r="DZ16" s="958"/>
      <c r="EA16" s="225"/>
    </row>
    <row r="17" spans="1:131" s="226" customFormat="1" ht="26.25" customHeight="1" x14ac:dyDescent="0.2">
      <c r="A17" s="232">
        <v>11</v>
      </c>
      <c r="B17" s="1007" t="s">
        <v>355</v>
      </c>
      <c r="C17" s="1008"/>
      <c r="D17" s="1008"/>
      <c r="E17" s="1008"/>
      <c r="F17" s="1008"/>
      <c r="G17" s="1008"/>
      <c r="H17" s="1008"/>
      <c r="I17" s="1008"/>
      <c r="J17" s="1008"/>
      <c r="K17" s="1008"/>
      <c r="L17" s="1008"/>
      <c r="M17" s="1008"/>
      <c r="N17" s="1008"/>
      <c r="O17" s="1008"/>
      <c r="P17" s="1009"/>
      <c r="Q17" s="1023">
        <v>321</v>
      </c>
      <c r="R17" s="1011"/>
      <c r="S17" s="1011"/>
      <c r="T17" s="1011"/>
      <c r="U17" s="1011"/>
      <c r="V17" s="1011">
        <v>321</v>
      </c>
      <c r="W17" s="1011"/>
      <c r="X17" s="1011"/>
      <c r="Y17" s="1011"/>
      <c r="Z17" s="1011"/>
      <c r="AA17" s="1011" t="s">
        <v>585</v>
      </c>
      <c r="AB17" s="1011"/>
      <c r="AC17" s="1011"/>
      <c r="AD17" s="1011"/>
      <c r="AE17" s="1024"/>
      <c r="AF17" s="1071" t="s">
        <v>112</v>
      </c>
      <c r="AG17" s="1072"/>
      <c r="AH17" s="1072"/>
      <c r="AI17" s="1072"/>
      <c r="AJ17" s="1073"/>
      <c r="AK17" s="1074">
        <v>2</v>
      </c>
      <c r="AL17" s="1075"/>
      <c r="AM17" s="1075"/>
      <c r="AN17" s="1075"/>
      <c r="AO17" s="1075"/>
      <c r="AP17" s="1075" t="s">
        <v>585</v>
      </c>
      <c r="AQ17" s="1075"/>
      <c r="AR17" s="1075"/>
      <c r="AS17" s="1075"/>
      <c r="AT17" s="1075"/>
      <c r="AU17" s="1069"/>
      <c r="AV17" s="1069"/>
      <c r="AW17" s="1069"/>
      <c r="AX17" s="1069"/>
      <c r="AY17" s="1070"/>
      <c r="AZ17" s="223"/>
      <c r="BA17" s="223"/>
      <c r="BB17" s="223"/>
      <c r="BC17" s="223"/>
      <c r="BD17" s="223"/>
      <c r="BE17" s="224"/>
      <c r="BF17" s="224"/>
      <c r="BG17" s="224"/>
      <c r="BH17" s="224"/>
      <c r="BI17" s="224"/>
      <c r="BJ17" s="224"/>
      <c r="BK17" s="224"/>
      <c r="BL17" s="224"/>
      <c r="BM17" s="224"/>
      <c r="BN17" s="224"/>
      <c r="BO17" s="224"/>
      <c r="BP17" s="224"/>
      <c r="BQ17" s="233">
        <v>11</v>
      </c>
      <c r="BR17" s="234"/>
      <c r="BS17" s="978" t="s">
        <v>552</v>
      </c>
      <c r="BT17" s="979"/>
      <c r="BU17" s="979"/>
      <c r="BV17" s="979"/>
      <c r="BW17" s="979"/>
      <c r="BX17" s="979"/>
      <c r="BY17" s="979"/>
      <c r="BZ17" s="979"/>
      <c r="CA17" s="979"/>
      <c r="CB17" s="979"/>
      <c r="CC17" s="979"/>
      <c r="CD17" s="979"/>
      <c r="CE17" s="979"/>
      <c r="CF17" s="979"/>
      <c r="CG17" s="980"/>
      <c r="CH17" s="953">
        <v>8</v>
      </c>
      <c r="CI17" s="954"/>
      <c r="CJ17" s="954"/>
      <c r="CK17" s="954"/>
      <c r="CL17" s="955"/>
      <c r="CM17" s="953">
        <v>755</v>
      </c>
      <c r="CN17" s="954"/>
      <c r="CO17" s="954"/>
      <c r="CP17" s="954"/>
      <c r="CQ17" s="955"/>
      <c r="CR17" s="953">
        <v>403</v>
      </c>
      <c r="CS17" s="954"/>
      <c r="CT17" s="954"/>
      <c r="CU17" s="954"/>
      <c r="CV17" s="955"/>
      <c r="CW17" s="953">
        <v>3</v>
      </c>
      <c r="CX17" s="954"/>
      <c r="CY17" s="954"/>
      <c r="CZ17" s="954"/>
      <c r="DA17" s="955"/>
      <c r="DB17" s="953" t="s">
        <v>480</v>
      </c>
      <c r="DC17" s="954"/>
      <c r="DD17" s="954"/>
      <c r="DE17" s="954"/>
      <c r="DF17" s="955"/>
      <c r="DG17" s="953" t="s">
        <v>480</v>
      </c>
      <c r="DH17" s="954"/>
      <c r="DI17" s="954"/>
      <c r="DJ17" s="954"/>
      <c r="DK17" s="955"/>
      <c r="DL17" s="953" t="s">
        <v>480</v>
      </c>
      <c r="DM17" s="954"/>
      <c r="DN17" s="954"/>
      <c r="DO17" s="954"/>
      <c r="DP17" s="955"/>
      <c r="DQ17" s="953" t="s">
        <v>480</v>
      </c>
      <c r="DR17" s="954"/>
      <c r="DS17" s="954"/>
      <c r="DT17" s="954"/>
      <c r="DU17" s="955"/>
      <c r="DV17" s="956"/>
      <c r="DW17" s="957"/>
      <c r="DX17" s="957"/>
      <c r="DY17" s="957"/>
      <c r="DZ17" s="958"/>
      <c r="EA17" s="225"/>
    </row>
    <row r="18" spans="1:131" s="226" customFormat="1" ht="26.25" customHeight="1" x14ac:dyDescent="0.2">
      <c r="A18" s="232">
        <v>12</v>
      </c>
      <c r="B18" s="1007"/>
      <c r="C18" s="1008"/>
      <c r="D18" s="1008"/>
      <c r="E18" s="1008"/>
      <c r="F18" s="1008"/>
      <c r="G18" s="1008"/>
      <c r="H18" s="1008"/>
      <c r="I18" s="1008"/>
      <c r="J18" s="1008"/>
      <c r="K18" s="1008"/>
      <c r="L18" s="1008"/>
      <c r="M18" s="1008"/>
      <c r="N18" s="1008"/>
      <c r="O18" s="1008"/>
      <c r="P18" s="1009"/>
      <c r="Q18" s="1023"/>
      <c r="R18" s="1011"/>
      <c r="S18" s="1011"/>
      <c r="T18" s="1011"/>
      <c r="U18" s="1011"/>
      <c r="V18" s="1011"/>
      <c r="W18" s="1011"/>
      <c r="X18" s="1011"/>
      <c r="Y18" s="1011"/>
      <c r="Z18" s="1011"/>
      <c r="AA18" s="1011"/>
      <c r="AB18" s="1011"/>
      <c r="AC18" s="1011"/>
      <c r="AD18" s="1011"/>
      <c r="AE18" s="1024"/>
      <c r="AF18" s="1071"/>
      <c r="AG18" s="1072"/>
      <c r="AH18" s="1072"/>
      <c r="AI18" s="1072"/>
      <c r="AJ18" s="1073"/>
      <c r="AK18" s="1074"/>
      <c r="AL18" s="1075"/>
      <c r="AM18" s="1075"/>
      <c r="AN18" s="1075"/>
      <c r="AO18" s="1075"/>
      <c r="AP18" s="1075"/>
      <c r="AQ18" s="1075"/>
      <c r="AR18" s="1075"/>
      <c r="AS18" s="1075"/>
      <c r="AT18" s="1075"/>
      <c r="AU18" s="1069"/>
      <c r="AV18" s="1069"/>
      <c r="AW18" s="1069"/>
      <c r="AX18" s="1069"/>
      <c r="AY18" s="1070"/>
      <c r="AZ18" s="223"/>
      <c r="BA18" s="223"/>
      <c r="BB18" s="223"/>
      <c r="BC18" s="223"/>
      <c r="BD18" s="223"/>
      <c r="BE18" s="224"/>
      <c r="BF18" s="224"/>
      <c r="BG18" s="224"/>
      <c r="BH18" s="224"/>
      <c r="BI18" s="224"/>
      <c r="BJ18" s="224"/>
      <c r="BK18" s="224"/>
      <c r="BL18" s="224"/>
      <c r="BM18" s="224"/>
      <c r="BN18" s="224"/>
      <c r="BO18" s="224"/>
      <c r="BP18" s="224"/>
      <c r="BQ18" s="233">
        <v>12</v>
      </c>
      <c r="BR18" s="234"/>
      <c r="BS18" s="978" t="s">
        <v>553</v>
      </c>
      <c r="BT18" s="979"/>
      <c r="BU18" s="979"/>
      <c r="BV18" s="979"/>
      <c r="BW18" s="979"/>
      <c r="BX18" s="979"/>
      <c r="BY18" s="979"/>
      <c r="BZ18" s="979"/>
      <c r="CA18" s="979"/>
      <c r="CB18" s="979"/>
      <c r="CC18" s="979"/>
      <c r="CD18" s="979"/>
      <c r="CE18" s="979"/>
      <c r="CF18" s="979"/>
      <c r="CG18" s="980"/>
      <c r="CH18" s="953">
        <v>0</v>
      </c>
      <c r="CI18" s="954"/>
      <c r="CJ18" s="954"/>
      <c r="CK18" s="954"/>
      <c r="CL18" s="955"/>
      <c r="CM18" s="953">
        <v>916</v>
      </c>
      <c r="CN18" s="954"/>
      <c r="CO18" s="954"/>
      <c r="CP18" s="954"/>
      <c r="CQ18" s="955"/>
      <c r="CR18" s="953">
        <v>794</v>
      </c>
      <c r="CS18" s="954"/>
      <c r="CT18" s="954"/>
      <c r="CU18" s="954"/>
      <c r="CV18" s="955"/>
      <c r="CW18" s="953" t="s">
        <v>585</v>
      </c>
      <c r="CX18" s="954"/>
      <c r="CY18" s="954"/>
      <c r="CZ18" s="954"/>
      <c r="DA18" s="955"/>
      <c r="DB18" s="953" t="s">
        <v>480</v>
      </c>
      <c r="DC18" s="954"/>
      <c r="DD18" s="954"/>
      <c r="DE18" s="954"/>
      <c r="DF18" s="955"/>
      <c r="DG18" s="953" t="s">
        <v>480</v>
      </c>
      <c r="DH18" s="954"/>
      <c r="DI18" s="954"/>
      <c r="DJ18" s="954"/>
      <c r="DK18" s="955"/>
      <c r="DL18" s="953" t="s">
        <v>480</v>
      </c>
      <c r="DM18" s="954"/>
      <c r="DN18" s="954"/>
      <c r="DO18" s="954"/>
      <c r="DP18" s="955"/>
      <c r="DQ18" s="953" t="s">
        <v>480</v>
      </c>
      <c r="DR18" s="954"/>
      <c r="DS18" s="954"/>
      <c r="DT18" s="954"/>
      <c r="DU18" s="955"/>
      <c r="DV18" s="956"/>
      <c r="DW18" s="957"/>
      <c r="DX18" s="957"/>
      <c r="DY18" s="957"/>
      <c r="DZ18" s="958"/>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23"/>
      <c r="R19" s="1011"/>
      <c r="S19" s="1011"/>
      <c r="T19" s="1011"/>
      <c r="U19" s="1011"/>
      <c r="V19" s="1011"/>
      <c r="W19" s="1011"/>
      <c r="X19" s="1011"/>
      <c r="Y19" s="1011"/>
      <c r="Z19" s="1011"/>
      <c r="AA19" s="1011"/>
      <c r="AB19" s="1011"/>
      <c r="AC19" s="1011"/>
      <c r="AD19" s="1011"/>
      <c r="AE19" s="1024"/>
      <c r="AF19" s="1071"/>
      <c r="AG19" s="1072"/>
      <c r="AH19" s="1072"/>
      <c r="AI19" s="1072"/>
      <c r="AJ19" s="1073"/>
      <c r="AK19" s="1074"/>
      <c r="AL19" s="1075"/>
      <c r="AM19" s="1075"/>
      <c r="AN19" s="1075"/>
      <c r="AO19" s="1075"/>
      <c r="AP19" s="1075"/>
      <c r="AQ19" s="1075"/>
      <c r="AR19" s="1075"/>
      <c r="AS19" s="1075"/>
      <c r="AT19" s="1075"/>
      <c r="AU19" s="1069"/>
      <c r="AV19" s="1069"/>
      <c r="AW19" s="1069"/>
      <c r="AX19" s="1069"/>
      <c r="AY19" s="1070"/>
      <c r="AZ19" s="223"/>
      <c r="BA19" s="223"/>
      <c r="BB19" s="223"/>
      <c r="BC19" s="223"/>
      <c r="BD19" s="223"/>
      <c r="BE19" s="224"/>
      <c r="BF19" s="224"/>
      <c r="BG19" s="224"/>
      <c r="BH19" s="224"/>
      <c r="BI19" s="224"/>
      <c r="BJ19" s="224"/>
      <c r="BK19" s="224"/>
      <c r="BL19" s="224"/>
      <c r="BM19" s="224"/>
      <c r="BN19" s="224"/>
      <c r="BO19" s="224"/>
      <c r="BP19" s="224"/>
      <c r="BQ19" s="233">
        <v>13</v>
      </c>
      <c r="BR19" s="234"/>
      <c r="BS19" s="978" t="s">
        <v>587</v>
      </c>
      <c r="BT19" s="979"/>
      <c r="BU19" s="979"/>
      <c r="BV19" s="979"/>
      <c r="BW19" s="979"/>
      <c r="BX19" s="979"/>
      <c r="BY19" s="979"/>
      <c r="BZ19" s="979"/>
      <c r="CA19" s="979"/>
      <c r="CB19" s="979"/>
      <c r="CC19" s="979"/>
      <c r="CD19" s="979"/>
      <c r="CE19" s="979"/>
      <c r="CF19" s="979"/>
      <c r="CG19" s="980"/>
      <c r="CH19" s="953">
        <v>-5</v>
      </c>
      <c r="CI19" s="954"/>
      <c r="CJ19" s="954"/>
      <c r="CK19" s="954"/>
      <c r="CL19" s="955"/>
      <c r="CM19" s="953">
        <v>597</v>
      </c>
      <c r="CN19" s="954"/>
      <c r="CO19" s="954"/>
      <c r="CP19" s="954"/>
      <c r="CQ19" s="955"/>
      <c r="CR19" s="953">
        <v>15</v>
      </c>
      <c r="CS19" s="954"/>
      <c r="CT19" s="954"/>
      <c r="CU19" s="954"/>
      <c r="CV19" s="955"/>
      <c r="CW19" s="953">
        <v>11</v>
      </c>
      <c r="CX19" s="954"/>
      <c r="CY19" s="954"/>
      <c r="CZ19" s="954"/>
      <c r="DA19" s="955"/>
      <c r="DB19" s="953" t="s">
        <v>480</v>
      </c>
      <c r="DC19" s="954"/>
      <c r="DD19" s="954"/>
      <c r="DE19" s="954"/>
      <c r="DF19" s="955"/>
      <c r="DG19" s="953" t="s">
        <v>480</v>
      </c>
      <c r="DH19" s="954"/>
      <c r="DI19" s="954"/>
      <c r="DJ19" s="954"/>
      <c r="DK19" s="955"/>
      <c r="DL19" s="953" t="s">
        <v>480</v>
      </c>
      <c r="DM19" s="954"/>
      <c r="DN19" s="954"/>
      <c r="DO19" s="954"/>
      <c r="DP19" s="955"/>
      <c r="DQ19" s="953" t="s">
        <v>480</v>
      </c>
      <c r="DR19" s="954"/>
      <c r="DS19" s="954"/>
      <c r="DT19" s="954"/>
      <c r="DU19" s="955"/>
      <c r="DV19" s="956"/>
      <c r="DW19" s="957"/>
      <c r="DX19" s="957"/>
      <c r="DY19" s="957"/>
      <c r="DZ19" s="958"/>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23"/>
      <c r="R20" s="1011"/>
      <c r="S20" s="1011"/>
      <c r="T20" s="1011"/>
      <c r="U20" s="1011"/>
      <c r="V20" s="1011"/>
      <c r="W20" s="1011"/>
      <c r="X20" s="1011"/>
      <c r="Y20" s="1011"/>
      <c r="Z20" s="1011"/>
      <c r="AA20" s="1011"/>
      <c r="AB20" s="1011"/>
      <c r="AC20" s="1011"/>
      <c r="AD20" s="1011"/>
      <c r="AE20" s="1024"/>
      <c r="AF20" s="1071"/>
      <c r="AG20" s="1072"/>
      <c r="AH20" s="1072"/>
      <c r="AI20" s="1072"/>
      <c r="AJ20" s="1073"/>
      <c r="AK20" s="1074"/>
      <c r="AL20" s="1075"/>
      <c r="AM20" s="1075"/>
      <c r="AN20" s="1075"/>
      <c r="AO20" s="1075"/>
      <c r="AP20" s="1075"/>
      <c r="AQ20" s="1075"/>
      <c r="AR20" s="1075"/>
      <c r="AS20" s="1075"/>
      <c r="AT20" s="1075"/>
      <c r="AU20" s="1069"/>
      <c r="AV20" s="1069"/>
      <c r="AW20" s="1069"/>
      <c r="AX20" s="1069"/>
      <c r="AY20" s="1070"/>
      <c r="AZ20" s="223"/>
      <c r="BA20" s="223"/>
      <c r="BB20" s="223"/>
      <c r="BC20" s="223"/>
      <c r="BD20" s="223"/>
      <c r="BE20" s="224"/>
      <c r="BF20" s="224"/>
      <c r="BG20" s="224"/>
      <c r="BH20" s="224"/>
      <c r="BI20" s="224"/>
      <c r="BJ20" s="224"/>
      <c r="BK20" s="224"/>
      <c r="BL20" s="224"/>
      <c r="BM20" s="224"/>
      <c r="BN20" s="224"/>
      <c r="BO20" s="224"/>
      <c r="BP20" s="224"/>
      <c r="BQ20" s="233">
        <v>14</v>
      </c>
      <c r="BR20" s="234"/>
      <c r="BS20" s="978" t="s">
        <v>554</v>
      </c>
      <c r="BT20" s="979"/>
      <c r="BU20" s="979"/>
      <c r="BV20" s="979"/>
      <c r="BW20" s="979"/>
      <c r="BX20" s="979"/>
      <c r="BY20" s="979"/>
      <c r="BZ20" s="979"/>
      <c r="CA20" s="979"/>
      <c r="CB20" s="979"/>
      <c r="CC20" s="979"/>
      <c r="CD20" s="979"/>
      <c r="CE20" s="979"/>
      <c r="CF20" s="979"/>
      <c r="CG20" s="980"/>
      <c r="CH20" s="953">
        <v>4</v>
      </c>
      <c r="CI20" s="954"/>
      <c r="CJ20" s="954"/>
      <c r="CK20" s="954"/>
      <c r="CL20" s="955"/>
      <c r="CM20" s="953">
        <v>150</v>
      </c>
      <c r="CN20" s="954"/>
      <c r="CO20" s="954"/>
      <c r="CP20" s="954"/>
      <c r="CQ20" s="955"/>
      <c r="CR20" s="953">
        <v>35</v>
      </c>
      <c r="CS20" s="954"/>
      <c r="CT20" s="954"/>
      <c r="CU20" s="954"/>
      <c r="CV20" s="955"/>
      <c r="CW20" s="953" t="s">
        <v>585</v>
      </c>
      <c r="CX20" s="954"/>
      <c r="CY20" s="954"/>
      <c r="CZ20" s="954"/>
      <c r="DA20" s="955"/>
      <c r="DB20" s="953" t="s">
        <v>480</v>
      </c>
      <c r="DC20" s="954"/>
      <c r="DD20" s="954"/>
      <c r="DE20" s="954"/>
      <c r="DF20" s="955"/>
      <c r="DG20" s="953" t="s">
        <v>480</v>
      </c>
      <c r="DH20" s="954"/>
      <c r="DI20" s="954"/>
      <c r="DJ20" s="954"/>
      <c r="DK20" s="955"/>
      <c r="DL20" s="953" t="s">
        <v>480</v>
      </c>
      <c r="DM20" s="954"/>
      <c r="DN20" s="954"/>
      <c r="DO20" s="954"/>
      <c r="DP20" s="955"/>
      <c r="DQ20" s="953" t="s">
        <v>480</v>
      </c>
      <c r="DR20" s="954"/>
      <c r="DS20" s="954"/>
      <c r="DT20" s="954"/>
      <c r="DU20" s="955"/>
      <c r="DV20" s="956"/>
      <c r="DW20" s="957"/>
      <c r="DX20" s="957"/>
      <c r="DY20" s="957"/>
      <c r="DZ20" s="958"/>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23"/>
      <c r="R21" s="1011"/>
      <c r="S21" s="1011"/>
      <c r="T21" s="1011"/>
      <c r="U21" s="1011"/>
      <c r="V21" s="1011"/>
      <c r="W21" s="1011"/>
      <c r="X21" s="1011"/>
      <c r="Y21" s="1011"/>
      <c r="Z21" s="1011"/>
      <c r="AA21" s="1011"/>
      <c r="AB21" s="1011"/>
      <c r="AC21" s="1011"/>
      <c r="AD21" s="1011"/>
      <c r="AE21" s="1024"/>
      <c r="AF21" s="1071"/>
      <c r="AG21" s="1072"/>
      <c r="AH21" s="1072"/>
      <c r="AI21" s="1072"/>
      <c r="AJ21" s="1073"/>
      <c r="AK21" s="1074"/>
      <c r="AL21" s="1075"/>
      <c r="AM21" s="1075"/>
      <c r="AN21" s="1075"/>
      <c r="AO21" s="1075"/>
      <c r="AP21" s="1075"/>
      <c r="AQ21" s="1075"/>
      <c r="AR21" s="1075"/>
      <c r="AS21" s="1075"/>
      <c r="AT21" s="1075"/>
      <c r="AU21" s="1069"/>
      <c r="AV21" s="1069"/>
      <c r="AW21" s="1069"/>
      <c r="AX21" s="1069"/>
      <c r="AY21" s="1070"/>
      <c r="AZ21" s="223"/>
      <c r="BA21" s="223"/>
      <c r="BB21" s="223"/>
      <c r="BC21" s="223"/>
      <c r="BD21" s="223"/>
      <c r="BE21" s="224"/>
      <c r="BF21" s="224"/>
      <c r="BG21" s="224"/>
      <c r="BH21" s="224"/>
      <c r="BI21" s="224"/>
      <c r="BJ21" s="224"/>
      <c r="BK21" s="224"/>
      <c r="BL21" s="224"/>
      <c r="BM21" s="224"/>
      <c r="BN21" s="224"/>
      <c r="BO21" s="224"/>
      <c r="BP21" s="224"/>
      <c r="BQ21" s="233">
        <v>15</v>
      </c>
      <c r="BR21" s="234"/>
      <c r="BS21" s="978" t="s">
        <v>555</v>
      </c>
      <c r="BT21" s="979"/>
      <c r="BU21" s="979"/>
      <c r="BV21" s="979"/>
      <c r="BW21" s="979"/>
      <c r="BX21" s="979"/>
      <c r="BY21" s="979"/>
      <c r="BZ21" s="979"/>
      <c r="CA21" s="979"/>
      <c r="CB21" s="979"/>
      <c r="CC21" s="979"/>
      <c r="CD21" s="979"/>
      <c r="CE21" s="979"/>
      <c r="CF21" s="979"/>
      <c r="CG21" s="980"/>
      <c r="CH21" s="953">
        <v>0</v>
      </c>
      <c r="CI21" s="954"/>
      <c r="CJ21" s="954"/>
      <c r="CK21" s="954"/>
      <c r="CL21" s="955"/>
      <c r="CM21" s="953">
        <v>12</v>
      </c>
      <c r="CN21" s="954"/>
      <c r="CO21" s="954"/>
      <c r="CP21" s="954"/>
      <c r="CQ21" s="955"/>
      <c r="CR21" s="953">
        <v>3</v>
      </c>
      <c r="CS21" s="954"/>
      <c r="CT21" s="954"/>
      <c r="CU21" s="954"/>
      <c r="CV21" s="955"/>
      <c r="CW21" s="953">
        <v>23</v>
      </c>
      <c r="CX21" s="954"/>
      <c r="CY21" s="954"/>
      <c r="CZ21" s="954"/>
      <c r="DA21" s="955"/>
      <c r="DB21" s="953" t="s">
        <v>480</v>
      </c>
      <c r="DC21" s="954"/>
      <c r="DD21" s="954"/>
      <c r="DE21" s="954"/>
      <c r="DF21" s="955"/>
      <c r="DG21" s="953" t="s">
        <v>480</v>
      </c>
      <c r="DH21" s="954"/>
      <c r="DI21" s="954"/>
      <c r="DJ21" s="954"/>
      <c r="DK21" s="955"/>
      <c r="DL21" s="953" t="s">
        <v>480</v>
      </c>
      <c r="DM21" s="954"/>
      <c r="DN21" s="954"/>
      <c r="DO21" s="954"/>
      <c r="DP21" s="955"/>
      <c r="DQ21" s="953" t="s">
        <v>480</v>
      </c>
      <c r="DR21" s="954"/>
      <c r="DS21" s="954"/>
      <c r="DT21" s="954"/>
      <c r="DU21" s="955"/>
      <c r="DV21" s="956"/>
      <c r="DW21" s="957"/>
      <c r="DX21" s="957"/>
      <c r="DY21" s="957"/>
      <c r="DZ21" s="958"/>
      <c r="EA21" s="225"/>
    </row>
    <row r="22" spans="1:131" s="226" customFormat="1" ht="26.25" customHeight="1" x14ac:dyDescent="0.2">
      <c r="A22" s="232">
        <v>16</v>
      </c>
      <c r="B22" s="1060"/>
      <c r="C22" s="1061"/>
      <c r="D22" s="1061"/>
      <c r="E22" s="1061"/>
      <c r="F22" s="1061"/>
      <c r="G22" s="1061"/>
      <c r="H22" s="1061"/>
      <c r="I22" s="1061"/>
      <c r="J22" s="1061"/>
      <c r="K22" s="1061"/>
      <c r="L22" s="1061"/>
      <c r="M22" s="1061"/>
      <c r="N22" s="1061"/>
      <c r="O22" s="1061"/>
      <c r="P22" s="1062"/>
      <c r="Q22" s="1063"/>
      <c r="R22" s="1064"/>
      <c r="S22" s="1064"/>
      <c r="T22" s="1064"/>
      <c r="U22" s="1064"/>
      <c r="V22" s="1064"/>
      <c r="W22" s="1064"/>
      <c r="X22" s="1064"/>
      <c r="Y22" s="1064"/>
      <c r="Z22" s="1064"/>
      <c r="AA22" s="1064"/>
      <c r="AB22" s="1064"/>
      <c r="AC22" s="1064"/>
      <c r="AD22" s="1064"/>
      <c r="AE22" s="1065"/>
      <c r="AF22" s="1066"/>
      <c r="AG22" s="1067"/>
      <c r="AH22" s="1067"/>
      <c r="AI22" s="1067"/>
      <c r="AJ22" s="1068"/>
      <c r="AK22" s="1056"/>
      <c r="AL22" s="1057"/>
      <c r="AM22" s="1057"/>
      <c r="AN22" s="1057"/>
      <c r="AO22" s="1057"/>
      <c r="AP22" s="1057"/>
      <c r="AQ22" s="1057"/>
      <c r="AR22" s="1057"/>
      <c r="AS22" s="1057"/>
      <c r="AT22" s="1057"/>
      <c r="AU22" s="1058"/>
      <c r="AV22" s="1058"/>
      <c r="AW22" s="1058"/>
      <c r="AX22" s="1058"/>
      <c r="AY22" s="1059"/>
      <c r="AZ22" s="998" t="s">
        <v>356</v>
      </c>
      <c r="BA22" s="998"/>
      <c r="BB22" s="998"/>
      <c r="BC22" s="998"/>
      <c r="BD22" s="999"/>
      <c r="BE22" s="224"/>
      <c r="BF22" s="224"/>
      <c r="BG22" s="224"/>
      <c r="BH22" s="224"/>
      <c r="BI22" s="224"/>
      <c r="BJ22" s="224"/>
      <c r="BK22" s="224"/>
      <c r="BL22" s="224"/>
      <c r="BM22" s="224"/>
      <c r="BN22" s="224"/>
      <c r="BO22" s="224"/>
      <c r="BP22" s="224"/>
      <c r="BQ22" s="233">
        <v>16</v>
      </c>
      <c r="BR22" s="234"/>
      <c r="BS22" s="978" t="s">
        <v>556</v>
      </c>
      <c r="BT22" s="979"/>
      <c r="BU22" s="979"/>
      <c r="BV22" s="979"/>
      <c r="BW22" s="979"/>
      <c r="BX22" s="979"/>
      <c r="BY22" s="979"/>
      <c r="BZ22" s="979"/>
      <c r="CA22" s="979"/>
      <c r="CB22" s="979"/>
      <c r="CC22" s="979"/>
      <c r="CD22" s="979"/>
      <c r="CE22" s="979"/>
      <c r="CF22" s="979"/>
      <c r="CG22" s="980"/>
      <c r="CH22" s="953">
        <v>0</v>
      </c>
      <c r="CI22" s="954"/>
      <c r="CJ22" s="954"/>
      <c r="CK22" s="954"/>
      <c r="CL22" s="955"/>
      <c r="CM22" s="953">
        <v>538</v>
      </c>
      <c r="CN22" s="954"/>
      <c r="CO22" s="954"/>
      <c r="CP22" s="954"/>
      <c r="CQ22" s="955"/>
      <c r="CR22" s="953">
        <v>237</v>
      </c>
      <c r="CS22" s="954"/>
      <c r="CT22" s="954"/>
      <c r="CU22" s="954"/>
      <c r="CV22" s="955"/>
      <c r="CW22" s="953" t="s">
        <v>585</v>
      </c>
      <c r="CX22" s="954"/>
      <c r="CY22" s="954"/>
      <c r="CZ22" s="954"/>
      <c r="DA22" s="955"/>
      <c r="DB22" s="953" t="s">
        <v>480</v>
      </c>
      <c r="DC22" s="954"/>
      <c r="DD22" s="954"/>
      <c r="DE22" s="954"/>
      <c r="DF22" s="955"/>
      <c r="DG22" s="953" t="s">
        <v>480</v>
      </c>
      <c r="DH22" s="954"/>
      <c r="DI22" s="954"/>
      <c r="DJ22" s="954"/>
      <c r="DK22" s="955"/>
      <c r="DL22" s="953" t="s">
        <v>480</v>
      </c>
      <c r="DM22" s="954"/>
      <c r="DN22" s="954"/>
      <c r="DO22" s="954"/>
      <c r="DP22" s="955"/>
      <c r="DQ22" s="953" t="s">
        <v>480</v>
      </c>
      <c r="DR22" s="954"/>
      <c r="DS22" s="954"/>
      <c r="DT22" s="954"/>
      <c r="DU22" s="955"/>
      <c r="DV22" s="956"/>
      <c r="DW22" s="957"/>
      <c r="DX22" s="957"/>
      <c r="DY22" s="957"/>
      <c r="DZ22" s="958"/>
      <c r="EA22" s="225"/>
    </row>
    <row r="23" spans="1:131" s="226" customFormat="1" ht="26.25" customHeight="1" thickBot="1" x14ac:dyDescent="0.25">
      <c r="A23" s="235" t="s">
        <v>357</v>
      </c>
      <c r="B23" s="908" t="s">
        <v>358</v>
      </c>
      <c r="C23" s="909"/>
      <c r="D23" s="909"/>
      <c r="E23" s="909"/>
      <c r="F23" s="909"/>
      <c r="G23" s="909"/>
      <c r="H23" s="909"/>
      <c r="I23" s="909"/>
      <c r="J23" s="909"/>
      <c r="K23" s="909"/>
      <c r="L23" s="909"/>
      <c r="M23" s="909"/>
      <c r="N23" s="909"/>
      <c r="O23" s="909"/>
      <c r="P23" s="910"/>
      <c r="Q23" s="1047">
        <v>1032508</v>
      </c>
      <c r="R23" s="1048"/>
      <c r="S23" s="1048"/>
      <c r="T23" s="1048"/>
      <c r="U23" s="1048"/>
      <c r="V23" s="1048">
        <v>995628</v>
      </c>
      <c r="W23" s="1048"/>
      <c r="X23" s="1048"/>
      <c r="Y23" s="1048"/>
      <c r="Z23" s="1048"/>
      <c r="AA23" s="1048">
        <v>36879</v>
      </c>
      <c r="AB23" s="1048"/>
      <c r="AC23" s="1048"/>
      <c r="AD23" s="1048"/>
      <c r="AE23" s="1049"/>
      <c r="AF23" s="1050">
        <v>5653</v>
      </c>
      <c r="AG23" s="1048"/>
      <c r="AH23" s="1048"/>
      <c r="AI23" s="1048"/>
      <c r="AJ23" s="1051"/>
      <c r="AK23" s="1052"/>
      <c r="AL23" s="1053"/>
      <c r="AM23" s="1053"/>
      <c r="AN23" s="1053"/>
      <c r="AO23" s="1053"/>
      <c r="AP23" s="1048">
        <v>2644211</v>
      </c>
      <c r="AQ23" s="1048"/>
      <c r="AR23" s="1048"/>
      <c r="AS23" s="1048"/>
      <c r="AT23" s="1048"/>
      <c r="AU23" s="1054"/>
      <c r="AV23" s="1054"/>
      <c r="AW23" s="1054"/>
      <c r="AX23" s="1054"/>
      <c r="AY23" s="1055"/>
      <c r="AZ23" s="1044" t="s">
        <v>112</v>
      </c>
      <c r="BA23" s="1045"/>
      <c r="BB23" s="1045"/>
      <c r="BC23" s="1045"/>
      <c r="BD23" s="1046"/>
      <c r="BE23" s="224"/>
      <c r="BF23" s="224"/>
      <c r="BG23" s="224"/>
      <c r="BH23" s="224"/>
      <c r="BI23" s="224"/>
      <c r="BJ23" s="224"/>
      <c r="BK23" s="224"/>
      <c r="BL23" s="224"/>
      <c r="BM23" s="224"/>
      <c r="BN23" s="224"/>
      <c r="BO23" s="224"/>
      <c r="BP23" s="224"/>
      <c r="BQ23" s="233">
        <v>17</v>
      </c>
      <c r="BR23" s="234"/>
      <c r="BS23" s="978" t="s">
        <v>557</v>
      </c>
      <c r="BT23" s="979"/>
      <c r="BU23" s="979"/>
      <c r="BV23" s="979"/>
      <c r="BW23" s="979"/>
      <c r="BX23" s="979"/>
      <c r="BY23" s="979"/>
      <c r="BZ23" s="979"/>
      <c r="CA23" s="979"/>
      <c r="CB23" s="979"/>
      <c r="CC23" s="979"/>
      <c r="CD23" s="979"/>
      <c r="CE23" s="979"/>
      <c r="CF23" s="979"/>
      <c r="CG23" s="980"/>
      <c r="CH23" s="953">
        <v>-3</v>
      </c>
      <c r="CI23" s="954"/>
      <c r="CJ23" s="954"/>
      <c r="CK23" s="954"/>
      <c r="CL23" s="955"/>
      <c r="CM23" s="953">
        <v>140</v>
      </c>
      <c r="CN23" s="954"/>
      <c r="CO23" s="954"/>
      <c r="CP23" s="954"/>
      <c r="CQ23" s="955"/>
      <c r="CR23" s="953">
        <v>140</v>
      </c>
      <c r="CS23" s="954"/>
      <c r="CT23" s="954"/>
      <c r="CU23" s="954"/>
      <c r="CV23" s="955"/>
      <c r="CW23" s="953">
        <v>229</v>
      </c>
      <c r="CX23" s="954"/>
      <c r="CY23" s="954"/>
      <c r="CZ23" s="954"/>
      <c r="DA23" s="955"/>
      <c r="DB23" s="953" t="s">
        <v>480</v>
      </c>
      <c r="DC23" s="954"/>
      <c r="DD23" s="954"/>
      <c r="DE23" s="954"/>
      <c r="DF23" s="955"/>
      <c r="DG23" s="953" t="s">
        <v>480</v>
      </c>
      <c r="DH23" s="954"/>
      <c r="DI23" s="954"/>
      <c r="DJ23" s="954"/>
      <c r="DK23" s="955"/>
      <c r="DL23" s="953" t="s">
        <v>480</v>
      </c>
      <c r="DM23" s="954"/>
      <c r="DN23" s="954"/>
      <c r="DO23" s="954"/>
      <c r="DP23" s="955"/>
      <c r="DQ23" s="953" t="s">
        <v>480</v>
      </c>
      <c r="DR23" s="954"/>
      <c r="DS23" s="954"/>
      <c r="DT23" s="954"/>
      <c r="DU23" s="955"/>
      <c r="DV23" s="956"/>
      <c r="DW23" s="957"/>
      <c r="DX23" s="957"/>
      <c r="DY23" s="957"/>
      <c r="DZ23" s="958"/>
      <c r="EA23" s="225"/>
    </row>
    <row r="24" spans="1:131" s="226" customFormat="1" ht="26.25" customHeight="1" x14ac:dyDescent="0.2">
      <c r="A24" s="1043" t="s">
        <v>359</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3">
        <v>18</v>
      </c>
      <c r="BR24" s="234" t="s">
        <v>584</v>
      </c>
      <c r="BS24" s="978" t="s">
        <v>558</v>
      </c>
      <c r="BT24" s="979"/>
      <c r="BU24" s="979"/>
      <c r="BV24" s="979"/>
      <c r="BW24" s="979"/>
      <c r="BX24" s="979"/>
      <c r="BY24" s="979"/>
      <c r="BZ24" s="979"/>
      <c r="CA24" s="979"/>
      <c r="CB24" s="979"/>
      <c r="CC24" s="979"/>
      <c r="CD24" s="979"/>
      <c r="CE24" s="979"/>
      <c r="CF24" s="979"/>
      <c r="CG24" s="980"/>
      <c r="CH24" s="953">
        <v>233</v>
      </c>
      <c r="CI24" s="954"/>
      <c r="CJ24" s="954"/>
      <c r="CK24" s="954"/>
      <c r="CL24" s="955"/>
      <c r="CM24" s="953">
        <v>4597</v>
      </c>
      <c r="CN24" s="954"/>
      <c r="CO24" s="954"/>
      <c r="CP24" s="954"/>
      <c r="CQ24" s="955"/>
      <c r="CR24" s="953">
        <v>50</v>
      </c>
      <c r="CS24" s="954"/>
      <c r="CT24" s="954"/>
      <c r="CU24" s="954"/>
      <c r="CV24" s="955"/>
      <c r="CW24" s="953">
        <v>1072</v>
      </c>
      <c r="CX24" s="954"/>
      <c r="CY24" s="954"/>
      <c r="CZ24" s="954"/>
      <c r="DA24" s="955"/>
      <c r="DB24" s="953" t="s">
        <v>585</v>
      </c>
      <c r="DC24" s="954"/>
      <c r="DD24" s="954"/>
      <c r="DE24" s="954"/>
      <c r="DF24" s="955"/>
      <c r="DG24" s="953" t="s">
        <v>585</v>
      </c>
      <c r="DH24" s="954"/>
      <c r="DI24" s="954"/>
      <c r="DJ24" s="954"/>
      <c r="DK24" s="955"/>
      <c r="DL24" s="953">
        <v>2270</v>
      </c>
      <c r="DM24" s="954"/>
      <c r="DN24" s="954"/>
      <c r="DO24" s="954"/>
      <c r="DP24" s="955"/>
      <c r="DQ24" s="953">
        <v>227</v>
      </c>
      <c r="DR24" s="954"/>
      <c r="DS24" s="954"/>
      <c r="DT24" s="954"/>
      <c r="DU24" s="955"/>
      <c r="DV24" s="956"/>
      <c r="DW24" s="957"/>
      <c r="DX24" s="957"/>
      <c r="DY24" s="957"/>
      <c r="DZ24" s="958"/>
      <c r="EA24" s="225"/>
    </row>
    <row r="25" spans="1:131" s="218" customFormat="1" ht="26.25" customHeight="1" thickBot="1" x14ac:dyDescent="0.25">
      <c r="A25" s="1042" t="s">
        <v>360</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6"/>
      <c r="BP25" s="236"/>
      <c r="BQ25" s="233">
        <v>19</v>
      </c>
      <c r="BR25" s="234"/>
      <c r="BS25" s="978" t="s">
        <v>559</v>
      </c>
      <c r="BT25" s="979"/>
      <c r="BU25" s="979"/>
      <c r="BV25" s="979"/>
      <c r="BW25" s="979"/>
      <c r="BX25" s="979"/>
      <c r="BY25" s="979"/>
      <c r="BZ25" s="979"/>
      <c r="CA25" s="979"/>
      <c r="CB25" s="979"/>
      <c r="CC25" s="979"/>
      <c r="CD25" s="979"/>
      <c r="CE25" s="979"/>
      <c r="CF25" s="979"/>
      <c r="CG25" s="980"/>
      <c r="CH25" s="953">
        <v>2</v>
      </c>
      <c r="CI25" s="954"/>
      <c r="CJ25" s="954"/>
      <c r="CK25" s="954"/>
      <c r="CL25" s="955"/>
      <c r="CM25" s="953">
        <v>988</v>
      </c>
      <c r="CN25" s="954"/>
      <c r="CO25" s="954"/>
      <c r="CP25" s="954"/>
      <c r="CQ25" s="955"/>
      <c r="CR25" s="953">
        <v>119</v>
      </c>
      <c r="CS25" s="954"/>
      <c r="CT25" s="954"/>
      <c r="CU25" s="954"/>
      <c r="CV25" s="955"/>
      <c r="CW25" s="953">
        <v>7</v>
      </c>
      <c r="CX25" s="954"/>
      <c r="CY25" s="954"/>
      <c r="CZ25" s="954"/>
      <c r="DA25" s="955"/>
      <c r="DB25" s="953" t="s">
        <v>480</v>
      </c>
      <c r="DC25" s="954"/>
      <c r="DD25" s="954"/>
      <c r="DE25" s="954"/>
      <c r="DF25" s="955"/>
      <c r="DG25" s="953" t="s">
        <v>480</v>
      </c>
      <c r="DH25" s="954"/>
      <c r="DI25" s="954"/>
      <c r="DJ25" s="954"/>
      <c r="DK25" s="955"/>
      <c r="DL25" s="953" t="s">
        <v>480</v>
      </c>
      <c r="DM25" s="954"/>
      <c r="DN25" s="954"/>
      <c r="DO25" s="954"/>
      <c r="DP25" s="955"/>
      <c r="DQ25" s="953" t="s">
        <v>480</v>
      </c>
      <c r="DR25" s="954"/>
      <c r="DS25" s="954"/>
      <c r="DT25" s="954"/>
      <c r="DU25" s="955"/>
      <c r="DV25" s="956"/>
      <c r="DW25" s="957"/>
      <c r="DX25" s="957"/>
      <c r="DY25" s="957"/>
      <c r="DZ25" s="958"/>
      <c r="EA25" s="217"/>
    </row>
    <row r="26" spans="1:131" s="218" customFormat="1" ht="26.25" customHeight="1" x14ac:dyDescent="0.2">
      <c r="A26" s="959" t="s">
        <v>328</v>
      </c>
      <c r="B26" s="960"/>
      <c r="C26" s="960"/>
      <c r="D26" s="960"/>
      <c r="E26" s="960"/>
      <c r="F26" s="960"/>
      <c r="G26" s="960"/>
      <c r="H26" s="960"/>
      <c r="I26" s="960"/>
      <c r="J26" s="960"/>
      <c r="K26" s="960"/>
      <c r="L26" s="960"/>
      <c r="M26" s="960"/>
      <c r="N26" s="960"/>
      <c r="O26" s="960"/>
      <c r="P26" s="961"/>
      <c r="Q26" s="965" t="s">
        <v>361</v>
      </c>
      <c r="R26" s="966"/>
      <c r="S26" s="966"/>
      <c r="T26" s="966"/>
      <c r="U26" s="967"/>
      <c r="V26" s="965" t="s">
        <v>362</v>
      </c>
      <c r="W26" s="966"/>
      <c r="X26" s="966"/>
      <c r="Y26" s="966"/>
      <c r="Z26" s="967"/>
      <c r="AA26" s="965" t="s">
        <v>363</v>
      </c>
      <c r="AB26" s="966"/>
      <c r="AC26" s="966"/>
      <c r="AD26" s="966"/>
      <c r="AE26" s="966"/>
      <c r="AF26" s="1038" t="s">
        <v>364</v>
      </c>
      <c r="AG26" s="972"/>
      <c r="AH26" s="972"/>
      <c r="AI26" s="972"/>
      <c r="AJ26" s="1039"/>
      <c r="AK26" s="966" t="s">
        <v>365</v>
      </c>
      <c r="AL26" s="966"/>
      <c r="AM26" s="966"/>
      <c r="AN26" s="966"/>
      <c r="AO26" s="967"/>
      <c r="AP26" s="965" t="s">
        <v>366</v>
      </c>
      <c r="AQ26" s="966"/>
      <c r="AR26" s="966"/>
      <c r="AS26" s="966"/>
      <c r="AT26" s="967"/>
      <c r="AU26" s="965" t="s">
        <v>367</v>
      </c>
      <c r="AV26" s="966"/>
      <c r="AW26" s="966"/>
      <c r="AX26" s="966"/>
      <c r="AY26" s="967"/>
      <c r="AZ26" s="965" t="s">
        <v>368</v>
      </c>
      <c r="BA26" s="966"/>
      <c r="BB26" s="966"/>
      <c r="BC26" s="966"/>
      <c r="BD26" s="967"/>
      <c r="BE26" s="965" t="s">
        <v>335</v>
      </c>
      <c r="BF26" s="966"/>
      <c r="BG26" s="966"/>
      <c r="BH26" s="966"/>
      <c r="BI26" s="981"/>
      <c r="BJ26" s="223"/>
      <c r="BK26" s="223"/>
      <c r="BL26" s="223"/>
      <c r="BM26" s="223"/>
      <c r="BN26" s="223"/>
      <c r="BO26" s="236"/>
      <c r="BP26" s="236"/>
      <c r="BQ26" s="233">
        <v>20</v>
      </c>
      <c r="BR26" s="234"/>
      <c r="BS26" s="978" t="s">
        <v>560</v>
      </c>
      <c r="BT26" s="979"/>
      <c r="BU26" s="979"/>
      <c r="BV26" s="979"/>
      <c r="BW26" s="979"/>
      <c r="BX26" s="979"/>
      <c r="BY26" s="979"/>
      <c r="BZ26" s="979"/>
      <c r="CA26" s="979"/>
      <c r="CB26" s="979"/>
      <c r="CC26" s="979"/>
      <c r="CD26" s="979"/>
      <c r="CE26" s="979"/>
      <c r="CF26" s="979"/>
      <c r="CG26" s="980"/>
      <c r="CH26" s="953">
        <v>3</v>
      </c>
      <c r="CI26" s="954"/>
      <c r="CJ26" s="954"/>
      <c r="CK26" s="954"/>
      <c r="CL26" s="955"/>
      <c r="CM26" s="953">
        <v>231</v>
      </c>
      <c r="CN26" s="954"/>
      <c r="CO26" s="954"/>
      <c r="CP26" s="954"/>
      <c r="CQ26" s="955"/>
      <c r="CR26" s="953">
        <v>60</v>
      </c>
      <c r="CS26" s="954"/>
      <c r="CT26" s="954"/>
      <c r="CU26" s="954"/>
      <c r="CV26" s="955"/>
      <c r="CW26" s="953" t="s">
        <v>585</v>
      </c>
      <c r="CX26" s="954"/>
      <c r="CY26" s="954"/>
      <c r="CZ26" s="954"/>
      <c r="DA26" s="955"/>
      <c r="DB26" s="953" t="s">
        <v>480</v>
      </c>
      <c r="DC26" s="954"/>
      <c r="DD26" s="954"/>
      <c r="DE26" s="954"/>
      <c r="DF26" s="955"/>
      <c r="DG26" s="953" t="s">
        <v>480</v>
      </c>
      <c r="DH26" s="954"/>
      <c r="DI26" s="954"/>
      <c r="DJ26" s="954"/>
      <c r="DK26" s="955"/>
      <c r="DL26" s="953" t="s">
        <v>480</v>
      </c>
      <c r="DM26" s="954"/>
      <c r="DN26" s="954"/>
      <c r="DO26" s="954"/>
      <c r="DP26" s="955"/>
      <c r="DQ26" s="953" t="s">
        <v>480</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40"/>
      <c r="AG27" s="975"/>
      <c r="AH27" s="975"/>
      <c r="AI27" s="975"/>
      <c r="AJ27" s="1041"/>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561</v>
      </c>
      <c r="BT27" s="979"/>
      <c r="BU27" s="979"/>
      <c r="BV27" s="979"/>
      <c r="BW27" s="979"/>
      <c r="BX27" s="979"/>
      <c r="BY27" s="979"/>
      <c r="BZ27" s="979"/>
      <c r="CA27" s="979"/>
      <c r="CB27" s="979"/>
      <c r="CC27" s="979"/>
      <c r="CD27" s="979"/>
      <c r="CE27" s="979"/>
      <c r="CF27" s="979"/>
      <c r="CG27" s="980"/>
      <c r="CH27" s="953">
        <v>1</v>
      </c>
      <c r="CI27" s="954"/>
      <c r="CJ27" s="954"/>
      <c r="CK27" s="954"/>
      <c r="CL27" s="955"/>
      <c r="CM27" s="953">
        <v>169</v>
      </c>
      <c r="CN27" s="954"/>
      <c r="CO27" s="954"/>
      <c r="CP27" s="954"/>
      <c r="CQ27" s="955"/>
      <c r="CR27" s="953">
        <v>21</v>
      </c>
      <c r="CS27" s="954"/>
      <c r="CT27" s="954"/>
      <c r="CU27" s="954"/>
      <c r="CV27" s="955"/>
      <c r="CW27" s="953">
        <v>0</v>
      </c>
      <c r="CX27" s="954"/>
      <c r="CY27" s="954"/>
      <c r="CZ27" s="954"/>
      <c r="DA27" s="955"/>
      <c r="DB27" s="953" t="s">
        <v>480</v>
      </c>
      <c r="DC27" s="954"/>
      <c r="DD27" s="954"/>
      <c r="DE27" s="954"/>
      <c r="DF27" s="955"/>
      <c r="DG27" s="953" t="s">
        <v>480</v>
      </c>
      <c r="DH27" s="954"/>
      <c r="DI27" s="954"/>
      <c r="DJ27" s="954"/>
      <c r="DK27" s="955"/>
      <c r="DL27" s="953" t="s">
        <v>480</v>
      </c>
      <c r="DM27" s="954"/>
      <c r="DN27" s="954"/>
      <c r="DO27" s="954"/>
      <c r="DP27" s="955"/>
      <c r="DQ27" s="953" t="s">
        <v>480</v>
      </c>
      <c r="DR27" s="954"/>
      <c r="DS27" s="954"/>
      <c r="DT27" s="954"/>
      <c r="DU27" s="955"/>
      <c r="DV27" s="956"/>
      <c r="DW27" s="957"/>
      <c r="DX27" s="957"/>
      <c r="DY27" s="957"/>
      <c r="DZ27" s="958"/>
      <c r="EA27" s="217"/>
    </row>
    <row r="28" spans="1:131" s="218" customFormat="1" ht="26.25" customHeight="1" thickTop="1" x14ac:dyDescent="0.2">
      <c r="A28" s="237">
        <v>1</v>
      </c>
      <c r="B28" s="1029" t="s">
        <v>369</v>
      </c>
      <c r="C28" s="1030"/>
      <c r="D28" s="1030"/>
      <c r="E28" s="1030"/>
      <c r="F28" s="1030"/>
      <c r="G28" s="1030"/>
      <c r="H28" s="1030"/>
      <c r="I28" s="1030"/>
      <c r="J28" s="1030"/>
      <c r="K28" s="1030"/>
      <c r="L28" s="1030"/>
      <c r="M28" s="1030"/>
      <c r="N28" s="1030"/>
      <c r="O28" s="1030"/>
      <c r="P28" s="1031"/>
      <c r="Q28" s="1032">
        <v>8226</v>
      </c>
      <c r="R28" s="1033"/>
      <c r="S28" s="1033"/>
      <c r="T28" s="1033"/>
      <c r="U28" s="1033"/>
      <c r="V28" s="1033">
        <v>4995</v>
      </c>
      <c r="W28" s="1033"/>
      <c r="X28" s="1033"/>
      <c r="Y28" s="1033"/>
      <c r="Z28" s="1033"/>
      <c r="AA28" s="1033">
        <v>3231</v>
      </c>
      <c r="AB28" s="1033"/>
      <c r="AC28" s="1033"/>
      <c r="AD28" s="1033"/>
      <c r="AE28" s="1034"/>
      <c r="AF28" s="1035">
        <v>15982</v>
      </c>
      <c r="AG28" s="1033"/>
      <c r="AH28" s="1033"/>
      <c r="AI28" s="1033"/>
      <c r="AJ28" s="1036"/>
      <c r="AK28" s="1037">
        <v>0</v>
      </c>
      <c r="AL28" s="1025"/>
      <c r="AM28" s="1025"/>
      <c r="AN28" s="1025"/>
      <c r="AO28" s="1025"/>
      <c r="AP28" s="1025">
        <v>19993</v>
      </c>
      <c r="AQ28" s="1025"/>
      <c r="AR28" s="1025"/>
      <c r="AS28" s="1025"/>
      <c r="AT28" s="1025"/>
      <c r="AU28" s="1025">
        <v>0</v>
      </c>
      <c r="AV28" s="1025"/>
      <c r="AW28" s="1025"/>
      <c r="AX28" s="1025"/>
      <c r="AY28" s="1025"/>
      <c r="AZ28" s="1026" t="s">
        <v>585</v>
      </c>
      <c r="BA28" s="1026"/>
      <c r="BB28" s="1026"/>
      <c r="BC28" s="1026"/>
      <c r="BD28" s="1026"/>
      <c r="BE28" s="1027" t="s">
        <v>370</v>
      </c>
      <c r="BF28" s="1027"/>
      <c r="BG28" s="1027"/>
      <c r="BH28" s="1027"/>
      <c r="BI28" s="1028"/>
      <c r="BJ28" s="223"/>
      <c r="BK28" s="223"/>
      <c r="BL28" s="223"/>
      <c r="BM28" s="223"/>
      <c r="BN28" s="223"/>
      <c r="BO28" s="236"/>
      <c r="BP28" s="236"/>
      <c r="BQ28" s="233">
        <v>22</v>
      </c>
      <c r="BR28" s="234"/>
      <c r="BS28" s="978" t="s">
        <v>562</v>
      </c>
      <c r="BT28" s="979"/>
      <c r="BU28" s="979"/>
      <c r="BV28" s="979"/>
      <c r="BW28" s="979"/>
      <c r="BX28" s="979"/>
      <c r="BY28" s="979"/>
      <c r="BZ28" s="979"/>
      <c r="CA28" s="979"/>
      <c r="CB28" s="979"/>
      <c r="CC28" s="979"/>
      <c r="CD28" s="979"/>
      <c r="CE28" s="979"/>
      <c r="CF28" s="979"/>
      <c r="CG28" s="980"/>
      <c r="CH28" s="953">
        <v>-1</v>
      </c>
      <c r="CI28" s="954"/>
      <c r="CJ28" s="954"/>
      <c r="CK28" s="954"/>
      <c r="CL28" s="955"/>
      <c r="CM28" s="953">
        <v>47</v>
      </c>
      <c r="CN28" s="954"/>
      <c r="CO28" s="954"/>
      <c r="CP28" s="954"/>
      <c r="CQ28" s="955"/>
      <c r="CR28" s="953">
        <v>2</v>
      </c>
      <c r="CS28" s="954"/>
      <c r="CT28" s="954"/>
      <c r="CU28" s="954"/>
      <c r="CV28" s="955"/>
      <c r="CW28" s="953">
        <v>4</v>
      </c>
      <c r="CX28" s="954"/>
      <c r="CY28" s="954"/>
      <c r="CZ28" s="954"/>
      <c r="DA28" s="955"/>
      <c r="DB28" s="953" t="s">
        <v>480</v>
      </c>
      <c r="DC28" s="954"/>
      <c r="DD28" s="954"/>
      <c r="DE28" s="954"/>
      <c r="DF28" s="955"/>
      <c r="DG28" s="953" t="s">
        <v>480</v>
      </c>
      <c r="DH28" s="954"/>
      <c r="DI28" s="954"/>
      <c r="DJ28" s="954"/>
      <c r="DK28" s="955"/>
      <c r="DL28" s="953" t="s">
        <v>480</v>
      </c>
      <c r="DM28" s="954"/>
      <c r="DN28" s="954"/>
      <c r="DO28" s="954"/>
      <c r="DP28" s="955"/>
      <c r="DQ28" s="953" t="s">
        <v>480</v>
      </c>
      <c r="DR28" s="954"/>
      <c r="DS28" s="954"/>
      <c r="DT28" s="954"/>
      <c r="DU28" s="955"/>
      <c r="DV28" s="956"/>
      <c r="DW28" s="957"/>
      <c r="DX28" s="957"/>
      <c r="DY28" s="957"/>
      <c r="DZ28" s="958"/>
      <c r="EA28" s="217"/>
    </row>
    <row r="29" spans="1:131" s="218" customFormat="1" ht="26.25" customHeight="1" x14ac:dyDescent="0.2">
      <c r="A29" s="237">
        <v>2</v>
      </c>
      <c r="B29" s="1007" t="s">
        <v>371</v>
      </c>
      <c r="C29" s="1008"/>
      <c r="D29" s="1008"/>
      <c r="E29" s="1008"/>
      <c r="F29" s="1008"/>
      <c r="G29" s="1008"/>
      <c r="H29" s="1008"/>
      <c r="I29" s="1008"/>
      <c r="J29" s="1008"/>
      <c r="K29" s="1008"/>
      <c r="L29" s="1008"/>
      <c r="M29" s="1008"/>
      <c r="N29" s="1008"/>
      <c r="O29" s="1008"/>
      <c r="P29" s="1009"/>
      <c r="Q29" s="1023">
        <v>3644</v>
      </c>
      <c r="R29" s="1011"/>
      <c r="S29" s="1011"/>
      <c r="T29" s="1011"/>
      <c r="U29" s="1011"/>
      <c r="V29" s="1011">
        <v>4920</v>
      </c>
      <c r="W29" s="1011"/>
      <c r="X29" s="1011"/>
      <c r="Y29" s="1011"/>
      <c r="Z29" s="1011"/>
      <c r="AA29" s="1011">
        <v>-1275</v>
      </c>
      <c r="AB29" s="1011"/>
      <c r="AC29" s="1011"/>
      <c r="AD29" s="1011"/>
      <c r="AE29" s="1024"/>
      <c r="AF29" s="1010">
        <v>3571</v>
      </c>
      <c r="AG29" s="1011"/>
      <c r="AH29" s="1011"/>
      <c r="AI29" s="1011"/>
      <c r="AJ29" s="1012"/>
      <c r="AK29" s="944">
        <v>9</v>
      </c>
      <c r="AL29" s="935"/>
      <c r="AM29" s="935"/>
      <c r="AN29" s="935"/>
      <c r="AO29" s="935"/>
      <c r="AP29" s="935">
        <v>2732</v>
      </c>
      <c r="AQ29" s="935"/>
      <c r="AR29" s="935"/>
      <c r="AS29" s="935"/>
      <c r="AT29" s="935"/>
      <c r="AU29" s="935">
        <v>16</v>
      </c>
      <c r="AV29" s="935"/>
      <c r="AW29" s="935"/>
      <c r="AX29" s="935"/>
      <c r="AY29" s="935"/>
      <c r="AZ29" s="1019" t="s">
        <v>585</v>
      </c>
      <c r="BA29" s="1019"/>
      <c r="BB29" s="1019"/>
      <c r="BC29" s="1019"/>
      <c r="BD29" s="1019"/>
      <c r="BE29" s="1005" t="s">
        <v>372</v>
      </c>
      <c r="BF29" s="1005"/>
      <c r="BG29" s="1005"/>
      <c r="BH29" s="1005"/>
      <c r="BI29" s="1006"/>
      <c r="BJ29" s="223"/>
      <c r="BK29" s="223"/>
      <c r="BL29" s="223"/>
      <c r="BM29" s="223"/>
      <c r="BN29" s="223"/>
      <c r="BO29" s="236"/>
      <c r="BP29" s="236"/>
      <c r="BQ29" s="233">
        <v>23</v>
      </c>
      <c r="BR29" s="234"/>
      <c r="BS29" s="978" t="s">
        <v>563</v>
      </c>
      <c r="BT29" s="979"/>
      <c r="BU29" s="979"/>
      <c r="BV29" s="979"/>
      <c r="BW29" s="979"/>
      <c r="BX29" s="979"/>
      <c r="BY29" s="979"/>
      <c r="BZ29" s="979"/>
      <c r="CA29" s="979"/>
      <c r="CB29" s="979"/>
      <c r="CC29" s="979"/>
      <c r="CD29" s="979"/>
      <c r="CE29" s="979"/>
      <c r="CF29" s="979"/>
      <c r="CG29" s="980"/>
      <c r="CH29" s="953">
        <v>1</v>
      </c>
      <c r="CI29" s="954"/>
      <c r="CJ29" s="954"/>
      <c r="CK29" s="954"/>
      <c r="CL29" s="955"/>
      <c r="CM29" s="953">
        <v>385</v>
      </c>
      <c r="CN29" s="954"/>
      <c r="CO29" s="954"/>
      <c r="CP29" s="954"/>
      <c r="CQ29" s="955"/>
      <c r="CR29" s="953">
        <v>1</v>
      </c>
      <c r="CS29" s="954"/>
      <c r="CT29" s="954"/>
      <c r="CU29" s="954"/>
      <c r="CV29" s="955"/>
      <c r="CW29" s="953">
        <v>1</v>
      </c>
      <c r="CX29" s="954"/>
      <c r="CY29" s="954"/>
      <c r="CZ29" s="954"/>
      <c r="DA29" s="955"/>
      <c r="DB29" s="953" t="s">
        <v>480</v>
      </c>
      <c r="DC29" s="954"/>
      <c r="DD29" s="954"/>
      <c r="DE29" s="954"/>
      <c r="DF29" s="955"/>
      <c r="DG29" s="953" t="s">
        <v>480</v>
      </c>
      <c r="DH29" s="954"/>
      <c r="DI29" s="954"/>
      <c r="DJ29" s="954"/>
      <c r="DK29" s="955"/>
      <c r="DL29" s="953" t="s">
        <v>480</v>
      </c>
      <c r="DM29" s="954"/>
      <c r="DN29" s="954"/>
      <c r="DO29" s="954"/>
      <c r="DP29" s="955"/>
      <c r="DQ29" s="953" t="s">
        <v>480</v>
      </c>
      <c r="DR29" s="954"/>
      <c r="DS29" s="954"/>
      <c r="DT29" s="954"/>
      <c r="DU29" s="955"/>
      <c r="DV29" s="956"/>
      <c r="DW29" s="957"/>
      <c r="DX29" s="957"/>
      <c r="DY29" s="957"/>
      <c r="DZ29" s="958"/>
      <c r="EA29" s="217"/>
    </row>
    <row r="30" spans="1:131" s="218" customFormat="1" ht="26.25" customHeight="1" x14ac:dyDescent="0.2">
      <c r="A30" s="237">
        <v>3</v>
      </c>
      <c r="B30" s="1007" t="s">
        <v>373</v>
      </c>
      <c r="C30" s="1008"/>
      <c r="D30" s="1008"/>
      <c r="E30" s="1008"/>
      <c r="F30" s="1008"/>
      <c r="G30" s="1008"/>
      <c r="H30" s="1008"/>
      <c r="I30" s="1008"/>
      <c r="J30" s="1008"/>
      <c r="K30" s="1008"/>
      <c r="L30" s="1008"/>
      <c r="M30" s="1008"/>
      <c r="N30" s="1008"/>
      <c r="O30" s="1008"/>
      <c r="P30" s="1009"/>
      <c r="Q30" s="1023">
        <v>71497</v>
      </c>
      <c r="R30" s="1011"/>
      <c r="S30" s="1011"/>
      <c r="T30" s="1011"/>
      <c r="U30" s="1011"/>
      <c r="V30" s="1011">
        <v>72281</v>
      </c>
      <c r="W30" s="1011"/>
      <c r="X30" s="1011"/>
      <c r="Y30" s="1011"/>
      <c r="Z30" s="1011"/>
      <c r="AA30" s="1011">
        <v>-784</v>
      </c>
      <c r="AB30" s="1011"/>
      <c r="AC30" s="1011"/>
      <c r="AD30" s="1011"/>
      <c r="AE30" s="1024"/>
      <c r="AF30" s="1010">
        <v>253</v>
      </c>
      <c r="AG30" s="1011"/>
      <c r="AH30" s="1011"/>
      <c r="AI30" s="1011"/>
      <c r="AJ30" s="1012"/>
      <c r="AK30" s="944">
        <v>13044</v>
      </c>
      <c r="AL30" s="935"/>
      <c r="AM30" s="935"/>
      <c r="AN30" s="935"/>
      <c r="AO30" s="935"/>
      <c r="AP30" s="935">
        <v>49135</v>
      </c>
      <c r="AQ30" s="935"/>
      <c r="AR30" s="935"/>
      <c r="AS30" s="935"/>
      <c r="AT30" s="935"/>
      <c r="AU30" s="935">
        <v>30955</v>
      </c>
      <c r="AV30" s="935"/>
      <c r="AW30" s="935"/>
      <c r="AX30" s="935"/>
      <c r="AY30" s="935"/>
      <c r="AZ30" s="1019" t="s">
        <v>585</v>
      </c>
      <c r="BA30" s="1019"/>
      <c r="BB30" s="1019"/>
      <c r="BC30" s="1019"/>
      <c r="BD30" s="1019"/>
      <c r="BE30" s="1005" t="s">
        <v>374</v>
      </c>
      <c r="BF30" s="1005"/>
      <c r="BG30" s="1005"/>
      <c r="BH30" s="1005"/>
      <c r="BI30" s="1006"/>
      <c r="BJ30" s="223"/>
      <c r="BK30" s="223"/>
      <c r="BL30" s="223"/>
      <c r="BM30" s="223"/>
      <c r="BN30" s="223"/>
      <c r="BO30" s="236"/>
      <c r="BP30" s="236"/>
      <c r="BQ30" s="233">
        <v>24</v>
      </c>
      <c r="BR30" s="234"/>
      <c r="BS30" s="978" t="s">
        <v>564</v>
      </c>
      <c r="BT30" s="979"/>
      <c r="BU30" s="979"/>
      <c r="BV30" s="979"/>
      <c r="BW30" s="979"/>
      <c r="BX30" s="979"/>
      <c r="BY30" s="979"/>
      <c r="BZ30" s="979"/>
      <c r="CA30" s="979"/>
      <c r="CB30" s="979"/>
      <c r="CC30" s="979"/>
      <c r="CD30" s="979"/>
      <c r="CE30" s="979"/>
      <c r="CF30" s="979"/>
      <c r="CG30" s="980"/>
      <c r="CH30" s="953">
        <v>-552</v>
      </c>
      <c r="CI30" s="954"/>
      <c r="CJ30" s="954"/>
      <c r="CK30" s="954"/>
      <c r="CL30" s="955"/>
      <c r="CM30" s="953">
        <v>11512</v>
      </c>
      <c r="CN30" s="954"/>
      <c r="CO30" s="954"/>
      <c r="CP30" s="954"/>
      <c r="CQ30" s="955"/>
      <c r="CR30" s="953">
        <v>2505</v>
      </c>
      <c r="CS30" s="954"/>
      <c r="CT30" s="954"/>
      <c r="CU30" s="954"/>
      <c r="CV30" s="955"/>
      <c r="CW30" s="953">
        <v>33</v>
      </c>
      <c r="CX30" s="954"/>
      <c r="CY30" s="954"/>
      <c r="CZ30" s="954"/>
      <c r="DA30" s="955"/>
      <c r="DB30" s="953" t="s">
        <v>480</v>
      </c>
      <c r="DC30" s="954"/>
      <c r="DD30" s="954"/>
      <c r="DE30" s="954"/>
      <c r="DF30" s="955"/>
      <c r="DG30" s="953" t="s">
        <v>480</v>
      </c>
      <c r="DH30" s="954"/>
      <c r="DI30" s="954"/>
      <c r="DJ30" s="954"/>
      <c r="DK30" s="955"/>
      <c r="DL30" s="953" t="s">
        <v>480</v>
      </c>
      <c r="DM30" s="954"/>
      <c r="DN30" s="954"/>
      <c r="DO30" s="954"/>
      <c r="DP30" s="955"/>
      <c r="DQ30" s="953" t="s">
        <v>480</v>
      </c>
      <c r="DR30" s="954"/>
      <c r="DS30" s="954"/>
      <c r="DT30" s="954"/>
      <c r="DU30" s="955"/>
      <c r="DV30" s="956"/>
      <c r="DW30" s="957"/>
      <c r="DX30" s="957"/>
      <c r="DY30" s="957"/>
      <c r="DZ30" s="958"/>
      <c r="EA30" s="217"/>
    </row>
    <row r="31" spans="1:131" s="218" customFormat="1" ht="26.25" customHeight="1" x14ac:dyDescent="0.2">
      <c r="A31" s="237">
        <v>4</v>
      </c>
      <c r="B31" s="1007" t="s">
        <v>375</v>
      </c>
      <c r="C31" s="1008"/>
      <c r="D31" s="1008"/>
      <c r="E31" s="1008"/>
      <c r="F31" s="1008"/>
      <c r="G31" s="1008"/>
      <c r="H31" s="1008"/>
      <c r="I31" s="1008"/>
      <c r="J31" s="1008"/>
      <c r="K31" s="1008"/>
      <c r="L31" s="1008"/>
      <c r="M31" s="1008"/>
      <c r="N31" s="1008"/>
      <c r="O31" s="1008"/>
      <c r="P31" s="1009"/>
      <c r="Q31" s="1023">
        <v>3813</v>
      </c>
      <c r="R31" s="1011"/>
      <c r="S31" s="1011"/>
      <c r="T31" s="1011"/>
      <c r="U31" s="1011"/>
      <c r="V31" s="1011">
        <v>3936</v>
      </c>
      <c r="W31" s="1011"/>
      <c r="X31" s="1011"/>
      <c r="Y31" s="1011"/>
      <c r="Z31" s="1011"/>
      <c r="AA31" s="1011">
        <v>-122</v>
      </c>
      <c r="AB31" s="1011"/>
      <c r="AC31" s="1011"/>
      <c r="AD31" s="1011"/>
      <c r="AE31" s="1024"/>
      <c r="AF31" s="1010">
        <v>40</v>
      </c>
      <c r="AG31" s="1011"/>
      <c r="AH31" s="1011"/>
      <c r="AI31" s="1011"/>
      <c r="AJ31" s="1012"/>
      <c r="AK31" s="944">
        <v>2744</v>
      </c>
      <c r="AL31" s="935"/>
      <c r="AM31" s="935"/>
      <c r="AN31" s="935"/>
      <c r="AO31" s="935"/>
      <c r="AP31" s="935">
        <v>12011</v>
      </c>
      <c r="AQ31" s="935"/>
      <c r="AR31" s="935"/>
      <c r="AS31" s="935"/>
      <c r="AT31" s="935"/>
      <c r="AU31" s="935">
        <v>11963</v>
      </c>
      <c r="AV31" s="935"/>
      <c r="AW31" s="935"/>
      <c r="AX31" s="935"/>
      <c r="AY31" s="935"/>
      <c r="AZ31" s="1019" t="s">
        <v>585</v>
      </c>
      <c r="BA31" s="1019"/>
      <c r="BB31" s="1019"/>
      <c r="BC31" s="1019"/>
      <c r="BD31" s="1019"/>
      <c r="BE31" s="1005" t="s">
        <v>372</v>
      </c>
      <c r="BF31" s="1005"/>
      <c r="BG31" s="1005"/>
      <c r="BH31" s="1005"/>
      <c r="BI31" s="1006"/>
      <c r="BJ31" s="223"/>
      <c r="BK31" s="223"/>
      <c r="BL31" s="223"/>
      <c r="BM31" s="223"/>
      <c r="BN31" s="223"/>
      <c r="BO31" s="236"/>
      <c r="BP31" s="236"/>
      <c r="BQ31" s="233">
        <v>25</v>
      </c>
      <c r="BR31" s="234"/>
      <c r="BS31" s="978" t="s">
        <v>565</v>
      </c>
      <c r="BT31" s="979"/>
      <c r="BU31" s="979"/>
      <c r="BV31" s="979"/>
      <c r="BW31" s="979"/>
      <c r="BX31" s="979"/>
      <c r="BY31" s="979"/>
      <c r="BZ31" s="979"/>
      <c r="CA31" s="979"/>
      <c r="CB31" s="979"/>
      <c r="CC31" s="979"/>
      <c r="CD31" s="979"/>
      <c r="CE31" s="979"/>
      <c r="CF31" s="979"/>
      <c r="CG31" s="980"/>
      <c r="CH31" s="953">
        <v>-43</v>
      </c>
      <c r="CI31" s="954"/>
      <c r="CJ31" s="954"/>
      <c r="CK31" s="954"/>
      <c r="CL31" s="955"/>
      <c r="CM31" s="953">
        <v>1594</v>
      </c>
      <c r="CN31" s="954"/>
      <c r="CO31" s="954"/>
      <c r="CP31" s="954"/>
      <c r="CQ31" s="955"/>
      <c r="CR31" s="953">
        <v>350</v>
      </c>
      <c r="CS31" s="954"/>
      <c r="CT31" s="954"/>
      <c r="CU31" s="954"/>
      <c r="CV31" s="955"/>
      <c r="CW31" s="953">
        <v>359</v>
      </c>
      <c r="CX31" s="954"/>
      <c r="CY31" s="954"/>
      <c r="CZ31" s="954"/>
      <c r="DA31" s="955"/>
      <c r="DB31" s="953" t="s">
        <v>480</v>
      </c>
      <c r="DC31" s="954"/>
      <c r="DD31" s="954"/>
      <c r="DE31" s="954"/>
      <c r="DF31" s="955"/>
      <c r="DG31" s="953" t="s">
        <v>480</v>
      </c>
      <c r="DH31" s="954"/>
      <c r="DI31" s="954"/>
      <c r="DJ31" s="954"/>
      <c r="DK31" s="955"/>
      <c r="DL31" s="953" t="s">
        <v>480</v>
      </c>
      <c r="DM31" s="954"/>
      <c r="DN31" s="954"/>
      <c r="DO31" s="954"/>
      <c r="DP31" s="955"/>
      <c r="DQ31" s="953" t="s">
        <v>480</v>
      </c>
      <c r="DR31" s="954"/>
      <c r="DS31" s="954"/>
      <c r="DT31" s="954"/>
      <c r="DU31" s="955"/>
      <c r="DV31" s="956"/>
      <c r="DW31" s="957"/>
      <c r="DX31" s="957"/>
      <c r="DY31" s="957"/>
      <c r="DZ31" s="958"/>
      <c r="EA31" s="217"/>
    </row>
    <row r="32" spans="1:131" s="218" customFormat="1" ht="26.25" customHeight="1" x14ac:dyDescent="0.2">
      <c r="A32" s="237">
        <v>5</v>
      </c>
      <c r="B32" s="1007" t="s">
        <v>376</v>
      </c>
      <c r="C32" s="1008"/>
      <c r="D32" s="1008"/>
      <c r="E32" s="1008"/>
      <c r="F32" s="1008"/>
      <c r="G32" s="1008"/>
      <c r="H32" s="1008"/>
      <c r="I32" s="1008"/>
      <c r="J32" s="1008"/>
      <c r="K32" s="1008"/>
      <c r="L32" s="1008"/>
      <c r="M32" s="1008"/>
      <c r="N32" s="1008"/>
      <c r="O32" s="1008"/>
      <c r="P32" s="1009"/>
      <c r="Q32" s="1023">
        <v>1249</v>
      </c>
      <c r="R32" s="1011"/>
      <c r="S32" s="1011"/>
      <c r="T32" s="1011"/>
      <c r="U32" s="1011"/>
      <c r="V32" s="1011">
        <v>441</v>
      </c>
      <c r="W32" s="1011"/>
      <c r="X32" s="1011"/>
      <c r="Y32" s="1011"/>
      <c r="Z32" s="1011"/>
      <c r="AA32" s="1011">
        <v>808</v>
      </c>
      <c r="AB32" s="1011"/>
      <c r="AC32" s="1011"/>
      <c r="AD32" s="1011"/>
      <c r="AE32" s="1024"/>
      <c r="AF32" s="1010">
        <v>-2018</v>
      </c>
      <c r="AG32" s="1011"/>
      <c r="AH32" s="1011"/>
      <c r="AI32" s="1011"/>
      <c r="AJ32" s="1012"/>
      <c r="AK32" s="944">
        <v>787</v>
      </c>
      <c r="AL32" s="935"/>
      <c r="AM32" s="935"/>
      <c r="AN32" s="935"/>
      <c r="AO32" s="935"/>
      <c r="AP32" s="935">
        <v>2856</v>
      </c>
      <c r="AQ32" s="935"/>
      <c r="AR32" s="935"/>
      <c r="AS32" s="935"/>
      <c r="AT32" s="935"/>
      <c r="AU32" s="935">
        <v>1375</v>
      </c>
      <c r="AV32" s="935"/>
      <c r="AW32" s="935"/>
      <c r="AX32" s="935"/>
      <c r="AY32" s="935"/>
      <c r="AZ32" s="1019">
        <v>9.4</v>
      </c>
      <c r="BA32" s="1019"/>
      <c r="BB32" s="1019"/>
      <c r="BC32" s="1019"/>
      <c r="BD32" s="1019"/>
      <c r="BE32" s="1005" t="s">
        <v>374</v>
      </c>
      <c r="BF32" s="1005"/>
      <c r="BG32" s="1005"/>
      <c r="BH32" s="1005"/>
      <c r="BI32" s="1006"/>
      <c r="BJ32" s="223"/>
      <c r="BK32" s="223"/>
      <c r="BL32" s="223"/>
      <c r="BM32" s="223"/>
      <c r="BN32" s="223"/>
      <c r="BO32" s="236"/>
      <c r="BP32" s="236"/>
      <c r="BQ32" s="233">
        <v>26</v>
      </c>
      <c r="BR32" s="234"/>
      <c r="BS32" s="978" t="s">
        <v>566</v>
      </c>
      <c r="BT32" s="979"/>
      <c r="BU32" s="979"/>
      <c r="BV32" s="979"/>
      <c r="BW32" s="979"/>
      <c r="BX32" s="979"/>
      <c r="BY32" s="979"/>
      <c r="BZ32" s="979"/>
      <c r="CA32" s="979"/>
      <c r="CB32" s="979"/>
      <c r="CC32" s="979"/>
      <c r="CD32" s="979"/>
      <c r="CE32" s="979"/>
      <c r="CF32" s="979"/>
      <c r="CG32" s="980"/>
      <c r="CH32" s="953">
        <v>-9</v>
      </c>
      <c r="CI32" s="954"/>
      <c r="CJ32" s="954"/>
      <c r="CK32" s="954"/>
      <c r="CL32" s="955"/>
      <c r="CM32" s="953">
        <v>77</v>
      </c>
      <c r="CN32" s="954"/>
      <c r="CO32" s="954"/>
      <c r="CP32" s="954"/>
      <c r="CQ32" s="955"/>
      <c r="CR32" s="953">
        <v>10</v>
      </c>
      <c r="CS32" s="954"/>
      <c r="CT32" s="954"/>
      <c r="CU32" s="954"/>
      <c r="CV32" s="955"/>
      <c r="CW32" s="953" t="s">
        <v>585</v>
      </c>
      <c r="CX32" s="954"/>
      <c r="CY32" s="954"/>
      <c r="CZ32" s="954"/>
      <c r="DA32" s="955"/>
      <c r="DB32" s="953" t="s">
        <v>480</v>
      </c>
      <c r="DC32" s="954"/>
      <c r="DD32" s="954"/>
      <c r="DE32" s="954"/>
      <c r="DF32" s="955"/>
      <c r="DG32" s="953" t="s">
        <v>480</v>
      </c>
      <c r="DH32" s="954"/>
      <c r="DI32" s="954"/>
      <c r="DJ32" s="954"/>
      <c r="DK32" s="955"/>
      <c r="DL32" s="953" t="s">
        <v>480</v>
      </c>
      <c r="DM32" s="954"/>
      <c r="DN32" s="954"/>
      <c r="DO32" s="954"/>
      <c r="DP32" s="955"/>
      <c r="DQ32" s="953" t="s">
        <v>480</v>
      </c>
      <c r="DR32" s="954"/>
      <c r="DS32" s="954"/>
      <c r="DT32" s="954"/>
      <c r="DU32" s="955"/>
      <c r="DV32" s="956"/>
      <c r="DW32" s="957"/>
      <c r="DX32" s="957"/>
      <c r="DY32" s="957"/>
      <c r="DZ32" s="958"/>
      <c r="EA32" s="217"/>
    </row>
    <row r="33" spans="1:131" s="218" customFormat="1" ht="26.25" customHeight="1" x14ac:dyDescent="0.2">
      <c r="A33" s="237">
        <v>6</v>
      </c>
      <c r="B33" s="1007" t="s">
        <v>377</v>
      </c>
      <c r="C33" s="1008"/>
      <c r="D33" s="1008"/>
      <c r="E33" s="1008"/>
      <c r="F33" s="1008"/>
      <c r="G33" s="1008"/>
      <c r="H33" s="1008"/>
      <c r="I33" s="1008"/>
      <c r="J33" s="1008"/>
      <c r="K33" s="1008"/>
      <c r="L33" s="1008"/>
      <c r="M33" s="1008"/>
      <c r="N33" s="1008"/>
      <c r="O33" s="1008"/>
      <c r="P33" s="1009"/>
      <c r="Q33" s="1023">
        <v>122</v>
      </c>
      <c r="R33" s="1011"/>
      <c r="S33" s="1011"/>
      <c r="T33" s="1011"/>
      <c r="U33" s="1011"/>
      <c r="V33" s="1011">
        <v>76</v>
      </c>
      <c r="W33" s="1011"/>
      <c r="X33" s="1011"/>
      <c r="Y33" s="1011"/>
      <c r="Z33" s="1011"/>
      <c r="AA33" s="1011">
        <v>45</v>
      </c>
      <c r="AB33" s="1011"/>
      <c r="AC33" s="1011"/>
      <c r="AD33" s="1011"/>
      <c r="AE33" s="1024"/>
      <c r="AF33" s="1010">
        <v>1710</v>
      </c>
      <c r="AG33" s="1011"/>
      <c r="AH33" s="1011"/>
      <c r="AI33" s="1011"/>
      <c r="AJ33" s="1012"/>
      <c r="AK33" s="944">
        <v>0</v>
      </c>
      <c r="AL33" s="935"/>
      <c r="AM33" s="935"/>
      <c r="AN33" s="935"/>
      <c r="AO33" s="935"/>
      <c r="AP33" s="935">
        <v>0</v>
      </c>
      <c r="AQ33" s="935"/>
      <c r="AR33" s="935"/>
      <c r="AS33" s="935"/>
      <c r="AT33" s="935"/>
      <c r="AU33" s="935">
        <v>0</v>
      </c>
      <c r="AV33" s="935"/>
      <c r="AW33" s="935"/>
      <c r="AX33" s="935"/>
      <c r="AY33" s="935"/>
      <c r="AZ33" s="1019" t="s">
        <v>585</v>
      </c>
      <c r="BA33" s="1019"/>
      <c r="BB33" s="1019"/>
      <c r="BC33" s="1019"/>
      <c r="BD33" s="1019"/>
      <c r="BE33" s="1005" t="s">
        <v>370</v>
      </c>
      <c r="BF33" s="1005"/>
      <c r="BG33" s="1005"/>
      <c r="BH33" s="1005"/>
      <c r="BI33" s="1006"/>
      <c r="BJ33" s="223"/>
      <c r="BK33" s="223"/>
      <c r="BL33" s="223"/>
      <c r="BM33" s="223"/>
      <c r="BN33" s="223"/>
      <c r="BO33" s="236"/>
      <c r="BP33" s="236"/>
      <c r="BQ33" s="233">
        <v>27</v>
      </c>
      <c r="BR33" s="234"/>
      <c r="BS33" s="978" t="s">
        <v>567</v>
      </c>
      <c r="BT33" s="979"/>
      <c r="BU33" s="979"/>
      <c r="BV33" s="979"/>
      <c r="BW33" s="979"/>
      <c r="BX33" s="979"/>
      <c r="BY33" s="979"/>
      <c r="BZ33" s="979"/>
      <c r="CA33" s="979"/>
      <c r="CB33" s="979"/>
      <c r="CC33" s="979"/>
      <c r="CD33" s="979"/>
      <c r="CE33" s="979"/>
      <c r="CF33" s="979"/>
      <c r="CG33" s="980"/>
      <c r="CH33" s="953">
        <v>70</v>
      </c>
      <c r="CI33" s="954"/>
      <c r="CJ33" s="954"/>
      <c r="CK33" s="954"/>
      <c r="CL33" s="955"/>
      <c r="CM33" s="953">
        <v>719</v>
      </c>
      <c r="CN33" s="954"/>
      <c r="CO33" s="954"/>
      <c r="CP33" s="954"/>
      <c r="CQ33" s="955"/>
      <c r="CR33" s="953">
        <v>77</v>
      </c>
      <c r="CS33" s="954"/>
      <c r="CT33" s="954"/>
      <c r="CU33" s="954"/>
      <c r="CV33" s="955"/>
      <c r="CW33" s="953" t="s">
        <v>585</v>
      </c>
      <c r="CX33" s="954"/>
      <c r="CY33" s="954"/>
      <c r="CZ33" s="954"/>
      <c r="DA33" s="955"/>
      <c r="DB33" s="953" t="s">
        <v>480</v>
      </c>
      <c r="DC33" s="954"/>
      <c r="DD33" s="954"/>
      <c r="DE33" s="954"/>
      <c r="DF33" s="955"/>
      <c r="DG33" s="953" t="s">
        <v>480</v>
      </c>
      <c r="DH33" s="954"/>
      <c r="DI33" s="954"/>
      <c r="DJ33" s="954"/>
      <c r="DK33" s="955"/>
      <c r="DL33" s="953" t="s">
        <v>480</v>
      </c>
      <c r="DM33" s="954"/>
      <c r="DN33" s="954"/>
      <c r="DO33" s="954"/>
      <c r="DP33" s="955"/>
      <c r="DQ33" s="953" t="s">
        <v>480</v>
      </c>
      <c r="DR33" s="954"/>
      <c r="DS33" s="954"/>
      <c r="DT33" s="954"/>
      <c r="DU33" s="955"/>
      <c r="DV33" s="956"/>
      <c r="DW33" s="957"/>
      <c r="DX33" s="957"/>
      <c r="DY33" s="957"/>
      <c r="DZ33" s="958"/>
      <c r="EA33" s="217"/>
    </row>
    <row r="34" spans="1:131" s="218" customFormat="1" ht="26.25" customHeight="1" x14ac:dyDescent="0.2">
      <c r="A34" s="237">
        <v>7</v>
      </c>
      <c r="B34" s="1007" t="s">
        <v>378</v>
      </c>
      <c r="C34" s="1008"/>
      <c r="D34" s="1008"/>
      <c r="E34" s="1008"/>
      <c r="F34" s="1008"/>
      <c r="G34" s="1008"/>
      <c r="H34" s="1008"/>
      <c r="I34" s="1008"/>
      <c r="J34" s="1008"/>
      <c r="K34" s="1008"/>
      <c r="L34" s="1008"/>
      <c r="M34" s="1008"/>
      <c r="N34" s="1008"/>
      <c r="O34" s="1008"/>
      <c r="P34" s="1009"/>
      <c r="Q34" s="1023">
        <v>11467</v>
      </c>
      <c r="R34" s="1011"/>
      <c r="S34" s="1011"/>
      <c r="T34" s="1011"/>
      <c r="U34" s="1011"/>
      <c r="V34" s="1011">
        <v>10566</v>
      </c>
      <c r="W34" s="1011"/>
      <c r="X34" s="1011"/>
      <c r="Y34" s="1011"/>
      <c r="Z34" s="1011"/>
      <c r="AA34" s="1011">
        <v>901</v>
      </c>
      <c r="AB34" s="1011"/>
      <c r="AC34" s="1011"/>
      <c r="AD34" s="1011"/>
      <c r="AE34" s="1024"/>
      <c r="AF34" s="1010">
        <v>327</v>
      </c>
      <c r="AG34" s="1011"/>
      <c r="AH34" s="1011"/>
      <c r="AI34" s="1011"/>
      <c r="AJ34" s="1012"/>
      <c r="AK34" s="944">
        <v>1923</v>
      </c>
      <c r="AL34" s="935"/>
      <c r="AM34" s="935"/>
      <c r="AN34" s="935"/>
      <c r="AO34" s="935"/>
      <c r="AP34" s="935">
        <v>38091</v>
      </c>
      <c r="AQ34" s="935"/>
      <c r="AR34" s="935"/>
      <c r="AS34" s="935"/>
      <c r="AT34" s="935"/>
      <c r="AU34" s="935">
        <v>28911</v>
      </c>
      <c r="AV34" s="935"/>
      <c r="AW34" s="935"/>
      <c r="AX34" s="935"/>
      <c r="AY34" s="935"/>
      <c r="AZ34" s="1019" t="s">
        <v>585</v>
      </c>
      <c r="BA34" s="1019"/>
      <c r="BB34" s="1019"/>
      <c r="BC34" s="1019"/>
      <c r="BD34" s="1019"/>
      <c r="BE34" s="1005" t="s">
        <v>379</v>
      </c>
      <c r="BF34" s="1005"/>
      <c r="BG34" s="1005"/>
      <c r="BH34" s="1005"/>
      <c r="BI34" s="1006"/>
      <c r="BJ34" s="223"/>
      <c r="BK34" s="223"/>
      <c r="BL34" s="223"/>
      <c r="BM34" s="223"/>
      <c r="BN34" s="223"/>
      <c r="BO34" s="236"/>
      <c r="BP34" s="236"/>
      <c r="BQ34" s="233">
        <v>28</v>
      </c>
      <c r="BR34" s="234"/>
      <c r="BS34" s="978" t="s">
        <v>568</v>
      </c>
      <c r="BT34" s="979"/>
      <c r="BU34" s="979"/>
      <c r="BV34" s="979"/>
      <c r="BW34" s="979"/>
      <c r="BX34" s="979"/>
      <c r="BY34" s="979"/>
      <c r="BZ34" s="979"/>
      <c r="CA34" s="979"/>
      <c r="CB34" s="979"/>
      <c r="CC34" s="979"/>
      <c r="CD34" s="979"/>
      <c r="CE34" s="979"/>
      <c r="CF34" s="979"/>
      <c r="CG34" s="980"/>
      <c r="CH34" s="953">
        <v>48</v>
      </c>
      <c r="CI34" s="954"/>
      <c r="CJ34" s="954"/>
      <c r="CK34" s="954"/>
      <c r="CL34" s="955"/>
      <c r="CM34" s="953">
        <v>1463</v>
      </c>
      <c r="CN34" s="954"/>
      <c r="CO34" s="954"/>
      <c r="CP34" s="954"/>
      <c r="CQ34" s="955"/>
      <c r="CR34" s="953">
        <v>635</v>
      </c>
      <c r="CS34" s="954"/>
      <c r="CT34" s="954"/>
      <c r="CU34" s="954"/>
      <c r="CV34" s="955"/>
      <c r="CW34" s="953" t="s">
        <v>585</v>
      </c>
      <c r="CX34" s="954"/>
      <c r="CY34" s="954"/>
      <c r="CZ34" s="954"/>
      <c r="DA34" s="955"/>
      <c r="DB34" s="953" t="s">
        <v>480</v>
      </c>
      <c r="DC34" s="954"/>
      <c r="DD34" s="954"/>
      <c r="DE34" s="954"/>
      <c r="DF34" s="955"/>
      <c r="DG34" s="953" t="s">
        <v>480</v>
      </c>
      <c r="DH34" s="954"/>
      <c r="DI34" s="954"/>
      <c r="DJ34" s="954"/>
      <c r="DK34" s="955"/>
      <c r="DL34" s="953" t="s">
        <v>480</v>
      </c>
      <c r="DM34" s="954"/>
      <c r="DN34" s="954"/>
      <c r="DO34" s="954"/>
      <c r="DP34" s="955"/>
      <c r="DQ34" s="953" t="s">
        <v>480</v>
      </c>
      <c r="DR34" s="954"/>
      <c r="DS34" s="954"/>
      <c r="DT34" s="954"/>
      <c r="DU34" s="955"/>
      <c r="DV34" s="956"/>
      <c r="DW34" s="957"/>
      <c r="DX34" s="957"/>
      <c r="DY34" s="957"/>
      <c r="DZ34" s="958"/>
      <c r="EA34" s="217"/>
    </row>
    <row r="35" spans="1:131" s="218" customFormat="1" ht="26.25" customHeight="1" x14ac:dyDescent="0.2">
      <c r="A35" s="237">
        <v>8</v>
      </c>
      <c r="B35" s="1007" t="s">
        <v>380</v>
      </c>
      <c r="C35" s="1008"/>
      <c r="D35" s="1008"/>
      <c r="E35" s="1008"/>
      <c r="F35" s="1008"/>
      <c r="G35" s="1008"/>
      <c r="H35" s="1008"/>
      <c r="I35" s="1008"/>
      <c r="J35" s="1008"/>
      <c r="K35" s="1008"/>
      <c r="L35" s="1008"/>
      <c r="M35" s="1008"/>
      <c r="N35" s="1008"/>
      <c r="O35" s="1008"/>
      <c r="P35" s="1009"/>
      <c r="Q35" s="1023">
        <v>2905</v>
      </c>
      <c r="R35" s="1011"/>
      <c r="S35" s="1011"/>
      <c r="T35" s="1011"/>
      <c r="U35" s="1011"/>
      <c r="V35" s="1011">
        <v>2823</v>
      </c>
      <c r="W35" s="1011"/>
      <c r="X35" s="1011"/>
      <c r="Y35" s="1011"/>
      <c r="Z35" s="1011"/>
      <c r="AA35" s="1011">
        <v>82</v>
      </c>
      <c r="AB35" s="1011"/>
      <c r="AC35" s="1011"/>
      <c r="AD35" s="1011"/>
      <c r="AE35" s="1024"/>
      <c r="AF35" s="1010">
        <v>28</v>
      </c>
      <c r="AG35" s="1011"/>
      <c r="AH35" s="1011"/>
      <c r="AI35" s="1011"/>
      <c r="AJ35" s="1012"/>
      <c r="AK35" s="944">
        <v>374</v>
      </c>
      <c r="AL35" s="935"/>
      <c r="AM35" s="935"/>
      <c r="AN35" s="935"/>
      <c r="AO35" s="935"/>
      <c r="AP35" s="935">
        <v>12975</v>
      </c>
      <c r="AQ35" s="935"/>
      <c r="AR35" s="935"/>
      <c r="AS35" s="935"/>
      <c r="AT35" s="935"/>
      <c r="AU35" s="935">
        <v>2478</v>
      </c>
      <c r="AV35" s="935"/>
      <c r="AW35" s="935"/>
      <c r="AX35" s="935"/>
      <c r="AY35" s="935"/>
      <c r="AZ35" s="1019" t="s">
        <v>585</v>
      </c>
      <c r="BA35" s="1019"/>
      <c r="BB35" s="1019"/>
      <c r="BC35" s="1019"/>
      <c r="BD35" s="1019"/>
      <c r="BE35" s="1005" t="s">
        <v>379</v>
      </c>
      <c r="BF35" s="1005"/>
      <c r="BG35" s="1005"/>
      <c r="BH35" s="1005"/>
      <c r="BI35" s="1006"/>
      <c r="BJ35" s="223"/>
      <c r="BK35" s="223"/>
      <c r="BL35" s="223"/>
      <c r="BM35" s="223"/>
      <c r="BN35" s="223"/>
      <c r="BO35" s="236"/>
      <c r="BP35" s="236"/>
      <c r="BQ35" s="233">
        <v>29</v>
      </c>
      <c r="BR35" s="234"/>
      <c r="BS35" s="978" t="s">
        <v>569</v>
      </c>
      <c r="BT35" s="979"/>
      <c r="BU35" s="979"/>
      <c r="BV35" s="979"/>
      <c r="BW35" s="979"/>
      <c r="BX35" s="979"/>
      <c r="BY35" s="979"/>
      <c r="BZ35" s="979"/>
      <c r="CA35" s="979"/>
      <c r="CB35" s="979"/>
      <c r="CC35" s="979"/>
      <c r="CD35" s="979"/>
      <c r="CE35" s="979"/>
      <c r="CF35" s="979"/>
      <c r="CG35" s="980"/>
      <c r="CH35" s="953">
        <v>129</v>
      </c>
      <c r="CI35" s="954"/>
      <c r="CJ35" s="954"/>
      <c r="CK35" s="954"/>
      <c r="CL35" s="955"/>
      <c r="CM35" s="953">
        <v>189</v>
      </c>
      <c r="CN35" s="954"/>
      <c r="CO35" s="954"/>
      <c r="CP35" s="954"/>
      <c r="CQ35" s="955"/>
      <c r="CR35" s="953">
        <v>667</v>
      </c>
      <c r="CS35" s="954"/>
      <c r="CT35" s="954"/>
      <c r="CU35" s="954"/>
      <c r="CV35" s="955"/>
      <c r="CW35" s="953">
        <v>0</v>
      </c>
      <c r="CX35" s="954"/>
      <c r="CY35" s="954"/>
      <c r="CZ35" s="954"/>
      <c r="DA35" s="955"/>
      <c r="DB35" s="953" t="s">
        <v>480</v>
      </c>
      <c r="DC35" s="954"/>
      <c r="DD35" s="954"/>
      <c r="DE35" s="954"/>
      <c r="DF35" s="955"/>
      <c r="DG35" s="953" t="s">
        <v>480</v>
      </c>
      <c r="DH35" s="954"/>
      <c r="DI35" s="954"/>
      <c r="DJ35" s="954"/>
      <c r="DK35" s="955"/>
      <c r="DL35" s="953" t="s">
        <v>480</v>
      </c>
      <c r="DM35" s="954"/>
      <c r="DN35" s="954"/>
      <c r="DO35" s="954"/>
      <c r="DP35" s="955"/>
      <c r="DQ35" s="953" t="s">
        <v>480</v>
      </c>
      <c r="DR35" s="954"/>
      <c r="DS35" s="954"/>
      <c r="DT35" s="954"/>
      <c r="DU35" s="955"/>
      <c r="DV35" s="956"/>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23"/>
      <c r="R36" s="1011"/>
      <c r="S36" s="1011"/>
      <c r="T36" s="1011"/>
      <c r="U36" s="1011"/>
      <c r="V36" s="1011"/>
      <c r="W36" s="1011"/>
      <c r="X36" s="1011"/>
      <c r="Y36" s="1011"/>
      <c r="Z36" s="1011"/>
      <c r="AA36" s="1011"/>
      <c r="AB36" s="1011"/>
      <c r="AC36" s="1011"/>
      <c r="AD36" s="1011"/>
      <c r="AE36" s="1024"/>
      <c r="AF36" s="1010"/>
      <c r="AG36" s="1011"/>
      <c r="AH36" s="1011"/>
      <c r="AI36" s="1011"/>
      <c r="AJ36" s="1012"/>
      <c r="AK36" s="944"/>
      <c r="AL36" s="935"/>
      <c r="AM36" s="935"/>
      <c r="AN36" s="935"/>
      <c r="AO36" s="935"/>
      <c r="AP36" s="935"/>
      <c r="AQ36" s="935"/>
      <c r="AR36" s="935"/>
      <c r="AS36" s="935"/>
      <c r="AT36" s="935"/>
      <c r="AU36" s="935"/>
      <c r="AV36" s="935"/>
      <c r="AW36" s="935"/>
      <c r="AX36" s="935"/>
      <c r="AY36" s="935"/>
      <c r="AZ36" s="1019"/>
      <c r="BA36" s="1019"/>
      <c r="BB36" s="1019"/>
      <c r="BC36" s="1019"/>
      <c r="BD36" s="1019"/>
      <c r="BE36" s="1005"/>
      <c r="BF36" s="1005"/>
      <c r="BG36" s="1005"/>
      <c r="BH36" s="1005"/>
      <c r="BI36" s="1006"/>
      <c r="BJ36" s="223"/>
      <c r="BK36" s="223"/>
      <c r="BL36" s="223"/>
      <c r="BM36" s="223"/>
      <c r="BN36" s="223"/>
      <c r="BO36" s="236"/>
      <c r="BP36" s="236"/>
      <c r="BQ36" s="233">
        <v>30</v>
      </c>
      <c r="BR36" s="234" t="s">
        <v>584</v>
      </c>
      <c r="BS36" s="978" t="s">
        <v>570</v>
      </c>
      <c r="BT36" s="979"/>
      <c r="BU36" s="979"/>
      <c r="BV36" s="979"/>
      <c r="BW36" s="979"/>
      <c r="BX36" s="979"/>
      <c r="BY36" s="979"/>
      <c r="BZ36" s="979"/>
      <c r="CA36" s="979"/>
      <c r="CB36" s="979"/>
      <c r="CC36" s="979"/>
      <c r="CD36" s="979"/>
      <c r="CE36" s="979"/>
      <c r="CF36" s="979"/>
      <c r="CG36" s="980"/>
      <c r="CH36" s="953">
        <v>19</v>
      </c>
      <c r="CI36" s="954"/>
      <c r="CJ36" s="954"/>
      <c r="CK36" s="954"/>
      <c r="CL36" s="955"/>
      <c r="CM36" s="953">
        <v>99</v>
      </c>
      <c r="CN36" s="954"/>
      <c r="CO36" s="954"/>
      <c r="CP36" s="954"/>
      <c r="CQ36" s="955"/>
      <c r="CR36" s="953">
        <v>811</v>
      </c>
      <c r="CS36" s="954"/>
      <c r="CT36" s="954"/>
      <c r="CU36" s="954"/>
      <c r="CV36" s="955"/>
      <c r="CW36" s="953">
        <v>22</v>
      </c>
      <c r="CX36" s="954"/>
      <c r="CY36" s="954"/>
      <c r="CZ36" s="954"/>
      <c r="DA36" s="955"/>
      <c r="DB36" s="953">
        <v>783</v>
      </c>
      <c r="DC36" s="954"/>
      <c r="DD36" s="954"/>
      <c r="DE36" s="954"/>
      <c r="DF36" s="955"/>
      <c r="DG36" s="953" t="s">
        <v>585</v>
      </c>
      <c r="DH36" s="954"/>
      <c r="DI36" s="954"/>
      <c r="DJ36" s="954"/>
      <c r="DK36" s="955"/>
      <c r="DL36" s="953" t="s">
        <v>585</v>
      </c>
      <c r="DM36" s="954"/>
      <c r="DN36" s="954"/>
      <c r="DO36" s="954"/>
      <c r="DP36" s="955"/>
      <c r="DQ36" s="953" t="s">
        <v>585</v>
      </c>
      <c r="DR36" s="954"/>
      <c r="DS36" s="954"/>
      <c r="DT36" s="954"/>
      <c r="DU36" s="955"/>
      <c r="DV36" s="956"/>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23"/>
      <c r="R37" s="1011"/>
      <c r="S37" s="1011"/>
      <c r="T37" s="1011"/>
      <c r="U37" s="1011"/>
      <c r="V37" s="1011"/>
      <c r="W37" s="1011"/>
      <c r="X37" s="1011"/>
      <c r="Y37" s="1011"/>
      <c r="Z37" s="1011"/>
      <c r="AA37" s="1011"/>
      <c r="AB37" s="1011"/>
      <c r="AC37" s="1011"/>
      <c r="AD37" s="1011"/>
      <c r="AE37" s="1024"/>
      <c r="AF37" s="1010"/>
      <c r="AG37" s="1011"/>
      <c r="AH37" s="1011"/>
      <c r="AI37" s="1011"/>
      <c r="AJ37" s="1012"/>
      <c r="AK37" s="944"/>
      <c r="AL37" s="935"/>
      <c r="AM37" s="935"/>
      <c r="AN37" s="935"/>
      <c r="AO37" s="935"/>
      <c r="AP37" s="935"/>
      <c r="AQ37" s="935"/>
      <c r="AR37" s="935"/>
      <c r="AS37" s="935"/>
      <c r="AT37" s="935"/>
      <c r="AU37" s="935"/>
      <c r="AV37" s="935"/>
      <c r="AW37" s="935"/>
      <c r="AX37" s="935"/>
      <c r="AY37" s="935"/>
      <c r="AZ37" s="1019"/>
      <c r="BA37" s="1019"/>
      <c r="BB37" s="1019"/>
      <c r="BC37" s="1019"/>
      <c r="BD37" s="1019"/>
      <c r="BE37" s="1005"/>
      <c r="BF37" s="1005"/>
      <c r="BG37" s="1005"/>
      <c r="BH37" s="1005"/>
      <c r="BI37" s="1006"/>
      <c r="BJ37" s="223"/>
      <c r="BK37" s="223"/>
      <c r="BL37" s="223"/>
      <c r="BM37" s="223"/>
      <c r="BN37" s="223"/>
      <c r="BO37" s="236"/>
      <c r="BP37" s="236"/>
      <c r="BQ37" s="233">
        <v>31</v>
      </c>
      <c r="BR37" s="234" t="s">
        <v>584</v>
      </c>
      <c r="BS37" s="978" t="s">
        <v>571</v>
      </c>
      <c r="BT37" s="979"/>
      <c r="BU37" s="979"/>
      <c r="BV37" s="979"/>
      <c r="BW37" s="979"/>
      <c r="BX37" s="979"/>
      <c r="BY37" s="979"/>
      <c r="BZ37" s="979"/>
      <c r="CA37" s="979"/>
      <c r="CB37" s="979"/>
      <c r="CC37" s="979"/>
      <c r="CD37" s="979"/>
      <c r="CE37" s="979"/>
      <c r="CF37" s="979"/>
      <c r="CG37" s="980"/>
      <c r="CH37" s="953">
        <v>23</v>
      </c>
      <c r="CI37" s="954"/>
      <c r="CJ37" s="954"/>
      <c r="CK37" s="954"/>
      <c r="CL37" s="955"/>
      <c r="CM37" s="953">
        <v>1109</v>
      </c>
      <c r="CN37" s="954"/>
      <c r="CO37" s="954"/>
      <c r="CP37" s="954"/>
      <c r="CQ37" s="955"/>
      <c r="CR37" s="953">
        <v>50</v>
      </c>
      <c r="CS37" s="954"/>
      <c r="CT37" s="954"/>
      <c r="CU37" s="954"/>
      <c r="CV37" s="955"/>
      <c r="CW37" s="953" t="s">
        <v>585</v>
      </c>
      <c r="CX37" s="954"/>
      <c r="CY37" s="954"/>
      <c r="CZ37" s="954"/>
      <c r="DA37" s="955"/>
      <c r="DB37" s="953" t="s">
        <v>585</v>
      </c>
      <c r="DC37" s="954"/>
      <c r="DD37" s="954"/>
      <c r="DE37" s="954"/>
      <c r="DF37" s="955"/>
      <c r="DG37" s="953" t="s">
        <v>585</v>
      </c>
      <c r="DH37" s="954"/>
      <c r="DI37" s="954"/>
      <c r="DJ37" s="954"/>
      <c r="DK37" s="955"/>
      <c r="DL37" s="953">
        <v>836</v>
      </c>
      <c r="DM37" s="954"/>
      <c r="DN37" s="954"/>
      <c r="DO37" s="954"/>
      <c r="DP37" s="955"/>
      <c r="DQ37" s="953">
        <v>84</v>
      </c>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23"/>
      <c r="R38" s="1011"/>
      <c r="S38" s="1011"/>
      <c r="T38" s="1011"/>
      <c r="U38" s="1011"/>
      <c r="V38" s="1011"/>
      <c r="W38" s="1011"/>
      <c r="X38" s="1011"/>
      <c r="Y38" s="1011"/>
      <c r="Z38" s="1011"/>
      <c r="AA38" s="1011"/>
      <c r="AB38" s="1011"/>
      <c r="AC38" s="1011"/>
      <c r="AD38" s="1011"/>
      <c r="AE38" s="1024"/>
      <c r="AF38" s="1010"/>
      <c r="AG38" s="1011"/>
      <c r="AH38" s="1011"/>
      <c r="AI38" s="1011"/>
      <c r="AJ38" s="1012"/>
      <c r="AK38" s="944"/>
      <c r="AL38" s="935"/>
      <c r="AM38" s="935"/>
      <c r="AN38" s="935"/>
      <c r="AO38" s="935"/>
      <c r="AP38" s="935"/>
      <c r="AQ38" s="935"/>
      <c r="AR38" s="935"/>
      <c r="AS38" s="935"/>
      <c r="AT38" s="935"/>
      <c r="AU38" s="935"/>
      <c r="AV38" s="935"/>
      <c r="AW38" s="935"/>
      <c r="AX38" s="935"/>
      <c r="AY38" s="935"/>
      <c r="AZ38" s="1019"/>
      <c r="BA38" s="1019"/>
      <c r="BB38" s="1019"/>
      <c r="BC38" s="1019"/>
      <c r="BD38" s="1019"/>
      <c r="BE38" s="1005"/>
      <c r="BF38" s="1005"/>
      <c r="BG38" s="1005"/>
      <c r="BH38" s="1005"/>
      <c r="BI38" s="1006"/>
      <c r="BJ38" s="223"/>
      <c r="BK38" s="223"/>
      <c r="BL38" s="223"/>
      <c r="BM38" s="223"/>
      <c r="BN38" s="223"/>
      <c r="BO38" s="236"/>
      <c r="BP38" s="236"/>
      <c r="BQ38" s="233">
        <v>32</v>
      </c>
      <c r="BR38" s="234"/>
      <c r="BS38" s="1020" t="s">
        <v>572</v>
      </c>
      <c r="BT38" s="1021"/>
      <c r="BU38" s="1021"/>
      <c r="BV38" s="1021"/>
      <c r="BW38" s="1021"/>
      <c r="BX38" s="1021"/>
      <c r="BY38" s="1021"/>
      <c r="BZ38" s="1021"/>
      <c r="CA38" s="1021"/>
      <c r="CB38" s="1021"/>
      <c r="CC38" s="1021"/>
      <c r="CD38" s="1021"/>
      <c r="CE38" s="1021"/>
      <c r="CF38" s="1021"/>
      <c r="CG38" s="1022"/>
      <c r="CH38" s="1016">
        <v>4</v>
      </c>
      <c r="CI38" s="1017"/>
      <c r="CJ38" s="1017"/>
      <c r="CK38" s="1017"/>
      <c r="CL38" s="1018"/>
      <c r="CM38" s="1016">
        <v>237</v>
      </c>
      <c r="CN38" s="1017"/>
      <c r="CO38" s="1017"/>
      <c r="CP38" s="1017"/>
      <c r="CQ38" s="1018"/>
      <c r="CR38" s="1016">
        <v>20</v>
      </c>
      <c r="CS38" s="1017"/>
      <c r="CT38" s="1017"/>
      <c r="CU38" s="1017"/>
      <c r="CV38" s="1018"/>
      <c r="CW38" s="1016">
        <v>5</v>
      </c>
      <c r="CX38" s="1017"/>
      <c r="CY38" s="1017"/>
      <c r="CZ38" s="1017"/>
      <c r="DA38" s="1018"/>
      <c r="DB38" s="1016" t="s">
        <v>480</v>
      </c>
      <c r="DC38" s="1017"/>
      <c r="DD38" s="1017"/>
      <c r="DE38" s="1017"/>
      <c r="DF38" s="1018"/>
      <c r="DG38" s="953" t="s">
        <v>480</v>
      </c>
      <c r="DH38" s="954"/>
      <c r="DI38" s="954"/>
      <c r="DJ38" s="954"/>
      <c r="DK38" s="955"/>
      <c r="DL38" s="953" t="s">
        <v>480</v>
      </c>
      <c r="DM38" s="954"/>
      <c r="DN38" s="954"/>
      <c r="DO38" s="954"/>
      <c r="DP38" s="955"/>
      <c r="DQ38" s="953" t="s">
        <v>480</v>
      </c>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23"/>
      <c r="R39" s="1011"/>
      <c r="S39" s="1011"/>
      <c r="T39" s="1011"/>
      <c r="U39" s="1011"/>
      <c r="V39" s="1011"/>
      <c r="W39" s="1011"/>
      <c r="X39" s="1011"/>
      <c r="Y39" s="1011"/>
      <c r="Z39" s="1011"/>
      <c r="AA39" s="1011"/>
      <c r="AB39" s="1011"/>
      <c r="AC39" s="1011"/>
      <c r="AD39" s="1011"/>
      <c r="AE39" s="1024"/>
      <c r="AF39" s="1010"/>
      <c r="AG39" s="1011"/>
      <c r="AH39" s="1011"/>
      <c r="AI39" s="1011"/>
      <c r="AJ39" s="1012"/>
      <c r="AK39" s="944"/>
      <c r="AL39" s="935"/>
      <c r="AM39" s="935"/>
      <c r="AN39" s="935"/>
      <c r="AO39" s="935"/>
      <c r="AP39" s="935"/>
      <c r="AQ39" s="935"/>
      <c r="AR39" s="935"/>
      <c r="AS39" s="935"/>
      <c r="AT39" s="935"/>
      <c r="AU39" s="935"/>
      <c r="AV39" s="935"/>
      <c r="AW39" s="935"/>
      <c r="AX39" s="935"/>
      <c r="AY39" s="935"/>
      <c r="AZ39" s="1019"/>
      <c r="BA39" s="1019"/>
      <c r="BB39" s="1019"/>
      <c r="BC39" s="1019"/>
      <c r="BD39" s="1019"/>
      <c r="BE39" s="1005"/>
      <c r="BF39" s="1005"/>
      <c r="BG39" s="1005"/>
      <c r="BH39" s="1005"/>
      <c r="BI39" s="1006"/>
      <c r="BJ39" s="223"/>
      <c r="BK39" s="223"/>
      <c r="BL39" s="223"/>
      <c r="BM39" s="223"/>
      <c r="BN39" s="223"/>
      <c r="BO39" s="236"/>
      <c r="BP39" s="236"/>
      <c r="BQ39" s="233">
        <v>33</v>
      </c>
      <c r="BR39" s="234"/>
      <c r="BS39" s="978" t="s">
        <v>573</v>
      </c>
      <c r="BT39" s="979"/>
      <c r="BU39" s="979"/>
      <c r="BV39" s="979"/>
      <c r="BW39" s="979"/>
      <c r="BX39" s="979"/>
      <c r="BY39" s="979"/>
      <c r="BZ39" s="979"/>
      <c r="CA39" s="979"/>
      <c r="CB39" s="979"/>
      <c r="CC39" s="979"/>
      <c r="CD39" s="979"/>
      <c r="CE39" s="979"/>
      <c r="CF39" s="979"/>
      <c r="CG39" s="980"/>
      <c r="CH39" s="953">
        <v>-530</v>
      </c>
      <c r="CI39" s="954"/>
      <c r="CJ39" s="954"/>
      <c r="CK39" s="954"/>
      <c r="CL39" s="955"/>
      <c r="CM39" s="953">
        <v>2317</v>
      </c>
      <c r="CN39" s="954"/>
      <c r="CO39" s="954"/>
      <c r="CP39" s="954"/>
      <c r="CQ39" s="955"/>
      <c r="CR39" s="953">
        <v>100</v>
      </c>
      <c r="CS39" s="954"/>
      <c r="CT39" s="954"/>
      <c r="CU39" s="954"/>
      <c r="CV39" s="955"/>
      <c r="CW39" s="953" t="s">
        <v>585</v>
      </c>
      <c r="CX39" s="954"/>
      <c r="CY39" s="954"/>
      <c r="CZ39" s="954"/>
      <c r="DA39" s="955"/>
      <c r="DB39" s="953" t="s">
        <v>480</v>
      </c>
      <c r="DC39" s="954"/>
      <c r="DD39" s="954"/>
      <c r="DE39" s="954"/>
      <c r="DF39" s="955"/>
      <c r="DG39" s="953" t="s">
        <v>480</v>
      </c>
      <c r="DH39" s="954"/>
      <c r="DI39" s="954"/>
      <c r="DJ39" s="954"/>
      <c r="DK39" s="955"/>
      <c r="DL39" s="953" t="s">
        <v>480</v>
      </c>
      <c r="DM39" s="954"/>
      <c r="DN39" s="954"/>
      <c r="DO39" s="954"/>
      <c r="DP39" s="955"/>
      <c r="DQ39" s="953" t="s">
        <v>480</v>
      </c>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23"/>
      <c r="R40" s="1011"/>
      <c r="S40" s="1011"/>
      <c r="T40" s="1011"/>
      <c r="U40" s="1011"/>
      <c r="V40" s="1011"/>
      <c r="W40" s="1011"/>
      <c r="X40" s="1011"/>
      <c r="Y40" s="1011"/>
      <c r="Z40" s="1011"/>
      <c r="AA40" s="1011"/>
      <c r="AB40" s="1011"/>
      <c r="AC40" s="1011"/>
      <c r="AD40" s="1011"/>
      <c r="AE40" s="1024"/>
      <c r="AF40" s="1010"/>
      <c r="AG40" s="1011"/>
      <c r="AH40" s="1011"/>
      <c r="AI40" s="1011"/>
      <c r="AJ40" s="1012"/>
      <c r="AK40" s="944"/>
      <c r="AL40" s="935"/>
      <c r="AM40" s="935"/>
      <c r="AN40" s="935"/>
      <c r="AO40" s="935"/>
      <c r="AP40" s="935"/>
      <c r="AQ40" s="935"/>
      <c r="AR40" s="935"/>
      <c r="AS40" s="935"/>
      <c r="AT40" s="935"/>
      <c r="AU40" s="935"/>
      <c r="AV40" s="935"/>
      <c r="AW40" s="935"/>
      <c r="AX40" s="935"/>
      <c r="AY40" s="935"/>
      <c r="AZ40" s="1019"/>
      <c r="BA40" s="1019"/>
      <c r="BB40" s="1019"/>
      <c r="BC40" s="1019"/>
      <c r="BD40" s="1019"/>
      <c r="BE40" s="1005"/>
      <c r="BF40" s="1005"/>
      <c r="BG40" s="1005"/>
      <c r="BH40" s="1005"/>
      <c r="BI40" s="1006"/>
      <c r="BJ40" s="223"/>
      <c r="BK40" s="223"/>
      <c r="BL40" s="223"/>
      <c r="BM40" s="223"/>
      <c r="BN40" s="223"/>
      <c r="BO40" s="236"/>
      <c r="BP40" s="236"/>
      <c r="BQ40" s="233">
        <v>34</v>
      </c>
      <c r="BR40" s="234"/>
      <c r="BS40" s="978" t="s">
        <v>574</v>
      </c>
      <c r="BT40" s="979"/>
      <c r="BU40" s="979"/>
      <c r="BV40" s="979"/>
      <c r="BW40" s="979"/>
      <c r="BX40" s="979"/>
      <c r="BY40" s="979"/>
      <c r="BZ40" s="979"/>
      <c r="CA40" s="979"/>
      <c r="CB40" s="979"/>
      <c r="CC40" s="979"/>
      <c r="CD40" s="979"/>
      <c r="CE40" s="979"/>
      <c r="CF40" s="979"/>
      <c r="CG40" s="980"/>
      <c r="CH40" s="953">
        <v>-29</v>
      </c>
      <c r="CI40" s="954"/>
      <c r="CJ40" s="954"/>
      <c r="CK40" s="954"/>
      <c r="CL40" s="955"/>
      <c r="CM40" s="953">
        <v>3335</v>
      </c>
      <c r="CN40" s="954"/>
      <c r="CO40" s="954"/>
      <c r="CP40" s="954"/>
      <c r="CQ40" s="955"/>
      <c r="CR40" s="953">
        <v>10</v>
      </c>
      <c r="CS40" s="954"/>
      <c r="CT40" s="954"/>
      <c r="CU40" s="954"/>
      <c r="CV40" s="955"/>
      <c r="CW40" s="953" t="s">
        <v>585</v>
      </c>
      <c r="CX40" s="954"/>
      <c r="CY40" s="954"/>
      <c r="CZ40" s="954"/>
      <c r="DA40" s="955"/>
      <c r="DB40" s="953" t="s">
        <v>480</v>
      </c>
      <c r="DC40" s="954"/>
      <c r="DD40" s="954"/>
      <c r="DE40" s="954"/>
      <c r="DF40" s="955"/>
      <c r="DG40" s="953" t="s">
        <v>480</v>
      </c>
      <c r="DH40" s="954"/>
      <c r="DI40" s="954"/>
      <c r="DJ40" s="954"/>
      <c r="DK40" s="955"/>
      <c r="DL40" s="953" t="s">
        <v>480</v>
      </c>
      <c r="DM40" s="954"/>
      <c r="DN40" s="954"/>
      <c r="DO40" s="954"/>
      <c r="DP40" s="955"/>
      <c r="DQ40" s="953" t="s">
        <v>480</v>
      </c>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23"/>
      <c r="R41" s="1011"/>
      <c r="S41" s="1011"/>
      <c r="T41" s="1011"/>
      <c r="U41" s="1011"/>
      <c r="V41" s="1011"/>
      <c r="W41" s="1011"/>
      <c r="X41" s="1011"/>
      <c r="Y41" s="1011"/>
      <c r="Z41" s="1011"/>
      <c r="AA41" s="1011"/>
      <c r="AB41" s="1011"/>
      <c r="AC41" s="1011"/>
      <c r="AD41" s="1011"/>
      <c r="AE41" s="1024"/>
      <c r="AF41" s="1010"/>
      <c r="AG41" s="1011"/>
      <c r="AH41" s="1011"/>
      <c r="AI41" s="1011"/>
      <c r="AJ41" s="1012"/>
      <c r="AK41" s="944"/>
      <c r="AL41" s="935"/>
      <c r="AM41" s="935"/>
      <c r="AN41" s="935"/>
      <c r="AO41" s="935"/>
      <c r="AP41" s="935"/>
      <c r="AQ41" s="935"/>
      <c r="AR41" s="935"/>
      <c r="AS41" s="935"/>
      <c r="AT41" s="935"/>
      <c r="AU41" s="935"/>
      <c r="AV41" s="935"/>
      <c r="AW41" s="935"/>
      <c r="AX41" s="935"/>
      <c r="AY41" s="935"/>
      <c r="AZ41" s="1019"/>
      <c r="BA41" s="1019"/>
      <c r="BB41" s="1019"/>
      <c r="BC41" s="1019"/>
      <c r="BD41" s="1019"/>
      <c r="BE41" s="1005"/>
      <c r="BF41" s="1005"/>
      <c r="BG41" s="1005"/>
      <c r="BH41" s="1005"/>
      <c r="BI41" s="1006"/>
      <c r="BJ41" s="223"/>
      <c r="BK41" s="223"/>
      <c r="BL41" s="223"/>
      <c r="BM41" s="223"/>
      <c r="BN41" s="223"/>
      <c r="BO41" s="236"/>
      <c r="BP41" s="236"/>
      <c r="BQ41" s="233">
        <v>35</v>
      </c>
      <c r="BR41" s="234"/>
      <c r="BS41" s="978" t="s">
        <v>575</v>
      </c>
      <c r="BT41" s="979"/>
      <c r="BU41" s="979"/>
      <c r="BV41" s="979"/>
      <c r="BW41" s="979"/>
      <c r="BX41" s="979"/>
      <c r="BY41" s="979"/>
      <c r="BZ41" s="979"/>
      <c r="CA41" s="979"/>
      <c r="CB41" s="979"/>
      <c r="CC41" s="979"/>
      <c r="CD41" s="979"/>
      <c r="CE41" s="979"/>
      <c r="CF41" s="979"/>
      <c r="CG41" s="980"/>
      <c r="CH41" s="953">
        <v>33</v>
      </c>
      <c r="CI41" s="954"/>
      <c r="CJ41" s="954"/>
      <c r="CK41" s="954"/>
      <c r="CL41" s="955"/>
      <c r="CM41" s="953">
        <v>3599</v>
      </c>
      <c r="CN41" s="954"/>
      <c r="CO41" s="954"/>
      <c r="CP41" s="954"/>
      <c r="CQ41" s="955"/>
      <c r="CR41" s="953">
        <v>3463</v>
      </c>
      <c r="CS41" s="954"/>
      <c r="CT41" s="954"/>
      <c r="CU41" s="954"/>
      <c r="CV41" s="955"/>
      <c r="CW41" s="1016">
        <v>727</v>
      </c>
      <c r="CX41" s="1017"/>
      <c r="CY41" s="1017"/>
      <c r="CZ41" s="1017"/>
      <c r="DA41" s="1018"/>
      <c r="DB41" s="1016" t="s">
        <v>480</v>
      </c>
      <c r="DC41" s="1017"/>
      <c r="DD41" s="1017"/>
      <c r="DE41" s="1017"/>
      <c r="DF41" s="1018"/>
      <c r="DG41" s="953" t="s">
        <v>480</v>
      </c>
      <c r="DH41" s="954"/>
      <c r="DI41" s="954"/>
      <c r="DJ41" s="954"/>
      <c r="DK41" s="955"/>
      <c r="DL41" s="953" t="s">
        <v>480</v>
      </c>
      <c r="DM41" s="954"/>
      <c r="DN41" s="954"/>
      <c r="DO41" s="954"/>
      <c r="DP41" s="955"/>
      <c r="DQ41" s="953" t="s">
        <v>480</v>
      </c>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23"/>
      <c r="R42" s="1011"/>
      <c r="S42" s="1011"/>
      <c r="T42" s="1011"/>
      <c r="U42" s="1011"/>
      <c r="V42" s="1011"/>
      <c r="W42" s="1011"/>
      <c r="X42" s="1011"/>
      <c r="Y42" s="1011"/>
      <c r="Z42" s="1011"/>
      <c r="AA42" s="1011"/>
      <c r="AB42" s="1011"/>
      <c r="AC42" s="1011"/>
      <c r="AD42" s="1011"/>
      <c r="AE42" s="1024"/>
      <c r="AF42" s="1010"/>
      <c r="AG42" s="1011"/>
      <c r="AH42" s="1011"/>
      <c r="AI42" s="1011"/>
      <c r="AJ42" s="1012"/>
      <c r="AK42" s="944"/>
      <c r="AL42" s="935"/>
      <c r="AM42" s="935"/>
      <c r="AN42" s="935"/>
      <c r="AO42" s="935"/>
      <c r="AP42" s="935"/>
      <c r="AQ42" s="935"/>
      <c r="AR42" s="935"/>
      <c r="AS42" s="935"/>
      <c r="AT42" s="935"/>
      <c r="AU42" s="935"/>
      <c r="AV42" s="935"/>
      <c r="AW42" s="935"/>
      <c r="AX42" s="935"/>
      <c r="AY42" s="935"/>
      <c r="AZ42" s="1019"/>
      <c r="BA42" s="1019"/>
      <c r="BB42" s="1019"/>
      <c r="BC42" s="1019"/>
      <c r="BD42" s="1019"/>
      <c r="BE42" s="1005"/>
      <c r="BF42" s="1005"/>
      <c r="BG42" s="1005"/>
      <c r="BH42" s="1005"/>
      <c r="BI42" s="1006"/>
      <c r="BJ42" s="223"/>
      <c r="BK42" s="223"/>
      <c r="BL42" s="223"/>
      <c r="BM42" s="223"/>
      <c r="BN42" s="223"/>
      <c r="BO42" s="236"/>
      <c r="BP42" s="236"/>
      <c r="BQ42" s="233">
        <v>36</v>
      </c>
      <c r="BR42" s="234"/>
      <c r="BS42" s="978" t="s">
        <v>576</v>
      </c>
      <c r="BT42" s="979"/>
      <c r="BU42" s="979"/>
      <c r="BV42" s="979"/>
      <c r="BW42" s="979"/>
      <c r="BX42" s="979"/>
      <c r="BY42" s="979"/>
      <c r="BZ42" s="979"/>
      <c r="CA42" s="979"/>
      <c r="CB42" s="979"/>
      <c r="CC42" s="979"/>
      <c r="CD42" s="979"/>
      <c r="CE42" s="979"/>
      <c r="CF42" s="979"/>
      <c r="CG42" s="980"/>
      <c r="CH42" s="953">
        <v>-607</v>
      </c>
      <c r="CI42" s="954"/>
      <c r="CJ42" s="954"/>
      <c r="CK42" s="954"/>
      <c r="CL42" s="955"/>
      <c r="CM42" s="953">
        <v>9158</v>
      </c>
      <c r="CN42" s="954"/>
      <c r="CO42" s="954"/>
      <c r="CP42" s="954"/>
      <c r="CQ42" s="955"/>
      <c r="CR42" s="953">
        <v>12280</v>
      </c>
      <c r="CS42" s="954"/>
      <c r="CT42" s="954"/>
      <c r="CU42" s="954"/>
      <c r="CV42" s="955"/>
      <c r="CW42" s="953">
        <v>49</v>
      </c>
      <c r="CX42" s="954"/>
      <c r="CY42" s="954"/>
      <c r="CZ42" s="954"/>
      <c r="DA42" s="955"/>
      <c r="DB42" s="953" t="s">
        <v>480</v>
      </c>
      <c r="DC42" s="954"/>
      <c r="DD42" s="954"/>
      <c r="DE42" s="954"/>
      <c r="DF42" s="955"/>
      <c r="DG42" s="953" t="s">
        <v>480</v>
      </c>
      <c r="DH42" s="954"/>
      <c r="DI42" s="954"/>
      <c r="DJ42" s="954"/>
      <c r="DK42" s="955"/>
      <c r="DL42" s="953" t="s">
        <v>480</v>
      </c>
      <c r="DM42" s="954"/>
      <c r="DN42" s="954"/>
      <c r="DO42" s="954"/>
      <c r="DP42" s="955"/>
      <c r="DQ42" s="953" t="s">
        <v>480</v>
      </c>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23"/>
      <c r="R43" s="1011"/>
      <c r="S43" s="1011"/>
      <c r="T43" s="1011"/>
      <c r="U43" s="1011"/>
      <c r="V43" s="1011"/>
      <c r="W43" s="1011"/>
      <c r="X43" s="1011"/>
      <c r="Y43" s="1011"/>
      <c r="Z43" s="1011"/>
      <c r="AA43" s="1011"/>
      <c r="AB43" s="1011"/>
      <c r="AC43" s="1011"/>
      <c r="AD43" s="1011"/>
      <c r="AE43" s="1024"/>
      <c r="AF43" s="1010"/>
      <c r="AG43" s="1011"/>
      <c r="AH43" s="1011"/>
      <c r="AI43" s="1011"/>
      <c r="AJ43" s="1012"/>
      <c r="AK43" s="944"/>
      <c r="AL43" s="935"/>
      <c r="AM43" s="935"/>
      <c r="AN43" s="935"/>
      <c r="AO43" s="935"/>
      <c r="AP43" s="935"/>
      <c r="AQ43" s="935"/>
      <c r="AR43" s="935"/>
      <c r="AS43" s="935"/>
      <c r="AT43" s="935"/>
      <c r="AU43" s="935"/>
      <c r="AV43" s="935"/>
      <c r="AW43" s="935"/>
      <c r="AX43" s="935"/>
      <c r="AY43" s="935"/>
      <c r="AZ43" s="1019"/>
      <c r="BA43" s="1019"/>
      <c r="BB43" s="1019"/>
      <c r="BC43" s="1019"/>
      <c r="BD43" s="1019"/>
      <c r="BE43" s="1005"/>
      <c r="BF43" s="1005"/>
      <c r="BG43" s="1005"/>
      <c r="BH43" s="1005"/>
      <c r="BI43" s="1006"/>
      <c r="BJ43" s="223"/>
      <c r="BK43" s="223"/>
      <c r="BL43" s="223"/>
      <c r="BM43" s="223"/>
      <c r="BN43" s="223"/>
      <c r="BO43" s="236"/>
      <c r="BP43" s="236"/>
      <c r="BQ43" s="233">
        <v>37</v>
      </c>
      <c r="BR43" s="234"/>
      <c r="BS43" s="978" t="s">
        <v>577</v>
      </c>
      <c r="BT43" s="979"/>
      <c r="BU43" s="979"/>
      <c r="BV43" s="979"/>
      <c r="BW43" s="979"/>
      <c r="BX43" s="979"/>
      <c r="BY43" s="979"/>
      <c r="BZ43" s="979"/>
      <c r="CA43" s="979"/>
      <c r="CB43" s="979"/>
      <c r="CC43" s="979"/>
      <c r="CD43" s="979"/>
      <c r="CE43" s="979"/>
      <c r="CF43" s="979"/>
      <c r="CG43" s="980"/>
      <c r="CH43" s="953">
        <v>-2</v>
      </c>
      <c r="CI43" s="954"/>
      <c r="CJ43" s="954"/>
      <c r="CK43" s="954"/>
      <c r="CL43" s="955"/>
      <c r="CM43" s="953">
        <v>2350</v>
      </c>
      <c r="CN43" s="954"/>
      <c r="CO43" s="954"/>
      <c r="CP43" s="954"/>
      <c r="CQ43" s="955"/>
      <c r="CR43" s="953">
        <v>2176</v>
      </c>
      <c r="CS43" s="954"/>
      <c r="CT43" s="954"/>
      <c r="CU43" s="954"/>
      <c r="CV43" s="955"/>
      <c r="CW43" s="953" t="s">
        <v>585</v>
      </c>
      <c r="CX43" s="954"/>
      <c r="CY43" s="954"/>
      <c r="CZ43" s="954"/>
      <c r="DA43" s="955"/>
      <c r="DB43" s="953" t="s">
        <v>480</v>
      </c>
      <c r="DC43" s="954"/>
      <c r="DD43" s="954"/>
      <c r="DE43" s="954"/>
      <c r="DF43" s="955"/>
      <c r="DG43" s="953" t="s">
        <v>480</v>
      </c>
      <c r="DH43" s="954"/>
      <c r="DI43" s="954"/>
      <c r="DJ43" s="954"/>
      <c r="DK43" s="955"/>
      <c r="DL43" s="953" t="s">
        <v>480</v>
      </c>
      <c r="DM43" s="954"/>
      <c r="DN43" s="954"/>
      <c r="DO43" s="954"/>
      <c r="DP43" s="955"/>
      <c r="DQ43" s="953" t="s">
        <v>480</v>
      </c>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23"/>
      <c r="R44" s="1011"/>
      <c r="S44" s="1011"/>
      <c r="T44" s="1011"/>
      <c r="U44" s="1011"/>
      <c r="V44" s="1011"/>
      <c r="W44" s="1011"/>
      <c r="X44" s="1011"/>
      <c r="Y44" s="1011"/>
      <c r="Z44" s="1011"/>
      <c r="AA44" s="1011"/>
      <c r="AB44" s="1011"/>
      <c r="AC44" s="1011"/>
      <c r="AD44" s="1011"/>
      <c r="AE44" s="1024"/>
      <c r="AF44" s="1010"/>
      <c r="AG44" s="1011"/>
      <c r="AH44" s="1011"/>
      <c r="AI44" s="1011"/>
      <c r="AJ44" s="1012"/>
      <c r="AK44" s="944"/>
      <c r="AL44" s="935"/>
      <c r="AM44" s="935"/>
      <c r="AN44" s="935"/>
      <c r="AO44" s="935"/>
      <c r="AP44" s="935"/>
      <c r="AQ44" s="935"/>
      <c r="AR44" s="935"/>
      <c r="AS44" s="935"/>
      <c r="AT44" s="935"/>
      <c r="AU44" s="935"/>
      <c r="AV44" s="935"/>
      <c r="AW44" s="935"/>
      <c r="AX44" s="935"/>
      <c r="AY44" s="935"/>
      <c r="AZ44" s="1019"/>
      <c r="BA44" s="1019"/>
      <c r="BB44" s="1019"/>
      <c r="BC44" s="1019"/>
      <c r="BD44" s="1019"/>
      <c r="BE44" s="1005"/>
      <c r="BF44" s="1005"/>
      <c r="BG44" s="1005"/>
      <c r="BH44" s="1005"/>
      <c r="BI44" s="1006"/>
      <c r="BJ44" s="223"/>
      <c r="BK44" s="223"/>
      <c r="BL44" s="223"/>
      <c r="BM44" s="223"/>
      <c r="BN44" s="223"/>
      <c r="BO44" s="236"/>
      <c r="BP44" s="236"/>
      <c r="BQ44" s="233">
        <v>38</v>
      </c>
      <c r="BR44" s="234"/>
      <c r="BS44" s="978" t="s">
        <v>578</v>
      </c>
      <c r="BT44" s="979"/>
      <c r="BU44" s="979"/>
      <c r="BV44" s="979"/>
      <c r="BW44" s="979"/>
      <c r="BX44" s="979"/>
      <c r="BY44" s="979"/>
      <c r="BZ44" s="979"/>
      <c r="CA44" s="979"/>
      <c r="CB44" s="979"/>
      <c r="CC44" s="979"/>
      <c r="CD44" s="979"/>
      <c r="CE44" s="979"/>
      <c r="CF44" s="979"/>
      <c r="CG44" s="980"/>
      <c r="CH44" s="953">
        <v>0</v>
      </c>
      <c r="CI44" s="954"/>
      <c r="CJ44" s="954"/>
      <c r="CK44" s="954"/>
      <c r="CL44" s="955"/>
      <c r="CM44" s="953">
        <v>490</v>
      </c>
      <c r="CN44" s="954"/>
      <c r="CO44" s="954"/>
      <c r="CP44" s="954"/>
      <c r="CQ44" s="955"/>
      <c r="CR44" s="953">
        <v>10</v>
      </c>
      <c r="CS44" s="954"/>
      <c r="CT44" s="954"/>
      <c r="CU44" s="954"/>
      <c r="CV44" s="955"/>
      <c r="CW44" s="953" t="s">
        <v>585</v>
      </c>
      <c r="CX44" s="954"/>
      <c r="CY44" s="954"/>
      <c r="CZ44" s="954"/>
      <c r="DA44" s="955"/>
      <c r="DB44" s="953" t="s">
        <v>480</v>
      </c>
      <c r="DC44" s="954"/>
      <c r="DD44" s="954"/>
      <c r="DE44" s="954"/>
      <c r="DF44" s="955"/>
      <c r="DG44" s="953" t="s">
        <v>480</v>
      </c>
      <c r="DH44" s="954"/>
      <c r="DI44" s="954"/>
      <c r="DJ44" s="954"/>
      <c r="DK44" s="955"/>
      <c r="DL44" s="953" t="s">
        <v>480</v>
      </c>
      <c r="DM44" s="954"/>
      <c r="DN44" s="954"/>
      <c r="DO44" s="954"/>
      <c r="DP44" s="955"/>
      <c r="DQ44" s="953" t="s">
        <v>480</v>
      </c>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23"/>
      <c r="R45" s="1011"/>
      <c r="S45" s="1011"/>
      <c r="T45" s="1011"/>
      <c r="U45" s="1011"/>
      <c r="V45" s="1011"/>
      <c r="W45" s="1011"/>
      <c r="X45" s="1011"/>
      <c r="Y45" s="1011"/>
      <c r="Z45" s="1011"/>
      <c r="AA45" s="1011"/>
      <c r="AB45" s="1011"/>
      <c r="AC45" s="1011"/>
      <c r="AD45" s="1011"/>
      <c r="AE45" s="1024"/>
      <c r="AF45" s="1010"/>
      <c r="AG45" s="1011"/>
      <c r="AH45" s="1011"/>
      <c r="AI45" s="1011"/>
      <c r="AJ45" s="1012"/>
      <c r="AK45" s="944"/>
      <c r="AL45" s="935"/>
      <c r="AM45" s="935"/>
      <c r="AN45" s="935"/>
      <c r="AO45" s="935"/>
      <c r="AP45" s="935"/>
      <c r="AQ45" s="935"/>
      <c r="AR45" s="935"/>
      <c r="AS45" s="935"/>
      <c r="AT45" s="935"/>
      <c r="AU45" s="935"/>
      <c r="AV45" s="935"/>
      <c r="AW45" s="935"/>
      <c r="AX45" s="935"/>
      <c r="AY45" s="935"/>
      <c r="AZ45" s="1019"/>
      <c r="BA45" s="1019"/>
      <c r="BB45" s="1019"/>
      <c r="BC45" s="1019"/>
      <c r="BD45" s="1019"/>
      <c r="BE45" s="1005"/>
      <c r="BF45" s="1005"/>
      <c r="BG45" s="1005"/>
      <c r="BH45" s="1005"/>
      <c r="BI45" s="1006"/>
      <c r="BJ45" s="223"/>
      <c r="BK45" s="223"/>
      <c r="BL45" s="223"/>
      <c r="BM45" s="223"/>
      <c r="BN45" s="223"/>
      <c r="BO45" s="236"/>
      <c r="BP45" s="236"/>
      <c r="BQ45" s="233">
        <v>39</v>
      </c>
      <c r="BR45" s="234"/>
      <c r="BS45" s="978" t="s">
        <v>579</v>
      </c>
      <c r="BT45" s="979"/>
      <c r="BU45" s="979"/>
      <c r="BV45" s="979"/>
      <c r="BW45" s="979"/>
      <c r="BX45" s="979"/>
      <c r="BY45" s="979"/>
      <c r="BZ45" s="979"/>
      <c r="CA45" s="979"/>
      <c r="CB45" s="979"/>
      <c r="CC45" s="979"/>
      <c r="CD45" s="979"/>
      <c r="CE45" s="979"/>
      <c r="CF45" s="979"/>
      <c r="CG45" s="980"/>
      <c r="CH45" s="953">
        <v>0</v>
      </c>
      <c r="CI45" s="954"/>
      <c r="CJ45" s="954"/>
      <c r="CK45" s="954"/>
      <c r="CL45" s="955"/>
      <c r="CM45" s="953">
        <v>2310</v>
      </c>
      <c r="CN45" s="954"/>
      <c r="CO45" s="954"/>
      <c r="CP45" s="954"/>
      <c r="CQ45" s="955"/>
      <c r="CR45" s="953">
        <v>10</v>
      </c>
      <c r="CS45" s="954"/>
      <c r="CT45" s="954"/>
      <c r="CU45" s="954"/>
      <c r="CV45" s="955"/>
      <c r="CW45" s="953">
        <v>4</v>
      </c>
      <c r="CX45" s="954"/>
      <c r="CY45" s="954"/>
      <c r="CZ45" s="954"/>
      <c r="DA45" s="955"/>
      <c r="DB45" s="953" t="s">
        <v>480</v>
      </c>
      <c r="DC45" s="954"/>
      <c r="DD45" s="954"/>
      <c r="DE45" s="954"/>
      <c r="DF45" s="955"/>
      <c r="DG45" s="953" t="s">
        <v>480</v>
      </c>
      <c r="DH45" s="954"/>
      <c r="DI45" s="954"/>
      <c r="DJ45" s="954"/>
      <c r="DK45" s="955"/>
      <c r="DL45" s="953" t="s">
        <v>480</v>
      </c>
      <c r="DM45" s="954"/>
      <c r="DN45" s="954"/>
      <c r="DO45" s="954"/>
      <c r="DP45" s="955"/>
      <c r="DQ45" s="953" t="s">
        <v>480</v>
      </c>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23"/>
      <c r="R46" s="1011"/>
      <c r="S46" s="1011"/>
      <c r="T46" s="1011"/>
      <c r="U46" s="1011"/>
      <c r="V46" s="1011"/>
      <c r="W46" s="1011"/>
      <c r="X46" s="1011"/>
      <c r="Y46" s="1011"/>
      <c r="Z46" s="1011"/>
      <c r="AA46" s="1011"/>
      <c r="AB46" s="1011"/>
      <c r="AC46" s="1011"/>
      <c r="AD46" s="1011"/>
      <c r="AE46" s="1024"/>
      <c r="AF46" s="1010"/>
      <c r="AG46" s="1011"/>
      <c r="AH46" s="1011"/>
      <c r="AI46" s="1011"/>
      <c r="AJ46" s="1012"/>
      <c r="AK46" s="944"/>
      <c r="AL46" s="935"/>
      <c r="AM46" s="935"/>
      <c r="AN46" s="935"/>
      <c r="AO46" s="935"/>
      <c r="AP46" s="935"/>
      <c r="AQ46" s="935"/>
      <c r="AR46" s="935"/>
      <c r="AS46" s="935"/>
      <c r="AT46" s="935"/>
      <c r="AU46" s="935"/>
      <c r="AV46" s="935"/>
      <c r="AW46" s="935"/>
      <c r="AX46" s="935"/>
      <c r="AY46" s="935"/>
      <c r="AZ46" s="1019"/>
      <c r="BA46" s="1019"/>
      <c r="BB46" s="1019"/>
      <c r="BC46" s="1019"/>
      <c r="BD46" s="1019"/>
      <c r="BE46" s="1005"/>
      <c r="BF46" s="1005"/>
      <c r="BG46" s="1005"/>
      <c r="BH46" s="1005"/>
      <c r="BI46" s="1006"/>
      <c r="BJ46" s="223"/>
      <c r="BK46" s="223"/>
      <c r="BL46" s="223"/>
      <c r="BM46" s="223"/>
      <c r="BN46" s="223"/>
      <c r="BO46" s="236"/>
      <c r="BP46" s="236"/>
      <c r="BQ46" s="233">
        <v>40</v>
      </c>
      <c r="BR46" s="234"/>
      <c r="BS46" s="1020" t="s">
        <v>580</v>
      </c>
      <c r="BT46" s="1021"/>
      <c r="BU46" s="1021"/>
      <c r="BV46" s="1021"/>
      <c r="BW46" s="1021"/>
      <c r="BX46" s="1021"/>
      <c r="BY46" s="1021"/>
      <c r="BZ46" s="1021"/>
      <c r="CA46" s="1021"/>
      <c r="CB46" s="1021"/>
      <c r="CC46" s="1021"/>
      <c r="CD46" s="1021"/>
      <c r="CE46" s="1021"/>
      <c r="CF46" s="1021"/>
      <c r="CG46" s="1022"/>
      <c r="CH46" s="1016">
        <v>151</v>
      </c>
      <c r="CI46" s="1017"/>
      <c r="CJ46" s="1017"/>
      <c r="CK46" s="1017"/>
      <c r="CL46" s="1018"/>
      <c r="CM46" s="1016">
        <v>87</v>
      </c>
      <c r="CN46" s="1017"/>
      <c r="CO46" s="1017"/>
      <c r="CP46" s="1017"/>
      <c r="CQ46" s="1018"/>
      <c r="CR46" s="1016">
        <v>10</v>
      </c>
      <c r="CS46" s="1017"/>
      <c r="CT46" s="1017"/>
      <c r="CU46" s="1017"/>
      <c r="CV46" s="1018"/>
      <c r="CW46" s="1016">
        <v>4</v>
      </c>
      <c r="CX46" s="1017"/>
      <c r="CY46" s="1017"/>
      <c r="CZ46" s="1017"/>
      <c r="DA46" s="1018"/>
      <c r="DB46" s="1016" t="s">
        <v>480</v>
      </c>
      <c r="DC46" s="1017"/>
      <c r="DD46" s="1017"/>
      <c r="DE46" s="1017"/>
      <c r="DF46" s="1018"/>
      <c r="DG46" s="953" t="s">
        <v>480</v>
      </c>
      <c r="DH46" s="954"/>
      <c r="DI46" s="954"/>
      <c r="DJ46" s="954"/>
      <c r="DK46" s="955"/>
      <c r="DL46" s="953" t="s">
        <v>480</v>
      </c>
      <c r="DM46" s="954"/>
      <c r="DN46" s="954"/>
      <c r="DO46" s="954"/>
      <c r="DP46" s="955"/>
      <c r="DQ46" s="953" t="s">
        <v>480</v>
      </c>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23"/>
      <c r="R47" s="1011"/>
      <c r="S47" s="1011"/>
      <c r="T47" s="1011"/>
      <c r="U47" s="1011"/>
      <c r="V47" s="1011"/>
      <c r="W47" s="1011"/>
      <c r="X47" s="1011"/>
      <c r="Y47" s="1011"/>
      <c r="Z47" s="1011"/>
      <c r="AA47" s="1011"/>
      <c r="AB47" s="1011"/>
      <c r="AC47" s="1011"/>
      <c r="AD47" s="1011"/>
      <c r="AE47" s="1024"/>
      <c r="AF47" s="1010"/>
      <c r="AG47" s="1011"/>
      <c r="AH47" s="1011"/>
      <c r="AI47" s="1011"/>
      <c r="AJ47" s="1012"/>
      <c r="AK47" s="944"/>
      <c r="AL47" s="935"/>
      <c r="AM47" s="935"/>
      <c r="AN47" s="935"/>
      <c r="AO47" s="935"/>
      <c r="AP47" s="935"/>
      <c r="AQ47" s="935"/>
      <c r="AR47" s="935"/>
      <c r="AS47" s="935"/>
      <c r="AT47" s="935"/>
      <c r="AU47" s="935"/>
      <c r="AV47" s="935"/>
      <c r="AW47" s="935"/>
      <c r="AX47" s="935"/>
      <c r="AY47" s="935"/>
      <c r="AZ47" s="1019"/>
      <c r="BA47" s="1019"/>
      <c r="BB47" s="1019"/>
      <c r="BC47" s="1019"/>
      <c r="BD47" s="1019"/>
      <c r="BE47" s="1005"/>
      <c r="BF47" s="1005"/>
      <c r="BG47" s="1005"/>
      <c r="BH47" s="1005"/>
      <c r="BI47" s="1006"/>
      <c r="BJ47" s="223"/>
      <c r="BK47" s="223"/>
      <c r="BL47" s="223"/>
      <c r="BM47" s="223"/>
      <c r="BN47" s="223"/>
      <c r="BO47" s="236"/>
      <c r="BP47" s="236"/>
      <c r="BQ47" s="233">
        <v>41</v>
      </c>
      <c r="BR47" s="234"/>
      <c r="BS47" s="978" t="s">
        <v>581</v>
      </c>
      <c r="BT47" s="979"/>
      <c r="BU47" s="979"/>
      <c r="BV47" s="979"/>
      <c r="BW47" s="979"/>
      <c r="BX47" s="979"/>
      <c r="BY47" s="979"/>
      <c r="BZ47" s="979"/>
      <c r="CA47" s="979"/>
      <c r="CB47" s="979"/>
      <c r="CC47" s="979"/>
      <c r="CD47" s="979"/>
      <c r="CE47" s="979"/>
      <c r="CF47" s="979"/>
      <c r="CG47" s="980"/>
      <c r="CH47" s="953">
        <v>-386</v>
      </c>
      <c r="CI47" s="954"/>
      <c r="CJ47" s="954"/>
      <c r="CK47" s="954"/>
      <c r="CL47" s="955"/>
      <c r="CM47" s="953">
        <v>685</v>
      </c>
      <c r="CN47" s="954"/>
      <c r="CO47" s="954"/>
      <c r="CP47" s="954"/>
      <c r="CQ47" s="955"/>
      <c r="CR47" s="953">
        <v>3040</v>
      </c>
      <c r="CS47" s="954"/>
      <c r="CT47" s="954"/>
      <c r="CU47" s="954"/>
      <c r="CV47" s="955"/>
      <c r="CW47" s="1016">
        <v>1850</v>
      </c>
      <c r="CX47" s="1017"/>
      <c r="CY47" s="1017"/>
      <c r="CZ47" s="1017"/>
      <c r="DA47" s="1018"/>
      <c r="DB47" s="1016" t="s">
        <v>480</v>
      </c>
      <c r="DC47" s="1017"/>
      <c r="DD47" s="1017"/>
      <c r="DE47" s="1017"/>
      <c r="DF47" s="1018"/>
      <c r="DG47" s="953" t="s">
        <v>480</v>
      </c>
      <c r="DH47" s="954"/>
      <c r="DI47" s="954"/>
      <c r="DJ47" s="954"/>
      <c r="DK47" s="955"/>
      <c r="DL47" s="953" t="s">
        <v>480</v>
      </c>
      <c r="DM47" s="954"/>
      <c r="DN47" s="954"/>
      <c r="DO47" s="954"/>
      <c r="DP47" s="955"/>
      <c r="DQ47" s="953" t="s">
        <v>480</v>
      </c>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23"/>
      <c r="R48" s="1011"/>
      <c r="S48" s="1011"/>
      <c r="T48" s="1011"/>
      <c r="U48" s="1011"/>
      <c r="V48" s="1011"/>
      <c r="W48" s="1011"/>
      <c r="X48" s="1011"/>
      <c r="Y48" s="1011"/>
      <c r="Z48" s="1011"/>
      <c r="AA48" s="1011"/>
      <c r="AB48" s="1011"/>
      <c r="AC48" s="1011"/>
      <c r="AD48" s="1011"/>
      <c r="AE48" s="1024"/>
      <c r="AF48" s="1010"/>
      <c r="AG48" s="1011"/>
      <c r="AH48" s="1011"/>
      <c r="AI48" s="1011"/>
      <c r="AJ48" s="1012"/>
      <c r="AK48" s="944"/>
      <c r="AL48" s="935"/>
      <c r="AM48" s="935"/>
      <c r="AN48" s="935"/>
      <c r="AO48" s="935"/>
      <c r="AP48" s="935"/>
      <c r="AQ48" s="935"/>
      <c r="AR48" s="935"/>
      <c r="AS48" s="935"/>
      <c r="AT48" s="935"/>
      <c r="AU48" s="935"/>
      <c r="AV48" s="935"/>
      <c r="AW48" s="935"/>
      <c r="AX48" s="935"/>
      <c r="AY48" s="935"/>
      <c r="AZ48" s="1019"/>
      <c r="BA48" s="1019"/>
      <c r="BB48" s="1019"/>
      <c r="BC48" s="1019"/>
      <c r="BD48" s="1019"/>
      <c r="BE48" s="1005"/>
      <c r="BF48" s="1005"/>
      <c r="BG48" s="1005"/>
      <c r="BH48" s="1005"/>
      <c r="BI48" s="1006"/>
      <c r="BJ48" s="223"/>
      <c r="BK48" s="223"/>
      <c r="BL48" s="223"/>
      <c r="BM48" s="223"/>
      <c r="BN48" s="223"/>
      <c r="BO48" s="236"/>
      <c r="BP48" s="236"/>
      <c r="BQ48" s="233">
        <v>42</v>
      </c>
      <c r="BR48" s="234"/>
      <c r="BS48" s="978" t="s">
        <v>582</v>
      </c>
      <c r="BT48" s="979"/>
      <c r="BU48" s="979"/>
      <c r="BV48" s="979"/>
      <c r="BW48" s="979"/>
      <c r="BX48" s="979"/>
      <c r="BY48" s="979"/>
      <c r="BZ48" s="979"/>
      <c r="CA48" s="979"/>
      <c r="CB48" s="979"/>
      <c r="CC48" s="979"/>
      <c r="CD48" s="979"/>
      <c r="CE48" s="979"/>
      <c r="CF48" s="979"/>
      <c r="CG48" s="980"/>
      <c r="CH48" s="953">
        <v>2</v>
      </c>
      <c r="CI48" s="954"/>
      <c r="CJ48" s="954"/>
      <c r="CK48" s="954"/>
      <c r="CL48" s="955"/>
      <c r="CM48" s="953">
        <v>2179</v>
      </c>
      <c r="CN48" s="954"/>
      <c r="CO48" s="954"/>
      <c r="CP48" s="954"/>
      <c r="CQ48" s="955"/>
      <c r="CR48" s="953">
        <v>2285</v>
      </c>
      <c r="CS48" s="954"/>
      <c r="CT48" s="954"/>
      <c r="CU48" s="954"/>
      <c r="CV48" s="955"/>
      <c r="CW48" s="1016">
        <v>603</v>
      </c>
      <c r="CX48" s="1017"/>
      <c r="CY48" s="1017"/>
      <c r="CZ48" s="1017"/>
      <c r="DA48" s="1018"/>
      <c r="DB48" s="1016" t="s">
        <v>480</v>
      </c>
      <c r="DC48" s="1017"/>
      <c r="DD48" s="1017"/>
      <c r="DE48" s="1017"/>
      <c r="DF48" s="1018"/>
      <c r="DG48" s="953" t="s">
        <v>480</v>
      </c>
      <c r="DH48" s="954"/>
      <c r="DI48" s="954"/>
      <c r="DJ48" s="954"/>
      <c r="DK48" s="955"/>
      <c r="DL48" s="953" t="s">
        <v>480</v>
      </c>
      <c r="DM48" s="954"/>
      <c r="DN48" s="954"/>
      <c r="DO48" s="954"/>
      <c r="DP48" s="955"/>
      <c r="DQ48" s="953" t="s">
        <v>480</v>
      </c>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23"/>
      <c r="R49" s="1011"/>
      <c r="S49" s="1011"/>
      <c r="T49" s="1011"/>
      <c r="U49" s="1011"/>
      <c r="V49" s="1011"/>
      <c r="W49" s="1011"/>
      <c r="X49" s="1011"/>
      <c r="Y49" s="1011"/>
      <c r="Z49" s="1011"/>
      <c r="AA49" s="1011"/>
      <c r="AB49" s="1011"/>
      <c r="AC49" s="1011"/>
      <c r="AD49" s="1011"/>
      <c r="AE49" s="1024"/>
      <c r="AF49" s="1010"/>
      <c r="AG49" s="1011"/>
      <c r="AH49" s="1011"/>
      <c r="AI49" s="1011"/>
      <c r="AJ49" s="1012"/>
      <c r="AK49" s="944"/>
      <c r="AL49" s="935"/>
      <c r="AM49" s="935"/>
      <c r="AN49" s="935"/>
      <c r="AO49" s="935"/>
      <c r="AP49" s="935"/>
      <c r="AQ49" s="935"/>
      <c r="AR49" s="935"/>
      <c r="AS49" s="935"/>
      <c r="AT49" s="935"/>
      <c r="AU49" s="935"/>
      <c r="AV49" s="935"/>
      <c r="AW49" s="935"/>
      <c r="AX49" s="935"/>
      <c r="AY49" s="935"/>
      <c r="AZ49" s="1019"/>
      <c r="BA49" s="1019"/>
      <c r="BB49" s="1019"/>
      <c r="BC49" s="1019"/>
      <c r="BD49" s="1019"/>
      <c r="BE49" s="1005"/>
      <c r="BF49" s="1005"/>
      <c r="BG49" s="1005"/>
      <c r="BH49" s="1005"/>
      <c r="BI49" s="1006"/>
      <c r="BJ49" s="223"/>
      <c r="BK49" s="223"/>
      <c r="BL49" s="223"/>
      <c r="BM49" s="223"/>
      <c r="BN49" s="223"/>
      <c r="BO49" s="236"/>
      <c r="BP49" s="236"/>
      <c r="BQ49" s="233">
        <v>43</v>
      </c>
      <c r="BR49" s="234"/>
      <c r="BS49" s="1020" t="s">
        <v>583</v>
      </c>
      <c r="BT49" s="1021"/>
      <c r="BU49" s="1021"/>
      <c r="BV49" s="1021"/>
      <c r="BW49" s="1021"/>
      <c r="BX49" s="1021"/>
      <c r="BY49" s="1021"/>
      <c r="BZ49" s="1021"/>
      <c r="CA49" s="1021"/>
      <c r="CB49" s="1021"/>
      <c r="CC49" s="1021"/>
      <c r="CD49" s="1021"/>
      <c r="CE49" s="1021"/>
      <c r="CF49" s="1021"/>
      <c r="CG49" s="1022"/>
      <c r="CH49" s="1016">
        <v>-125</v>
      </c>
      <c r="CI49" s="1017"/>
      <c r="CJ49" s="1017"/>
      <c r="CK49" s="1017"/>
      <c r="CL49" s="1018"/>
      <c r="CM49" s="1016">
        <v>7</v>
      </c>
      <c r="CN49" s="1017"/>
      <c r="CO49" s="1017"/>
      <c r="CP49" s="1017"/>
      <c r="CQ49" s="1018"/>
      <c r="CR49" s="1016">
        <v>300</v>
      </c>
      <c r="CS49" s="1017"/>
      <c r="CT49" s="1017"/>
      <c r="CU49" s="1017"/>
      <c r="CV49" s="1018"/>
      <c r="CW49" s="1016" t="s">
        <v>585</v>
      </c>
      <c r="CX49" s="1017"/>
      <c r="CY49" s="1017"/>
      <c r="CZ49" s="1017"/>
      <c r="DA49" s="1018"/>
      <c r="DB49" s="1016" t="s">
        <v>480</v>
      </c>
      <c r="DC49" s="1017"/>
      <c r="DD49" s="1017"/>
      <c r="DE49" s="1017"/>
      <c r="DF49" s="1018"/>
      <c r="DG49" s="1016" t="s">
        <v>480</v>
      </c>
      <c r="DH49" s="1017"/>
      <c r="DI49" s="1017"/>
      <c r="DJ49" s="1017"/>
      <c r="DK49" s="1018"/>
      <c r="DL49" s="1016" t="s">
        <v>480</v>
      </c>
      <c r="DM49" s="1017"/>
      <c r="DN49" s="1017"/>
      <c r="DO49" s="1017"/>
      <c r="DP49" s="1018"/>
      <c r="DQ49" s="1016" t="s">
        <v>480</v>
      </c>
      <c r="DR49" s="1017"/>
      <c r="DS49" s="1017"/>
      <c r="DT49" s="1017"/>
      <c r="DU49" s="1018"/>
      <c r="DV49" s="1013"/>
      <c r="DW49" s="1014"/>
      <c r="DX49" s="1014"/>
      <c r="DY49" s="1014"/>
      <c r="DZ49" s="1015"/>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381</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357</v>
      </c>
      <c r="B63" s="908" t="s">
        <v>382</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19894</v>
      </c>
      <c r="AG63" s="923"/>
      <c r="AH63" s="923"/>
      <c r="AI63" s="923"/>
      <c r="AJ63" s="993"/>
      <c r="AK63" s="994"/>
      <c r="AL63" s="927"/>
      <c r="AM63" s="927"/>
      <c r="AN63" s="927"/>
      <c r="AO63" s="927"/>
      <c r="AP63" s="923">
        <v>137793</v>
      </c>
      <c r="AQ63" s="923"/>
      <c r="AR63" s="923"/>
      <c r="AS63" s="923"/>
      <c r="AT63" s="923"/>
      <c r="AU63" s="923">
        <v>75698</v>
      </c>
      <c r="AV63" s="923"/>
      <c r="AW63" s="923"/>
      <c r="AX63" s="923"/>
      <c r="AY63" s="923"/>
      <c r="AZ63" s="988"/>
      <c r="BA63" s="988"/>
      <c r="BB63" s="988"/>
      <c r="BC63" s="988"/>
      <c r="BD63" s="988"/>
      <c r="BE63" s="924"/>
      <c r="BF63" s="924"/>
      <c r="BG63" s="924"/>
      <c r="BH63" s="924"/>
      <c r="BI63" s="925"/>
      <c r="BJ63" s="989" t="s">
        <v>383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385</v>
      </c>
      <c r="B66" s="960"/>
      <c r="C66" s="960"/>
      <c r="D66" s="960"/>
      <c r="E66" s="960"/>
      <c r="F66" s="960"/>
      <c r="G66" s="960"/>
      <c r="H66" s="960"/>
      <c r="I66" s="960"/>
      <c r="J66" s="960"/>
      <c r="K66" s="960"/>
      <c r="L66" s="960"/>
      <c r="M66" s="960"/>
      <c r="N66" s="960"/>
      <c r="O66" s="960"/>
      <c r="P66" s="961"/>
      <c r="Q66" s="965" t="s">
        <v>386</v>
      </c>
      <c r="R66" s="966"/>
      <c r="S66" s="966"/>
      <c r="T66" s="966"/>
      <c r="U66" s="967"/>
      <c r="V66" s="965" t="s">
        <v>387</v>
      </c>
      <c r="W66" s="966"/>
      <c r="X66" s="966"/>
      <c r="Y66" s="966"/>
      <c r="Z66" s="967"/>
      <c r="AA66" s="965" t="s">
        <v>388</v>
      </c>
      <c r="AB66" s="966"/>
      <c r="AC66" s="966"/>
      <c r="AD66" s="966"/>
      <c r="AE66" s="967"/>
      <c r="AF66" s="971" t="s">
        <v>389</v>
      </c>
      <c r="AG66" s="972"/>
      <c r="AH66" s="972"/>
      <c r="AI66" s="972"/>
      <c r="AJ66" s="973"/>
      <c r="AK66" s="965" t="s">
        <v>365</v>
      </c>
      <c r="AL66" s="960"/>
      <c r="AM66" s="960"/>
      <c r="AN66" s="960"/>
      <c r="AO66" s="961"/>
      <c r="AP66" s="965" t="s">
        <v>390</v>
      </c>
      <c r="AQ66" s="966"/>
      <c r="AR66" s="966"/>
      <c r="AS66" s="966"/>
      <c r="AT66" s="967"/>
      <c r="AU66" s="965" t="s">
        <v>391</v>
      </c>
      <c r="AV66" s="966"/>
      <c r="AW66" s="966"/>
      <c r="AX66" s="966"/>
      <c r="AY66" s="967"/>
      <c r="AZ66" s="965" t="s">
        <v>335</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357</v>
      </c>
      <c r="B88" s="908" t="s">
        <v>392</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357</v>
      </c>
      <c r="BR102" s="908" t="s">
        <v>393</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35091</v>
      </c>
      <c r="CS102" s="915"/>
      <c r="CT102" s="915"/>
      <c r="CU102" s="915"/>
      <c r="CV102" s="916"/>
      <c r="CW102" s="914">
        <v>7633</v>
      </c>
      <c r="CX102" s="915"/>
      <c r="CY102" s="915"/>
      <c r="CZ102" s="915"/>
      <c r="DA102" s="916"/>
      <c r="DB102" s="914">
        <v>1402</v>
      </c>
      <c r="DC102" s="915"/>
      <c r="DD102" s="915"/>
      <c r="DE102" s="915"/>
      <c r="DF102" s="916"/>
      <c r="DG102" s="914" t="s">
        <v>588</v>
      </c>
      <c r="DH102" s="915"/>
      <c r="DI102" s="915"/>
      <c r="DJ102" s="915"/>
      <c r="DK102" s="916"/>
      <c r="DL102" s="914">
        <v>13392</v>
      </c>
      <c r="DM102" s="915"/>
      <c r="DN102" s="915"/>
      <c r="DO102" s="915"/>
      <c r="DP102" s="916"/>
      <c r="DQ102" s="914">
        <v>9899</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394</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395</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396</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397</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398</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399</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400</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401</v>
      </c>
      <c r="AB109" s="858"/>
      <c r="AC109" s="858"/>
      <c r="AD109" s="858"/>
      <c r="AE109" s="859"/>
      <c r="AF109" s="860" t="s">
        <v>290</v>
      </c>
      <c r="AG109" s="858"/>
      <c r="AH109" s="858"/>
      <c r="AI109" s="858"/>
      <c r="AJ109" s="859"/>
      <c r="AK109" s="860" t="s">
        <v>289</v>
      </c>
      <c r="AL109" s="858"/>
      <c r="AM109" s="858"/>
      <c r="AN109" s="858"/>
      <c r="AO109" s="859"/>
      <c r="AP109" s="860" t="s">
        <v>402</v>
      </c>
      <c r="AQ109" s="858"/>
      <c r="AR109" s="858"/>
      <c r="AS109" s="858"/>
      <c r="AT109" s="889"/>
      <c r="AU109" s="857" t="s">
        <v>400</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401</v>
      </c>
      <c r="BR109" s="858"/>
      <c r="BS109" s="858"/>
      <c r="BT109" s="858"/>
      <c r="BU109" s="859"/>
      <c r="BV109" s="860" t="s">
        <v>290</v>
      </c>
      <c r="BW109" s="858"/>
      <c r="BX109" s="858"/>
      <c r="BY109" s="858"/>
      <c r="BZ109" s="859"/>
      <c r="CA109" s="860" t="s">
        <v>289</v>
      </c>
      <c r="CB109" s="858"/>
      <c r="CC109" s="858"/>
      <c r="CD109" s="858"/>
      <c r="CE109" s="859"/>
      <c r="CF109" s="896" t="s">
        <v>402</v>
      </c>
      <c r="CG109" s="896"/>
      <c r="CH109" s="896"/>
      <c r="CI109" s="896"/>
      <c r="CJ109" s="896"/>
      <c r="CK109" s="860" t="s">
        <v>403</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401</v>
      </c>
      <c r="DH109" s="858"/>
      <c r="DI109" s="858"/>
      <c r="DJ109" s="858"/>
      <c r="DK109" s="859"/>
      <c r="DL109" s="860" t="s">
        <v>290</v>
      </c>
      <c r="DM109" s="858"/>
      <c r="DN109" s="858"/>
      <c r="DO109" s="858"/>
      <c r="DP109" s="859"/>
      <c r="DQ109" s="860" t="s">
        <v>289</v>
      </c>
      <c r="DR109" s="858"/>
      <c r="DS109" s="858"/>
      <c r="DT109" s="858"/>
      <c r="DU109" s="859"/>
      <c r="DV109" s="860" t="s">
        <v>402</v>
      </c>
      <c r="DW109" s="858"/>
      <c r="DX109" s="858"/>
      <c r="DY109" s="858"/>
      <c r="DZ109" s="889"/>
    </row>
    <row r="110" spans="1:131" s="217" customFormat="1" ht="26.25" customHeight="1" x14ac:dyDescent="0.2">
      <c r="A110" s="758" t="s">
        <v>404</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134202001</v>
      </c>
      <c r="AB110" s="851"/>
      <c r="AC110" s="851"/>
      <c r="AD110" s="851"/>
      <c r="AE110" s="852"/>
      <c r="AF110" s="853">
        <v>126170402</v>
      </c>
      <c r="AG110" s="851"/>
      <c r="AH110" s="851"/>
      <c r="AI110" s="851"/>
      <c r="AJ110" s="852"/>
      <c r="AK110" s="853">
        <v>128527004</v>
      </c>
      <c r="AL110" s="851"/>
      <c r="AM110" s="851"/>
      <c r="AN110" s="851"/>
      <c r="AO110" s="852"/>
      <c r="AP110" s="854">
        <v>29.2</v>
      </c>
      <c r="AQ110" s="855"/>
      <c r="AR110" s="855"/>
      <c r="AS110" s="855"/>
      <c r="AT110" s="856"/>
      <c r="AU110" s="890" t="s">
        <v>64</v>
      </c>
      <c r="AV110" s="891"/>
      <c r="AW110" s="891"/>
      <c r="AX110" s="891"/>
      <c r="AY110" s="891"/>
      <c r="AZ110" s="813" t="s">
        <v>405</v>
      </c>
      <c r="BA110" s="759"/>
      <c r="BB110" s="759"/>
      <c r="BC110" s="759"/>
      <c r="BD110" s="759"/>
      <c r="BE110" s="759"/>
      <c r="BF110" s="759"/>
      <c r="BG110" s="759"/>
      <c r="BH110" s="759"/>
      <c r="BI110" s="759"/>
      <c r="BJ110" s="759"/>
      <c r="BK110" s="759"/>
      <c r="BL110" s="759"/>
      <c r="BM110" s="759"/>
      <c r="BN110" s="759"/>
      <c r="BO110" s="759"/>
      <c r="BP110" s="760"/>
      <c r="BQ110" s="814">
        <v>2642463658</v>
      </c>
      <c r="BR110" s="796"/>
      <c r="BS110" s="796"/>
      <c r="BT110" s="796"/>
      <c r="BU110" s="796"/>
      <c r="BV110" s="796">
        <v>2646946892</v>
      </c>
      <c r="BW110" s="796"/>
      <c r="BX110" s="796"/>
      <c r="BY110" s="796"/>
      <c r="BZ110" s="796"/>
      <c r="CA110" s="796">
        <v>2644211010</v>
      </c>
      <c r="CB110" s="796"/>
      <c r="CC110" s="796"/>
      <c r="CD110" s="796"/>
      <c r="CE110" s="796"/>
      <c r="CF110" s="823">
        <v>601.1</v>
      </c>
      <c r="CG110" s="824"/>
      <c r="CH110" s="824"/>
      <c r="CI110" s="824"/>
      <c r="CJ110" s="824"/>
      <c r="CK110" s="886" t="s">
        <v>406</v>
      </c>
      <c r="CL110" s="770"/>
      <c r="CM110" s="847" t="s">
        <v>407</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2776979</v>
      </c>
      <c r="DH110" s="796"/>
      <c r="DI110" s="796"/>
      <c r="DJ110" s="796"/>
      <c r="DK110" s="796"/>
      <c r="DL110" s="796">
        <v>9117155</v>
      </c>
      <c r="DM110" s="796"/>
      <c r="DN110" s="796"/>
      <c r="DO110" s="796"/>
      <c r="DP110" s="796"/>
      <c r="DQ110" s="796">
        <v>8754598</v>
      </c>
      <c r="DR110" s="796"/>
      <c r="DS110" s="796"/>
      <c r="DT110" s="796"/>
      <c r="DU110" s="796"/>
      <c r="DV110" s="797">
        <v>2</v>
      </c>
      <c r="DW110" s="797"/>
      <c r="DX110" s="797"/>
      <c r="DY110" s="797"/>
      <c r="DZ110" s="798"/>
    </row>
    <row r="111" spans="1:131" s="217" customFormat="1" ht="26.25" customHeight="1" x14ac:dyDescent="0.2">
      <c r="A111" s="725" t="s">
        <v>408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6706423</v>
      </c>
      <c r="AB111" s="880"/>
      <c r="AC111" s="880"/>
      <c r="AD111" s="880"/>
      <c r="AE111" s="881"/>
      <c r="AF111" s="882">
        <v>6824281</v>
      </c>
      <c r="AG111" s="880"/>
      <c r="AH111" s="880"/>
      <c r="AI111" s="880"/>
      <c r="AJ111" s="881"/>
      <c r="AK111" s="882">
        <v>7345288</v>
      </c>
      <c r="AL111" s="880"/>
      <c r="AM111" s="880"/>
      <c r="AN111" s="880"/>
      <c r="AO111" s="881"/>
      <c r="AP111" s="883">
        <v>1.7</v>
      </c>
      <c r="AQ111" s="884"/>
      <c r="AR111" s="884"/>
      <c r="AS111" s="884"/>
      <c r="AT111" s="885"/>
      <c r="AU111" s="892"/>
      <c r="AV111" s="893"/>
      <c r="AW111" s="893"/>
      <c r="AX111" s="893"/>
      <c r="AY111" s="893"/>
      <c r="AZ111" s="766" t="s">
        <v>409</v>
      </c>
      <c r="BA111" s="701"/>
      <c r="BB111" s="701"/>
      <c r="BC111" s="701"/>
      <c r="BD111" s="701"/>
      <c r="BE111" s="701"/>
      <c r="BF111" s="701"/>
      <c r="BG111" s="701"/>
      <c r="BH111" s="701"/>
      <c r="BI111" s="701"/>
      <c r="BJ111" s="701"/>
      <c r="BK111" s="701"/>
      <c r="BL111" s="701"/>
      <c r="BM111" s="701"/>
      <c r="BN111" s="701"/>
      <c r="BO111" s="701"/>
      <c r="BP111" s="702"/>
      <c r="BQ111" s="767">
        <v>16460112</v>
      </c>
      <c r="BR111" s="768"/>
      <c r="BS111" s="768"/>
      <c r="BT111" s="768"/>
      <c r="BU111" s="768"/>
      <c r="BV111" s="768">
        <v>19820024</v>
      </c>
      <c r="BW111" s="768"/>
      <c r="BX111" s="768"/>
      <c r="BY111" s="768"/>
      <c r="BZ111" s="768"/>
      <c r="CA111" s="768">
        <v>17569287</v>
      </c>
      <c r="CB111" s="768"/>
      <c r="CC111" s="768"/>
      <c r="CD111" s="768"/>
      <c r="CE111" s="768"/>
      <c r="CF111" s="832">
        <v>4</v>
      </c>
      <c r="CG111" s="833"/>
      <c r="CH111" s="833"/>
      <c r="CI111" s="833"/>
      <c r="CJ111" s="833"/>
      <c r="CK111" s="887"/>
      <c r="CL111" s="772"/>
      <c r="CM111" s="775" t="s">
        <v>410</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411</v>
      </c>
      <c r="DH111" s="768"/>
      <c r="DI111" s="768"/>
      <c r="DJ111" s="768"/>
      <c r="DK111" s="768"/>
      <c r="DL111" s="768" t="s">
        <v>112</v>
      </c>
      <c r="DM111" s="768"/>
      <c r="DN111" s="768"/>
      <c r="DO111" s="768"/>
      <c r="DP111" s="768"/>
      <c r="DQ111" s="768" t="s">
        <v>383</v>
      </c>
      <c r="DR111" s="768"/>
      <c r="DS111" s="768"/>
      <c r="DT111" s="768"/>
      <c r="DU111" s="768"/>
      <c r="DV111" s="745" t="s">
        <v>383</v>
      </c>
      <c r="DW111" s="745"/>
      <c r="DX111" s="745"/>
      <c r="DY111" s="745"/>
      <c r="DZ111" s="746"/>
    </row>
    <row r="112" spans="1:131" s="217" customFormat="1" ht="26.25" customHeight="1" x14ac:dyDescent="0.2">
      <c r="A112" s="872" t="s">
        <v>412</v>
      </c>
      <c r="B112" s="873"/>
      <c r="C112" s="701" t="s">
        <v>413</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54255625</v>
      </c>
      <c r="AB112" s="731"/>
      <c r="AC112" s="731"/>
      <c r="AD112" s="731"/>
      <c r="AE112" s="732"/>
      <c r="AF112" s="733">
        <v>56912262</v>
      </c>
      <c r="AG112" s="731"/>
      <c r="AH112" s="731"/>
      <c r="AI112" s="731"/>
      <c r="AJ112" s="732"/>
      <c r="AK112" s="733">
        <v>60380205</v>
      </c>
      <c r="AL112" s="731"/>
      <c r="AM112" s="731"/>
      <c r="AN112" s="731"/>
      <c r="AO112" s="732"/>
      <c r="AP112" s="778">
        <v>13.7</v>
      </c>
      <c r="AQ112" s="779"/>
      <c r="AR112" s="779"/>
      <c r="AS112" s="779"/>
      <c r="AT112" s="780"/>
      <c r="AU112" s="892"/>
      <c r="AV112" s="893"/>
      <c r="AW112" s="893"/>
      <c r="AX112" s="893"/>
      <c r="AY112" s="893"/>
      <c r="AZ112" s="766" t="s">
        <v>414</v>
      </c>
      <c r="BA112" s="701"/>
      <c r="BB112" s="701"/>
      <c r="BC112" s="701"/>
      <c r="BD112" s="701"/>
      <c r="BE112" s="701"/>
      <c r="BF112" s="701"/>
      <c r="BG112" s="701"/>
      <c r="BH112" s="701"/>
      <c r="BI112" s="701"/>
      <c r="BJ112" s="701"/>
      <c r="BK112" s="701"/>
      <c r="BL112" s="701"/>
      <c r="BM112" s="701"/>
      <c r="BN112" s="701"/>
      <c r="BO112" s="701"/>
      <c r="BP112" s="702"/>
      <c r="BQ112" s="767">
        <v>81764017</v>
      </c>
      <c r="BR112" s="768"/>
      <c r="BS112" s="768"/>
      <c r="BT112" s="768"/>
      <c r="BU112" s="768"/>
      <c r="BV112" s="768">
        <v>79928016</v>
      </c>
      <c r="BW112" s="768"/>
      <c r="BX112" s="768"/>
      <c r="BY112" s="768"/>
      <c r="BZ112" s="768"/>
      <c r="CA112" s="768">
        <v>75698777</v>
      </c>
      <c r="CB112" s="768"/>
      <c r="CC112" s="768"/>
      <c r="CD112" s="768"/>
      <c r="CE112" s="768"/>
      <c r="CF112" s="832">
        <v>17.2</v>
      </c>
      <c r="CG112" s="833"/>
      <c r="CH112" s="833"/>
      <c r="CI112" s="833"/>
      <c r="CJ112" s="833"/>
      <c r="CK112" s="887"/>
      <c r="CL112" s="772"/>
      <c r="CM112" s="775" t="s">
        <v>415</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11687085</v>
      </c>
      <c r="DH112" s="768"/>
      <c r="DI112" s="768"/>
      <c r="DJ112" s="768"/>
      <c r="DK112" s="768"/>
      <c r="DL112" s="768">
        <v>8984366</v>
      </c>
      <c r="DM112" s="768"/>
      <c r="DN112" s="768"/>
      <c r="DO112" s="768"/>
      <c r="DP112" s="768"/>
      <c r="DQ112" s="768">
        <v>7346745</v>
      </c>
      <c r="DR112" s="768"/>
      <c r="DS112" s="768"/>
      <c r="DT112" s="768"/>
      <c r="DU112" s="768"/>
      <c r="DV112" s="745">
        <v>1.7</v>
      </c>
      <c r="DW112" s="745"/>
      <c r="DX112" s="745"/>
      <c r="DY112" s="745"/>
      <c r="DZ112" s="746"/>
    </row>
    <row r="113" spans="1:130" s="217" customFormat="1" ht="26.25" customHeight="1" x14ac:dyDescent="0.2">
      <c r="A113" s="874"/>
      <c r="B113" s="875"/>
      <c r="C113" s="701" t="s">
        <v>416</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6889281</v>
      </c>
      <c r="AB113" s="731"/>
      <c r="AC113" s="731"/>
      <c r="AD113" s="731"/>
      <c r="AE113" s="732"/>
      <c r="AF113" s="733">
        <v>7382146</v>
      </c>
      <c r="AG113" s="731"/>
      <c r="AH113" s="731"/>
      <c r="AI113" s="731"/>
      <c r="AJ113" s="732"/>
      <c r="AK113" s="733">
        <v>6924168</v>
      </c>
      <c r="AL113" s="731"/>
      <c r="AM113" s="731"/>
      <c r="AN113" s="731"/>
      <c r="AO113" s="732"/>
      <c r="AP113" s="778">
        <v>1.6</v>
      </c>
      <c r="AQ113" s="779"/>
      <c r="AR113" s="779"/>
      <c r="AS113" s="779"/>
      <c r="AT113" s="780"/>
      <c r="AU113" s="892"/>
      <c r="AV113" s="893"/>
      <c r="AW113" s="893"/>
      <c r="AX113" s="893"/>
      <c r="AY113" s="893"/>
      <c r="AZ113" s="766" t="s">
        <v>417</v>
      </c>
      <c r="BA113" s="701"/>
      <c r="BB113" s="701"/>
      <c r="BC113" s="701"/>
      <c r="BD113" s="701"/>
      <c r="BE113" s="701"/>
      <c r="BF113" s="701"/>
      <c r="BG113" s="701"/>
      <c r="BH113" s="701"/>
      <c r="BI113" s="701"/>
      <c r="BJ113" s="701"/>
      <c r="BK113" s="701"/>
      <c r="BL113" s="701"/>
      <c r="BM113" s="701"/>
      <c r="BN113" s="701"/>
      <c r="BO113" s="701"/>
      <c r="BP113" s="702"/>
      <c r="BQ113" s="767" t="s">
        <v>112</v>
      </c>
      <c r="BR113" s="768"/>
      <c r="BS113" s="768"/>
      <c r="BT113" s="768"/>
      <c r="BU113" s="768"/>
      <c r="BV113" s="768" t="s">
        <v>112</v>
      </c>
      <c r="BW113" s="768"/>
      <c r="BX113" s="768"/>
      <c r="BY113" s="768"/>
      <c r="BZ113" s="768"/>
      <c r="CA113" s="768" t="s">
        <v>112</v>
      </c>
      <c r="CB113" s="768"/>
      <c r="CC113" s="768"/>
      <c r="CD113" s="768"/>
      <c r="CE113" s="768"/>
      <c r="CF113" s="832" t="s">
        <v>112</v>
      </c>
      <c r="CG113" s="833"/>
      <c r="CH113" s="833"/>
      <c r="CI113" s="833"/>
      <c r="CJ113" s="833"/>
      <c r="CK113" s="887"/>
      <c r="CL113" s="772"/>
      <c r="CM113" s="775" t="s">
        <v>418</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112</v>
      </c>
      <c r="DH113" s="768"/>
      <c r="DI113" s="768"/>
      <c r="DJ113" s="768"/>
      <c r="DK113" s="768"/>
      <c r="DL113" s="768" t="s">
        <v>383</v>
      </c>
      <c r="DM113" s="768"/>
      <c r="DN113" s="768"/>
      <c r="DO113" s="768"/>
      <c r="DP113" s="768"/>
      <c r="DQ113" s="768" t="s">
        <v>112</v>
      </c>
      <c r="DR113" s="768"/>
      <c r="DS113" s="768"/>
      <c r="DT113" s="768"/>
      <c r="DU113" s="768"/>
      <c r="DV113" s="745" t="s">
        <v>112</v>
      </c>
      <c r="DW113" s="745"/>
      <c r="DX113" s="745"/>
      <c r="DY113" s="745"/>
      <c r="DZ113" s="746"/>
    </row>
    <row r="114" spans="1:130" s="217" customFormat="1" ht="26.25" customHeight="1" x14ac:dyDescent="0.2">
      <c r="A114" s="874"/>
      <c r="B114" s="875"/>
      <c r="C114" s="701" t="s">
        <v>419</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112</v>
      </c>
      <c r="AB114" s="731"/>
      <c r="AC114" s="731"/>
      <c r="AD114" s="731"/>
      <c r="AE114" s="732"/>
      <c r="AF114" s="733" t="s">
        <v>112</v>
      </c>
      <c r="AG114" s="731"/>
      <c r="AH114" s="731"/>
      <c r="AI114" s="731"/>
      <c r="AJ114" s="732"/>
      <c r="AK114" s="733" t="s">
        <v>383</v>
      </c>
      <c r="AL114" s="731"/>
      <c r="AM114" s="731"/>
      <c r="AN114" s="731"/>
      <c r="AO114" s="732"/>
      <c r="AP114" s="778" t="s">
        <v>383</v>
      </c>
      <c r="AQ114" s="779"/>
      <c r="AR114" s="779"/>
      <c r="AS114" s="779"/>
      <c r="AT114" s="780"/>
      <c r="AU114" s="892"/>
      <c r="AV114" s="893"/>
      <c r="AW114" s="893"/>
      <c r="AX114" s="893"/>
      <c r="AY114" s="893"/>
      <c r="AZ114" s="766" t="s">
        <v>420</v>
      </c>
      <c r="BA114" s="701"/>
      <c r="BB114" s="701"/>
      <c r="BC114" s="701"/>
      <c r="BD114" s="701"/>
      <c r="BE114" s="701"/>
      <c r="BF114" s="701"/>
      <c r="BG114" s="701"/>
      <c r="BH114" s="701"/>
      <c r="BI114" s="701"/>
      <c r="BJ114" s="701"/>
      <c r="BK114" s="701"/>
      <c r="BL114" s="701"/>
      <c r="BM114" s="701"/>
      <c r="BN114" s="701"/>
      <c r="BO114" s="701"/>
      <c r="BP114" s="702"/>
      <c r="BQ114" s="767">
        <v>263201042</v>
      </c>
      <c r="BR114" s="768"/>
      <c r="BS114" s="768"/>
      <c r="BT114" s="768"/>
      <c r="BU114" s="768"/>
      <c r="BV114" s="768">
        <v>265851687</v>
      </c>
      <c r="BW114" s="768"/>
      <c r="BX114" s="768"/>
      <c r="BY114" s="768"/>
      <c r="BZ114" s="768"/>
      <c r="CA114" s="768">
        <v>216635343</v>
      </c>
      <c r="CB114" s="768"/>
      <c r="CC114" s="768"/>
      <c r="CD114" s="768"/>
      <c r="CE114" s="768"/>
      <c r="CF114" s="832">
        <v>49.2</v>
      </c>
      <c r="CG114" s="833"/>
      <c r="CH114" s="833"/>
      <c r="CI114" s="833"/>
      <c r="CJ114" s="833"/>
      <c r="CK114" s="887"/>
      <c r="CL114" s="772"/>
      <c r="CM114" s="775" t="s">
        <v>421</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1996048</v>
      </c>
      <c r="DH114" s="768"/>
      <c r="DI114" s="768"/>
      <c r="DJ114" s="768"/>
      <c r="DK114" s="768"/>
      <c r="DL114" s="768">
        <v>1718503</v>
      </c>
      <c r="DM114" s="768"/>
      <c r="DN114" s="768"/>
      <c r="DO114" s="768"/>
      <c r="DP114" s="768"/>
      <c r="DQ114" s="768">
        <v>1467944</v>
      </c>
      <c r="DR114" s="768"/>
      <c r="DS114" s="768"/>
      <c r="DT114" s="768"/>
      <c r="DU114" s="768"/>
      <c r="DV114" s="745">
        <v>0.3</v>
      </c>
      <c r="DW114" s="745"/>
      <c r="DX114" s="745"/>
      <c r="DY114" s="745"/>
      <c r="DZ114" s="746"/>
    </row>
    <row r="115" spans="1:130" s="217" customFormat="1" ht="26.25" customHeight="1" x14ac:dyDescent="0.2">
      <c r="A115" s="874"/>
      <c r="B115" s="875"/>
      <c r="C115" s="701" t="s">
        <v>422</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3476034</v>
      </c>
      <c r="AB115" s="731"/>
      <c r="AC115" s="731"/>
      <c r="AD115" s="731"/>
      <c r="AE115" s="732"/>
      <c r="AF115" s="733">
        <v>3379910</v>
      </c>
      <c r="AG115" s="731"/>
      <c r="AH115" s="731"/>
      <c r="AI115" s="731"/>
      <c r="AJ115" s="732"/>
      <c r="AK115" s="733">
        <v>2450063</v>
      </c>
      <c r="AL115" s="731"/>
      <c r="AM115" s="731"/>
      <c r="AN115" s="731"/>
      <c r="AO115" s="732"/>
      <c r="AP115" s="778">
        <v>0.6</v>
      </c>
      <c r="AQ115" s="779"/>
      <c r="AR115" s="779"/>
      <c r="AS115" s="779"/>
      <c r="AT115" s="780"/>
      <c r="AU115" s="892"/>
      <c r="AV115" s="893"/>
      <c r="AW115" s="893"/>
      <c r="AX115" s="893"/>
      <c r="AY115" s="893"/>
      <c r="AZ115" s="766" t="s">
        <v>423</v>
      </c>
      <c r="BA115" s="701"/>
      <c r="BB115" s="701"/>
      <c r="BC115" s="701"/>
      <c r="BD115" s="701"/>
      <c r="BE115" s="701"/>
      <c r="BF115" s="701"/>
      <c r="BG115" s="701"/>
      <c r="BH115" s="701"/>
      <c r="BI115" s="701"/>
      <c r="BJ115" s="701"/>
      <c r="BK115" s="701"/>
      <c r="BL115" s="701"/>
      <c r="BM115" s="701"/>
      <c r="BN115" s="701"/>
      <c r="BO115" s="701"/>
      <c r="BP115" s="702"/>
      <c r="BQ115" s="767">
        <v>9681933</v>
      </c>
      <c r="BR115" s="768"/>
      <c r="BS115" s="768"/>
      <c r="BT115" s="768"/>
      <c r="BU115" s="768"/>
      <c r="BV115" s="768">
        <v>9823577</v>
      </c>
      <c r="BW115" s="768"/>
      <c r="BX115" s="768"/>
      <c r="BY115" s="768"/>
      <c r="BZ115" s="768"/>
      <c r="CA115" s="768">
        <v>10179306</v>
      </c>
      <c r="CB115" s="768"/>
      <c r="CC115" s="768"/>
      <c r="CD115" s="768"/>
      <c r="CE115" s="768"/>
      <c r="CF115" s="832">
        <v>2.2999999999999998</v>
      </c>
      <c r="CG115" s="833"/>
      <c r="CH115" s="833"/>
      <c r="CI115" s="833"/>
      <c r="CJ115" s="833"/>
      <c r="CK115" s="887"/>
      <c r="CL115" s="772"/>
      <c r="CM115" s="766" t="s">
        <v>424</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383</v>
      </c>
      <c r="DH115" s="768"/>
      <c r="DI115" s="768"/>
      <c r="DJ115" s="768"/>
      <c r="DK115" s="768"/>
      <c r="DL115" s="768" t="s">
        <v>383</v>
      </c>
      <c r="DM115" s="768"/>
      <c r="DN115" s="768"/>
      <c r="DO115" s="768"/>
      <c r="DP115" s="768"/>
      <c r="DQ115" s="768" t="s">
        <v>112</v>
      </c>
      <c r="DR115" s="768"/>
      <c r="DS115" s="768"/>
      <c r="DT115" s="768"/>
      <c r="DU115" s="768"/>
      <c r="DV115" s="745" t="s">
        <v>383</v>
      </c>
      <c r="DW115" s="745"/>
      <c r="DX115" s="745"/>
      <c r="DY115" s="745"/>
      <c r="DZ115" s="746"/>
    </row>
    <row r="116" spans="1:130" s="217" customFormat="1" ht="26.25" customHeight="1" x14ac:dyDescent="0.2">
      <c r="A116" s="876"/>
      <c r="B116" s="877"/>
      <c r="C116" s="837" t="s">
        <v>425</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1447</v>
      </c>
      <c r="AB116" s="731"/>
      <c r="AC116" s="731"/>
      <c r="AD116" s="731"/>
      <c r="AE116" s="732"/>
      <c r="AF116" s="733">
        <v>1349</v>
      </c>
      <c r="AG116" s="731"/>
      <c r="AH116" s="731"/>
      <c r="AI116" s="731"/>
      <c r="AJ116" s="732"/>
      <c r="AK116" s="733">
        <v>1215</v>
      </c>
      <c r="AL116" s="731"/>
      <c r="AM116" s="731"/>
      <c r="AN116" s="731"/>
      <c r="AO116" s="732"/>
      <c r="AP116" s="778">
        <v>0</v>
      </c>
      <c r="AQ116" s="779"/>
      <c r="AR116" s="779"/>
      <c r="AS116" s="779"/>
      <c r="AT116" s="780"/>
      <c r="AU116" s="892"/>
      <c r="AV116" s="893"/>
      <c r="AW116" s="893"/>
      <c r="AX116" s="893"/>
      <c r="AY116" s="893"/>
      <c r="AZ116" s="820" t="s">
        <v>426</v>
      </c>
      <c r="BA116" s="821"/>
      <c r="BB116" s="821"/>
      <c r="BC116" s="821"/>
      <c r="BD116" s="821"/>
      <c r="BE116" s="821"/>
      <c r="BF116" s="821"/>
      <c r="BG116" s="821"/>
      <c r="BH116" s="821"/>
      <c r="BI116" s="821"/>
      <c r="BJ116" s="821"/>
      <c r="BK116" s="821"/>
      <c r="BL116" s="821"/>
      <c r="BM116" s="821"/>
      <c r="BN116" s="821"/>
      <c r="BO116" s="821"/>
      <c r="BP116" s="822"/>
      <c r="BQ116" s="767" t="s">
        <v>112</v>
      </c>
      <c r="BR116" s="768"/>
      <c r="BS116" s="768"/>
      <c r="BT116" s="768"/>
      <c r="BU116" s="768"/>
      <c r="BV116" s="768" t="s">
        <v>112</v>
      </c>
      <c r="BW116" s="768"/>
      <c r="BX116" s="768"/>
      <c r="BY116" s="768"/>
      <c r="BZ116" s="768"/>
      <c r="CA116" s="768" t="s">
        <v>383</v>
      </c>
      <c r="CB116" s="768"/>
      <c r="CC116" s="768"/>
      <c r="CD116" s="768"/>
      <c r="CE116" s="768"/>
      <c r="CF116" s="832" t="s">
        <v>383</v>
      </c>
      <c r="CG116" s="833"/>
      <c r="CH116" s="833"/>
      <c r="CI116" s="833"/>
      <c r="CJ116" s="833"/>
      <c r="CK116" s="887"/>
      <c r="CL116" s="772"/>
      <c r="CM116" s="775" t="s">
        <v>427</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383</v>
      </c>
      <c r="DH116" s="768"/>
      <c r="DI116" s="768"/>
      <c r="DJ116" s="768"/>
      <c r="DK116" s="768"/>
      <c r="DL116" s="768" t="s">
        <v>383</v>
      </c>
      <c r="DM116" s="768"/>
      <c r="DN116" s="768"/>
      <c r="DO116" s="768"/>
      <c r="DP116" s="768"/>
      <c r="DQ116" s="768" t="s">
        <v>112</v>
      </c>
      <c r="DR116" s="768"/>
      <c r="DS116" s="768"/>
      <c r="DT116" s="768"/>
      <c r="DU116" s="768"/>
      <c r="DV116" s="745" t="s">
        <v>112</v>
      </c>
      <c r="DW116" s="745"/>
      <c r="DX116" s="745"/>
      <c r="DY116" s="745"/>
      <c r="DZ116" s="746"/>
    </row>
    <row r="117" spans="1:130" s="217" customFormat="1" ht="26.25" customHeight="1" x14ac:dyDescent="0.2">
      <c r="A117" s="857" t="s">
        <v>148</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428</v>
      </c>
      <c r="Z117" s="859"/>
      <c r="AA117" s="864">
        <v>205530811</v>
      </c>
      <c r="AB117" s="865"/>
      <c r="AC117" s="865"/>
      <c r="AD117" s="865"/>
      <c r="AE117" s="866"/>
      <c r="AF117" s="867">
        <v>200670350</v>
      </c>
      <c r="AG117" s="865"/>
      <c r="AH117" s="865"/>
      <c r="AI117" s="865"/>
      <c r="AJ117" s="866"/>
      <c r="AK117" s="867">
        <v>205627943</v>
      </c>
      <c r="AL117" s="865"/>
      <c r="AM117" s="865"/>
      <c r="AN117" s="865"/>
      <c r="AO117" s="866"/>
      <c r="AP117" s="868"/>
      <c r="AQ117" s="869"/>
      <c r="AR117" s="869"/>
      <c r="AS117" s="869"/>
      <c r="AT117" s="870"/>
      <c r="AU117" s="892"/>
      <c r="AV117" s="893"/>
      <c r="AW117" s="893"/>
      <c r="AX117" s="893"/>
      <c r="AY117" s="893"/>
      <c r="AZ117" s="766" t="s">
        <v>429</v>
      </c>
      <c r="BA117" s="701"/>
      <c r="BB117" s="701"/>
      <c r="BC117" s="701"/>
      <c r="BD117" s="701"/>
      <c r="BE117" s="701"/>
      <c r="BF117" s="701"/>
      <c r="BG117" s="701"/>
      <c r="BH117" s="701"/>
      <c r="BI117" s="701"/>
      <c r="BJ117" s="701"/>
      <c r="BK117" s="701"/>
      <c r="BL117" s="701"/>
      <c r="BM117" s="701"/>
      <c r="BN117" s="701"/>
      <c r="BO117" s="701"/>
      <c r="BP117" s="702"/>
      <c r="BQ117" s="767" t="s">
        <v>383</v>
      </c>
      <c r="BR117" s="768"/>
      <c r="BS117" s="768"/>
      <c r="BT117" s="768"/>
      <c r="BU117" s="768"/>
      <c r="BV117" s="768" t="s">
        <v>383</v>
      </c>
      <c r="BW117" s="768"/>
      <c r="BX117" s="768"/>
      <c r="BY117" s="768"/>
      <c r="BZ117" s="768"/>
      <c r="CA117" s="768" t="s">
        <v>411</v>
      </c>
      <c r="CB117" s="768"/>
      <c r="CC117" s="768"/>
      <c r="CD117" s="768"/>
      <c r="CE117" s="768"/>
      <c r="CF117" s="832" t="s">
        <v>383</v>
      </c>
      <c r="CG117" s="833"/>
      <c r="CH117" s="833"/>
      <c r="CI117" s="833"/>
      <c r="CJ117" s="833"/>
      <c r="CK117" s="887"/>
      <c r="CL117" s="772"/>
      <c r="CM117" s="775" t="s">
        <v>430</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112</v>
      </c>
      <c r="DH117" s="768"/>
      <c r="DI117" s="768"/>
      <c r="DJ117" s="768"/>
      <c r="DK117" s="768"/>
      <c r="DL117" s="768" t="s">
        <v>112</v>
      </c>
      <c r="DM117" s="768"/>
      <c r="DN117" s="768"/>
      <c r="DO117" s="768"/>
      <c r="DP117" s="768"/>
      <c r="DQ117" s="768" t="s">
        <v>112</v>
      </c>
      <c r="DR117" s="768"/>
      <c r="DS117" s="768"/>
      <c r="DT117" s="768"/>
      <c r="DU117" s="768"/>
      <c r="DV117" s="745" t="s">
        <v>112</v>
      </c>
      <c r="DW117" s="745"/>
      <c r="DX117" s="745"/>
      <c r="DY117" s="745"/>
      <c r="DZ117" s="746"/>
    </row>
    <row r="118" spans="1:130" s="217" customFormat="1" ht="26.25" customHeight="1" x14ac:dyDescent="0.2">
      <c r="A118" s="857" t="s">
        <v>403</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401</v>
      </c>
      <c r="AB118" s="858"/>
      <c r="AC118" s="858"/>
      <c r="AD118" s="858"/>
      <c r="AE118" s="859"/>
      <c r="AF118" s="860" t="s">
        <v>290</v>
      </c>
      <c r="AG118" s="858"/>
      <c r="AH118" s="858"/>
      <c r="AI118" s="858"/>
      <c r="AJ118" s="859"/>
      <c r="AK118" s="860" t="s">
        <v>289</v>
      </c>
      <c r="AL118" s="858"/>
      <c r="AM118" s="858"/>
      <c r="AN118" s="858"/>
      <c r="AO118" s="859"/>
      <c r="AP118" s="861" t="s">
        <v>402</v>
      </c>
      <c r="AQ118" s="862"/>
      <c r="AR118" s="862"/>
      <c r="AS118" s="862"/>
      <c r="AT118" s="863"/>
      <c r="AU118" s="892"/>
      <c r="AV118" s="893"/>
      <c r="AW118" s="893"/>
      <c r="AX118" s="893"/>
      <c r="AY118" s="893"/>
      <c r="AZ118" s="836" t="s">
        <v>431</v>
      </c>
      <c r="BA118" s="837"/>
      <c r="BB118" s="837"/>
      <c r="BC118" s="837"/>
      <c r="BD118" s="837"/>
      <c r="BE118" s="837"/>
      <c r="BF118" s="837"/>
      <c r="BG118" s="837"/>
      <c r="BH118" s="837"/>
      <c r="BI118" s="837"/>
      <c r="BJ118" s="837"/>
      <c r="BK118" s="837"/>
      <c r="BL118" s="837"/>
      <c r="BM118" s="837"/>
      <c r="BN118" s="837"/>
      <c r="BO118" s="837"/>
      <c r="BP118" s="838"/>
      <c r="BQ118" s="819" t="s">
        <v>383</v>
      </c>
      <c r="BR118" s="799"/>
      <c r="BS118" s="799"/>
      <c r="BT118" s="799"/>
      <c r="BU118" s="799"/>
      <c r="BV118" s="799" t="s">
        <v>112</v>
      </c>
      <c r="BW118" s="799"/>
      <c r="BX118" s="799"/>
      <c r="BY118" s="799"/>
      <c r="BZ118" s="799"/>
      <c r="CA118" s="799" t="s">
        <v>112</v>
      </c>
      <c r="CB118" s="799"/>
      <c r="CC118" s="799"/>
      <c r="CD118" s="799"/>
      <c r="CE118" s="799"/>
      <c r="CF118" s="832" t="s">
        <v>383</v>
      </c>
      <c r="CG118" s="833"/>
      <c r="CH118" s="833"/>
      <c r="CI118" s="833"/>
      <c r="CJ118" s="833"/>
      <c r="CK118" s="887"/>
      <c r="CL118" s="772"/>
      <c r="CM118" s="775" t="s">
        <v>432</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112</v>
      </c>
      <c r="DH118" s="768"/>
      <c r="DI118" s="768"/>
      <c r="DJ118" s="768"/>
      <c r="DK118" s="768"/>
      <c r="DL118" s="768" t="s">
        <v>112</v>
      </c>
      <c r="DM118" s="768"/>
      <c r="DN118" s="768"/>
      <c r="DO118" s="768"/>
      <c r="DP118" s="768"/>
      <c r="DQ118" s="768" t="s">
        <v>383</v>
      </c>
      <c r="DR118" s="768"/>
      <c r="DS118" s="768"/>
      <c r="DT118" s="768"/>
      <c r="DU118" s="768"/>
      <c r="DV118" s="745" t="s">
        <v>383</v>
      </c>
      <c r="DW118" s="745"/>
      <c r="DX118" s="745"/>
      <c r="DY118" s="745"/>
      <c r="DZ118" s="746"/>
    </row>
    <row r="119" spans="1:130" s="217" customFormat="1" ht="26.25" customHeight="1" x14ac:dyDescent="0.2">
      <c r="A119" s="769" t="s">
        <v>406</v>
      </c>
      <c r="B119" s="770"/>
      <c r="C119" s="847" t="s">
        <v>407</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396949</v>
      </c>
      <c r="AB119" s="851"/>
      <c r="AC119" s="851"/>
      <c r="AD119" s="851"/>
      <c r="AE119" s="852"/>
      <c r="AF119" s="853">
        <v>481500</v>
      </c>
      <c r="AG119" s="851"/>
      <c r="AH119" s="851"/>
      <c r="AI119" s="851"/>
      <c r="AJ119" s="852"/>
      <c r="AK119" s="853">
        <v>443142</v>
      </c>
      <c r="AL119" s="851"/>
      <c r="AM119" s="851"/>
      <c r="AN119" s="851"/>
      <c r="AO119" s="852"/>
      <c r="AP119" s="854">
        <v>0.1</v>
      </c>
      <c r="AQ119" s="855"/>
      <c r="AR119" s="855"/>
      <c r="AS119" s="855"/>
      <c r="AT119" s="856"/>
      <c r="AU119" s="894"/>
      <c r="AV119" s="895"/>
      <c r="AW119" s="895"/>
      <c r="AX119" s="895"/>
      <c r="AY119" s="895"/>
      <c r="AZ119" s="248" t="s">
        <v>148</v>
      </c>
      <c r="BA119" s="248"/>
      <c r="BB119" s="248"/>
      <c r="BC119" s="248"/>
      <c r="BD119" s="248"/>
      <c r="BE119" s="248"/>
      <c r="BF119" s="248"/>
      <c r="BG119" s="248"/>
      <c r="BH119" s="248"/>
      <c r="BI119" s="248"/>
      <c r="BJ119" s="248"/>
      <c r="BK119" s="248"/>
      <c r="BL119" s="248"/>
      <c r="BM119" s="248"/>
      <c r="BN119" s="248"/>
      <c r="BO119" s="834" t="s">
        <v>433</v>
      </c>
      <c r="BP119" s="835"/>
      <c r="BQ119" s="819">
        <v>3013570762</v>
      </c>
      <c r="BR119" s="799"/>
      <c r="BS119" s="799"/>
      <c r="BT119" s="799"/>
      <c r="BU119" s="799"/>
      <c r="BV119" s="799">
        <v>3022370196</v>
      </c>
      <c r="BW119" s="799"/>
      <c r="BX119" s="799"/>
      <c r="BY119" s="799"/>
      <c r="BZ119" s="799"/>
      <c r="CA119" s="799">
        <v>2964293723</v>
      </c>
      <c r="CB119" s="799"/>
      <c r="CC119" s="799"/>
      <c r="CD119" s="799"/>
      <c r="CE119" s="799"/>
      <c r="CF119" s="697"/>
      <c r="CG119" s="698"/>
      <c r="CH119" s="698"/>
      <c r="CI119" s="698"/>
      <c r="CJ119" s="788"/>
      <c r="CK119" s="888"/>
      <c r="CL119" s="774"/>
      <c r="CM119" s="792" t="s">
        <v>434</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383</v>
      </c>
      <c r="DH119" s="768"/>
      <c r="DI119" s="768"/>
      <c r="DJ119" s="768"/>
      <c r="DK119" s="768"/>
      <c r="DL119" s="768" t="s">
        <v>383</v>
      </c>
      <c r="DM119" s="768"/>
      <c r="DN119" s="768"/>
      <c r="DO119" s="768"/>
      <c r="DP119" s="768"/>
      <c r="DQ119" s="768" t="s">
        <v>112</v>
      </c>
      <c r="DR119" s="768"/>
      <c r="DS119" s="768"/>
      <c r="DT119" s="768"/>
      <c r="DU119" s="768"/>
      <c r="DV119" s="745" t="s">
        <v>112</v>
      </c>
      <c r="DW119" s="745"/>
      <c r="DX119" s="745"/>
      <c r="DY119" s="745"/>
      <c r="DZ119" s="746"/>
    </row>
    <row r="120" spans="1:130" s="217" customFormat="1" ht="26.25" customHeight="1" x14ac:dyDescent="0.2">
      <c r="A120" s="771"/>
      <c r="B120" s="772"/>
      <c r="C120" s="775" t="s">
        <v>410</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v>167380</v>
      </c>
      <c r="AB120" s="731"/>
      <c r="AC120" s="731"/>
      <c r="AD120" s="731"/>
      <c r="AE120" s="732"/>
      <c r="AF120" s="733">
        <v>165122</v>
      </c>
      <c r="AG120" s="731"/>
      <c r="AH120" s="731"/>
      <c r="AI120" s="731"/>
      <c r="AJ120" s="732"/>
      <c r="AK120" s="733">
        <v>138958</v>
      </c>
      <c r="AL120" s="731"/>
      <c r="AM120" s="731"/>
      <c r="AN120" s="731"/>
      <c r="AO120" s="732"/>
      <c r="AP120" s="778">
        <v>0</v>
      </c>
      <c r="AQ120" s="779"/>
      <c r="AR120" s="779"/>
      <c r="AS120" s="779"/>
      <c r="AT120" s="780"/>
      <c r="AU120" s="839" t="s">
        <v>435</v>
      </c>
      <c r="AV120" s="840"/>
      <c r="AW120" s="840"/>
      <c r="AX120" s="840"/>
      <c r="AY120" s="841"/>
      <c r="AZ120" s="813" t="s">
        <v>436</v>
      </c>
      <c r="BA120" s="759"/>
      <c r="BB120" s="759"/>
      <c r="BC120" s="759"/>
      <c r="BD120" s="759"/>
      <c r="BE120" s="759"/>
      <c r="BF120" s="759"/>
      <c r="BG120" s="759"/>
      <c r="BH120" s="759"/>
      <c r="BI120" s="759"/>
      <c r="BJ120" s="759"/>
      <c r="BK120" s="759"/>
      <c r="BL120" s="759"/>
      <c r="BM120" s="759"/>
      <c r="BN120" s="759"/>
      <c r="BO120" s="759"/>
      <c r="BP120" s="760"/>
      <c r="BQ120" s="814">
        <v>288902266</v>
      </c>
      <c r="BR120" s="796"/>
      <c r="BS120" s="796"/>
      <c r="BT120" s="796"/>
      <c r="BU120" s="796"/>
      <c r="BV120" s="796">
        <v>284919071</v>
      </c>
      <c r="BW120" s="796"/>
      <c r="BX120" s="796"/>
      <c r="BY120" s="796"/>
      <c r="BZ120" s="796"/>
      <c r="CA120" s="796">
        <v>274827621</v>
      </c>
      <c r="CB120" s="796"/>
      <c r="CC120" s="796"/>
      <c r="CD120" s="796"/>
      <c r="CE120" s="796"/>
      <c r="CF120" s="823">
        <v>62.5</v>
      </c>
      <c r="CG120" s="824"/>
      <c r="CH120" s="824"/>
      <c r="CI120" s="824"/>
      <c r="CJ120" s="824"/>
      <c r="CK120" s="825" t="s">
        <v>437</v>
      </c>
      <c r="CL120" s="805"/>
      <c r="CM120" s="805"/>
      <c r="CN120" s="805"/>
      <c r="CO120" s="806"/>
      <c r="CP120" s="829" t="s">
        <v>373</v>
      </c>
      <c r="CQ120" s="830"/>
      <c r="CR120" s="830"/>
      <c r="CS120" s="830"/>
      <c r="CT120" s="830"/>
      <c r="CU120" s="830"/>
      <c r="CV120" s="830"/>
      <c r="CW120" s="830"/>
      <c r="CX120" s="830"/>
      <c r="CY120" s="830"/>
      <c r="CZ120" s="830"/>
      <c r="DA120" s="830"/>
      <c r="DB120" s="830"/>
      <c r="DC120" s="830"/>
      <c r="DD120" s="830"/>
      <c r="DE120" s="830"/>
      <c r="DF120" s="831"/>
      <c r="DG120" s="814">
        <v>32867819</v>
      </c>
      <c r="DH120" s="796"/>
      <c r="DI120" s="796"/>
      <c r="DJ120" s="796"/>
      <c r="DK120" s="796"/>
      <c r="DL120" s="796">
        <v>32428161</v>
      </c>
      <c r="DM120" s="796"/>
      <c r="DN120" s="796"/>
      <c r="DO120" s="796"/>
      <c r="DP120" s="796"/>
      <c r="DQ120" s="796">
        <v>30955093</v>
      </c>
      <c r="DR120" s="796"/>
      <c r="DS120" s="796"/>
      <c r="DT120" s="796"/>
      <c r="DU120" s="796"/>
      <c r="DV120" s="797">
        <v>7</v>
      </c>
      <c r="DW120" s="797"/>
      <c r="DX120" s="797"/>
      <c r="DY120" s="797"/>
      <c r="DZ120" s="798"/>
    </row>
    <row r="121" spans="1:130" s="217" customFormat="1" ht="26.25" customHeight="1" x14ac:dyDescent="0.2">
      <c r="A121" s="771"/>
      <c r="B121" s="772"/>
      <c r="C121" s="820" t="s">
        <v>438</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2665055</v>
      </c>
      <c r="AB121" s="731"/>
      <c r="AC121" s="731"/>
      <c r="AD121" s="731"/>
      <c r="AE121" s="732"/>
      <c r="AF121" s="733">
        <v>2520863</v>
      </c>
      <c r="AG121" s="731"/>
      <c r="AH121" s="731"/>
      <c r="AI121" s="731"/>
      <c r="AJ121" s="732"/>
      <c r="AK121" s="733">
        <v>1673815</v>
      </c>
      <c r="AL121" s="731"/>
      <c r="AM121" s="731"/>
      <c r="AN121" s="731"/>
      <c r="AO121" s="732"/>
      <c r="AP121" s="778">
        <v>0.4</v>
      </c>
      <c r="AQ121" s="779"/>
      <c r="AR121" s="779"/>
      <c r="AS121" s="779"/>
      <c r="AT121" s="780"/>
      <c r="AU121" s="842"/>
      <c r="AV121" s="843"/>
      <c r="AW121" s="843"/>
      <c r="AX121" s="843"/>
      <c r="AY121" s="844"/>
      <c r="AZ121" s="766" t="s">
        <v>439</v>
      </c>
      <c r="BA121" s="701"/>
      <c r="BB121" s="701"/>
      <c r="BC121" s="701"/>
      <c r="BD121" s="701"/>
      <c r="BE121" s="701"/>
      <c r="BF121" s="701"/>
      <c r="BG121" s="701"/>
      <c r="BH121" s="701"/>
      <c r="BI121" s="701"/>
      <c r="BJ121" s="701"/>
      <c r="BK121" s="701"/>
      <c r="BL121" s="701"/>
      <c r="BM121" s="701"/>
      <c r="BN121" s="701"/>
      <c r="BO121" s="701"/>
      <c r="BP121" s="702"/>
      <c r="BQ121" s="767">
        <v>43803770</v>
      </c>
      <c r="BR121" s="768"/>
      <c r="BS121" s="768"/>
      <c r="BT121" s="768"/>
      <c r="BU121" s="768"/>
      <c r="BV121" s="768">
        <v>42216424</v>
      </c>
      <c r="BW121" s="768"/>
      <c r="BX121" s="768"/>
      <c r="BY121" s="768"/>
      <c r="BZ121" s="768"/>
      <c r="CA121" s="768">
        <v>32676858</v>
      </c>
      <c r="CB121" s="768"/>
      <c r="CC121" s="768"/>
      <c r="CD121" s="768"/>
      <c r="CE121" s="768"/>
      <c r="CF121" s="832">
        <v>7.4</v>
      </c>
      <c r="CG121" s="833"/>
      <c r="CH121" s="833"/>
      <c r="CI121" s="833"/>
      <c r="CJ121" s="833"/>
      <c r="CK121" s="826"/>
      <c r="CL121" s="808"/>
      <c r="CM121" s="808"/>
      <c r="CN121" s="808"/>
      <c r="CO121" s="809"/>
      <c r="CP121" s="789" t="s">
        <v>378</v>
      </c>
      <c r="CQ121" s="790"/>
      <c r="CR121" s="790"/>
      <c r="CS121" s="790"/>
      <c r="CT121" s="790"/>
      <c r="CU121" s="790"/>
      <c r="CV121" s="790"/>
      <c r="CW121" s="790"/>
      <c r="CX121" s="790"/>
      <c r="CY121" s="790"/>
      <c r="CZ121" s="790"/>
      <c r="DA121" s="790"/>
      <c r="DB121" s="790"/>
      <c r="DC121" s="790"/>
      <c r="DD121" s="790"/>
      <c r="DE121" s="790"/>
      <c r="DF121" s="791"/>
      <c r="DG121" s="767">
        <v>32161473</v>
      </c>
      <c r="DH121" s="768"/>
      <c r="DI121" s="768"/>
      <c r="DJ121" s="768"/>
      <c r="DK121" s="768"/>
      <c r="DL121" s="768">
        <v>31556213</v>
      </c>
      <c r="DM121" s="768"/>
      <c r="DN121" s="768"/>
      <c r="DO121" s="768"/>
      <c r="DP121" s="768"/>
      <c r="DQ121" s="768">
        <v>28911081</v>
      </c>
      <c r="DR121" s="768"/>
      <c r="DS121" s="768"/>
      <c r="DT121" s="768"/>
      <c r="DU121" s="768"/>
      <c r="DV121" s="745">
        <v>6.6</v>
      </c>
      <c r="DW121" s="745"/>
      <c r="DX121" s="745"/>
      <c r="DY121" s="745"/>
      <c r="DZ121" s="746"/>
    </row>
    <row r="122" spans="1:130" s="217" customFormat="1" ht="26.25" customHeight="1" x14ac:dyDescent="0.2">
      <c r="A122" s="771"/>
      <c r="B122" s="772"/>
      <c r="C122" s="775" t="s">
        <v>421</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166524</v>
      </c>
      <c r="AB122" s="731"/>
      <c r="AC122" s="731"/>
      <c r="AD122" s="731"/>
      <c r="AE122" s="732"/>
      <c r="AF122" s="733">
        <v>143686</v>
      </c>
      <c r="AG122" s="731"/>
      <c r="AH122" s="731"/>
      <c r="AI122" s="731"/>
      <c r="AJ122" s="732"/>
      <c r="AK122" s="733">
        <v>109452</v>
      </c>
      <c r="AL122" s="731"/>
      <c r="AM122" s="731"/>
      <c r="AN122" s="731"/>
      <c r="AO122" s="732"/>
      <c r="AP122" s="778">
        <v>0</v>
      </c>
      <c r="AQ122" s="779"/>
      <c r="AR122" s="779"/>
      <c r="AS122" s="779"/>
      <c r="AT122" s="780"/>
      <c r="AU122" s="842"/>
      <c r="AV122" s="843"/>
      <c r="AW122" s="843"/>
      <c r="AX122" s="843"/>
      <c r="AY122" s="844"/>
      <c r="AZ122" s="836" t="s">
        <v>440</v>
      </c>
      <c r="BA122" s="837"/>
      <c r="BB122" s="837"/>
      <c r="BC122" s="837"/>
      <c r="BD122" s="837"/>
      <c r="BE122" s="837"/>
      <c r="BF122" s="837"/>
      <c r="BG122" s="837"/>
      <c r="BH122" s="837"/>
      <c r="BI122" s="837"/>
      <c r="BJ122" s="837"/>
      <c r="BK122" s="837"/>
      <c r="BL122" s="837"/>
      <c r="BM122" s="837"/>
      <c r="BN122" s="837"/>
      <c r="BO122" s="837"/>
      <c r="BP122" s="838"/>
      <c r="BQ122" s="819">
        <v>1319495642</v>
      </c>
      <c r="BR122" s="799"/>
      <c r="BS122" s="799"/>
      <c r="BT122" s="799"/>
      <c r="BU122" s="799"/>
      <c r="BV122" s="799">
        <v>1293440290</v>
      </c>
      <c r="BW122" s="799"/>
      <c r="BX122" s="799"/>
      <c r="BY122" s="799"/>
      <c r="BZ122" s="799"/>
      <c r="CA122" s="799">
        <v>1270996257</v>
      </c>
      <c r="CB122" s="799"/>
      <c r="CC122" s="799"/>
      <c r="CD122" s="799"/>
      <c r="CE122" s="799"/>
      <c r="CF122" s="800">
        <v>288.89999999999998</v>
      </c>
      <c r="CG122" s="801"/>
      <c r="CH122" s="801"/>
      <c r="CI122" s="801"/>
      <c r="CJ122" s="801"/>
      <c r="CK122" s="826"/>
      <c r="CL122" s="808"/>
      <c r="CM122" s="808"/>
      <c r="CN122" s="808"/>
      <c r="CO122" s="809"/>
      <c r="CP122" s="789" t="s">
        <v>375</v>
      </c>
      <c r="CQ122" s="790"/>
      <c r="CR122" s="790"/>
      <c r="CS122" s="790"/>
      <c r="CT122" s="790"/>
      <c r="CU122" s="790"/>
      <c r="CV122" s="790"/>
      <c r="CW122" s="790"/>
      <c r="CX122" s="790"/>
      <c r="CY122" s="790"/>
      <c r="CZ122" s="790"/>
      <c r="DA122" s="790"/>
      <c r="DB122" s="790"/>
      <c r="DC122" s="790"/>
      <c r="DD122" s="790"/>
      <c r="DE122" s="790"/>
      <c r="DF122" s="791"/>
      <c r="DG122" s="767">
        <v>12238798</v>
      </c>
      <c r="DH122" s="768"/>
      <c r="DI122" s="768"/>
      <c r="DJ122" s="768"/>
      <c r="DK122" s="768"/>
      <c r="DL122" s="768">
        <v>11960828</v>
      </c>
      <c r="DM122" s="768"/>
      <c r="DN122" s="768"/>
      <c r="DO122" s="768"/>
      <c r="DP122" s="768"/>
      <c r="DQ122" s="768">
        <v>11962775</v>
      </c>
      <c r="DR122" s="768"/>
      <c r="DS122" s="768"/>
      <c r="DT122" s="768"/>
      <c r="DU122" s="768"/>
      <c r="DV122" s="745">
        <v>2.7</v>
      </c>
      <c r="DW122" s="745"/>
      <c r="DX122" s="745"/>
      <c r="DY122" s="745"/>
      <c r="DZ122" s="746"/>
    </row>
    <row r="123" spans="1:130" s="217" customFormat="1" ht="26.25" customHeight="1" x14ac:dyDescent="0.2">
      <c r="A123" s="771"/>
      <c r="B123" s="772"/>
      <c r="C123" s="775" t="s">
        <v>427</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383</v>
      </c>
      <c r="AB123" s="731"/>
      <c r="AC123" s="731"/>
      <c r="AD123" s="731"/>
      <c r="AE123" s="732"/>
      <c r="AF123" s="733" t="s">
        <v>383</v>
      </c>
      <c r="AG123" s="731"/>
      <c r="AH123" s="731"/>
      <c r="AI123" s="731"/>
      <c r="AJ123" s="732"/>
      <c r="AK123" s="733" t="s">
        <v>383</v>
      </c>
      <c r="AL123" s="731"/>
      <c r="AM123" s="731"/>
      <c r="AN123" s="731"/>
      <c r="AO123" s="732"/>
      <c r="AP123" s="778" t="s">
        <v>383</v>
      </c>
      <c r="AQ123" s="779"/>
      <c r="AR123" s="779"/>
      <c r="AS123" s="779"/>
      <c r="AT123" s="780"/>
      <c r="AU123" s="845"/>
      <c r="AV123" s="846"/>
      <c r="AW123" s="846"/>
      <c r="AX123" s="846"/>
      <c r="AY123" s="846"/>
      <c r="AZ123" s="248" t="s">
        <v>148</v>
      </c>
      <c r="BA123" s="248"/>
      <c r="BB123" s="248"/>
      <c r="BC123" s="248"/>
      <c r="BD123" s="248"/>
      <c r="BE123" s="248"/>
      <c r="BF123" s="248"/>
      <c r="BG123" s="248"/>
      <c r="BH123" s="248"/>
      <c r="BI123" s="248"/>
      <c r="BJ123" s="248"/>
      <c r="BK123" s="248"/>
      <c r="BL123" s="248"/>
      <c r="BM123" s="248"/>
      <c r="BN123" s="248"/>
      <c r="BO123" s="834" t="s">
        <v>441</v>
      </c>
      <c r="BP123" s="835"/>
      <c r="BQ123" s="786">
        <v>1652201678</v>
      </c>
      <c r="BR123" s="787"/>
      <c r="BS123" s="787"/>
      <c r="BT123" s="787"/>
      <c r="BU123" s="787"/>
      <c r="BV123" s="787">
        <v>1620575785</v>
      </c>
      <c r="BW123" s="787"/>
      <c r="BX123" s="787"/>
      <c r="BY123" s="787"/>
      <c r="BZ123" s="787"/>
      <c r="CA123" s="787">
        <v>1578500736</v>
      </c>
      <c r="CB123" s="787"/>
      <c r="CC123" s="787"/>
      <c r="CD123" s="787"/>
      <c r="CE123" s="787"/>
      <c r="CF123" s="697"/>
      <c r="CG123" s="698"/>
      <c r="CH123" s="698"/>
      <c r="CI123" s="698"/>
      <c r="CJ123" s="788"/>
      <c r="CK123" s="826"/>
      <c r="CL123" s="808"/>
      <c r="CM123" s="808"/>
      <c r="CN123" s="808"/>
      <c r="CO123" s="809"/>
      <c r="CP123" s="789" t="s">
        <v>380</v>
      </c>
      <c r="CQ123" s="790"/>
      <c r="CR123" s="790"/>
      <c r="CS123" s="790"/>
      <c r="CT123" s="790"/>
      <c r="CU123" s="790"/>
      <c r="CV123" s="790"/>
      <c r="CW123" s="790"/>
      <c r="CX123" s="790"/>
      <c r="CY123" s="790"/>
      <c r="CZ123" s="790"/>
      <c r="DA123" s="790"/>
      <c r="DB123" s="790"/>
      <c r="DC123" s="790"/>
      <c r="DD123" s="790"/>
      <c r="DE123" s="790"/>
      <c r="DF123" s="791"/>
      <c r="DG123" s="767">
        <v>2466138</v>
      </c>
      <c r="DH123" s="768"/>
      <c r="DI123" s="768"/>
      <c r="DJ123" s="768"/>
      <c r="DK123" s="768"/>
      <c r="DL123" s="768">
        <v>2293525</v>
      </c>
      <c r="DM123" s="768"/>
      <c r="DN123" s="768"/>
      <c r="DO123" s="768"/>
      <c r="DP123" s="768"/>
      <c r="DQ123" s="768">
        <v>2478254</v>
      </c>
      <c r="DR123" s="768"/>
      <c r="DS123" s="768"/>
      <c r="DT123" s="768"/>
      <c r="DU123" s="768"/>
      <c r="DV123" s="745">
        <v>0.6</v>
      </c>
      <c r="DW123" s="745"/>
      <c r="DX123" s="745"/>
      <c r="DY123" s="745"/>
      <c r="DZ123" s="746"/>
    </row>
    <row r="124" spans="1:130" s="217" customFormat="1" ht="26.25" customHeight="1" thickBot="1" x14ac:dyDescent="0.25">
      <c r="A124" s="771"/>
      <c r="B124" s="772"/>
      <c r="C124" s="775" t="s">
        <v>430</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383</v>
      </c>
      <c r="AB124" s="731"/>
      <c r="AC124" s="731"/>
      <c r="AD124" s="731"/>
      <c r="AE124" s="732"/>
      <c r="AF124" s="733" t="s">
        <v>112</v>
      </c>
      <c r="AG124" s="731"/>
      <c r="AH124" s="731"/>
      <c r="AI124" s="731"/>
      <c r="AJ124" s="732"/>
      <c r="AK124" s="733" t="s">
        <v>383</v>
      </c>
      <c r="AL124" s="731"/>
      <c r="AM124" s="731"/>
      <c r="AN124" s="731"/>
      <c r="AO124" s="732"/>
      <c r="AP124" s="778" t="s">
        <v>383</v>
      </c>
      <c r="AQ124" s="779"/>
      <c r="AR124" s="779"/>
      <c r="AS124" s="779"/>
      <c r="AT124" s="780"/>
      <c r="AU124" s="781" t="s">
        <v>442</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286.5</v>
      </c>
      <c r="BR124" s="785"/>
      <c r="BS124" s="785"/>
      <c r="BT124" s="785"/>
      <c r="BU124" s="785"/>
      <c r="BV124" s="785">
        <v>298.10000000000002</v>
      </c>
      <c r="BW124" s="785"/>
      <c r="BX124" s="785"/>
      <c r="BY124" s="785"/>
      <c r="BZ124" s="785"/>
      <c r="CA124" s="785">
        <v>315</v>
      </c>
      <c r="CB124" s="785"/>
      <c r="CC124" s="785"/>
      <c r="CD124" s="785"/>
      <c r="CE124" s="785"/>
      <c r="CF124" s="675"/>
      <c r="CG124" s="676"/>
      <c r="CH124" s="676"/>
      <c r="CI124" s="676"/>
      <c r="CJ124" s="815"/>
      <c r="CK124" s="827"/>
      <c r="CL124" s="827"/>
      <c r="CM124" s="827"/>
      <c r="CN124" s="827"/>
      <c r="CO124" s="828"/>
      <c r="CP124" s="816" t="s">
        <v>443</v>
      </c>
      <c r="CQ124" s="817"/>
      <c r="CR124" s="817"/>
      <c r="CS124" s="817"/>
      <c r="CT124" s="817"/>
      <c r="CU124" s="817"/>
      <c r="CV124" s="817"/>
      <c r="CW124" s="817"/>
      <c r="CX124" s="817"/>
      <c r="CY124" s="817"/>
      <c r="CZ124" s="817"/>
      <c r="DA124" s="817"/>
      <c r="DB124" s="817"/>
      <c r="DC124" s="817"/>
      <c r="DD124" s="817"/>
      <c r="DE124" s="817"/>
      <c r="DF124" s="818"/>
      <c r="DG124" s="819">
        <v>2029789</v>
      </c>
      <c r="DH124" s="799"/>
      <c r="DI124" s="799"/>
      <c r="DJ124" s="799"/>
      <c r="DK124" s="799"/>
      <c r="DL124" s="799">
        <v>1689289</v>
      </c>
      <c r="DM124" s="799"/>
      <c r="DN124" s="799"/>
      <c r="DO124" s="799"/>
      <c r="DP124" s="799"/>
      <c r="DQ124" s="799">
        <v>1391574</v>
      </c>
      <c r="DR124" s="799"/>
      <c r="DS124" s="799"/>
      <c r="DT124" s="799"/>
      <c r="DU124" s="799"/>
      <c r="DV124" s="802">
        <v>0.3</v>
      </c>
      <c r="DW124" s="802"/>
      <c r="DX124" s="802"/>
      <c r="DY124" s="802"/>
      <c r="DZ124" s="803"/>
    </row>
    <row r="125" spans="1:130" s="217" customFormat="1" ht="26.25" customHeight="1" x14ac:dyDescent="0.2">
      <c r="A125" s="771"/>
      <c r="B125" s="772"/>
      <c r="C125" s="775" t="s">
        <v>432</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383</v>
      </c>
      <c r="AB125" s="731"/>
      <c r="AC125" s="731"/>
      <c r="AD125" s="731"/>
      <c r="AE125" s="732"/>
      <c r="AF125" s="733" t="s">
        <v>112</v>
      </c>
      <c r="AG125" s="731"/>
      <c r="AH125" s="731"/>
      <c r="AI125" s="731"/>
      <c r="AJ125" s="732"/>
      <c r="AK125" s="733" t="s">
        <v>112</v>
      </c>
      <c r="AL125" s="731"/>
      <c r="AM125" s="731"/>
      <c r="AN125" s="731"/>
      <c r="AO125" s="732"/>
      <c r="AP125" s="778" t="s">
        <v>112</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444</v>
      </c>
      <c r="CL125" s="805"/>
      <c r="CM125" s="805"/>
      <c r="CN125" s="805"/>
      <c r="CO125" s="806"/>
      <c r="CP125" s="813" t="s">
        <v>445</v>
      </c>
      <c r="CQ125" s="759"/>
      <c r="CR125" s="759"/>
      <c r="CS125" s="759"/>
      <c r="CT125" s="759"/>
      <c r="CU125" s="759"/>
      <c r="CV125" s="759"/>
      <c r="CW125" s="759"/>
      <c r="CX125" s="759"/>
      <c r="CY125" s="759"/>
      <c r="CZ125" s="759"/>
      <c r="DA125" s="759"/>
      <c r="DB125" s="759"/>
      <c r="DC125" s="759"/>
      <c r="DD125" s="759"/>
      <c r="DE125" s="759"/>
      <c r="DF125" s="760"/>
      <c r="DG125" s="814" t="s">
        <v>112</v>
      </c>
      <c r="DH125" s="796"/>
      <c r="DI125" s="796"/>
      <c r="DJ125" s="796"/>
      <c r="DK125" s="796"/>
      <c r="DL125" s="796" t="s">
        <v>112</v>
      </c>
      <c r="DM125" s="796"/>
      <c r="DN125" s="796"/>
      <c r="DO125" s="796"/>
      <c r="DP125" s="796"/>
      <c r="DQ125" s="796" t="s">
        <v>112</v>
      </c>
      <c r="DR125" s="796"/>
      <c r="DS125" s="796"/>
      <c r="DT125" s="796"/>
      <c r="DU125" s="796"/>
      <c r="DV125" s="797" t="s">
        <v>112</v>
      </c>
      <c r="DW125" s="797"/>
      <c r="DX125" s="797"/>
      <c r="DY125" s="797"/>
      <c r="DZ125" s="798"/>
    </row>
    <row r="126" spans="1:130" s="217" customFormat="1" ht="26.25" customHeight="1" thickBot="1" x14ac:dyDescent="0.25">
      <c r="A126" s="771"/>
      <c r="B126" s="772"/>
      <c r="C126" s="775" t="s">
        <v>434</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22527</v>
      </c>
      <c r="AB126" s="731"/>
      <c r="AC126" s="731"/>
      <c r="AD126" s="731"/>
      <c r="AE126" s="732"/>
      <c r="AF126" s="733">
        <v>11537</v>
      </c>
      <c r="AG126" s="731"/>
      <c r="AH126" s="731"/>
      <c r="AI126" s="731"/>
      <c r="AJ126" s="732"/>
      <c r="AK126" s="733">
        <v>24469</v>
      </c>
      <c r="AL126" s="731"/>
      <c r="AM126" s="731"/>
      <c r="AN126" s="731"/>
      <c r="AO126" s="732"/>
      <c r="AP126" s="778">
        <v>0</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446</v>
      </c>
      <c r="CQ126" s="701"/>
      <c r="CR126" s="701"/>
      <c r="CS126" s="701"/>
      <c r="CT126" s="701"/>
      <c r="CU126" s="701"/>
      <c r="CV126" s="701"/>
      <c r="CW126" s="701"/>
      <c r="CX126" s="701"/>
      <c r="CY126" s="701"/>
      <c r="CZ126" s="701"/>
      <c r="DA126" s="701"/>
      <c r="DB126" s="701"/>
      <c r="DC126" s="701"/>
      <c r="DD126" s="701"/>
      <c r="DE126" s="701"/>
      <c r="DF126" s="702"/>
      <c r="DG126" s="767" t="s">
        <v>112</v>
      </c>
      <c r="DH126" s="768"/>
      <c r="DI126" s="768"/>
      <c r="DJ126" s="768"/>
      <c r="DK126" s="768"/>
      <c r="DL126" s="768" t="s">
        <v>112</v>
      </c>
      <c r="DM126" s="768"/>
      <c r="DN126" s="768"/>
      <c r="DO126" s="768"/>
      <c r="DP126" s="768"/>
      <c r="DQ126" s="768" t="s">
        <v>112</v>
      </c>
      <c r="DR126" s="768"/>
      <c r="DS126" s="768"/>
      <c r="DT126" s="768"/>
      <c r="DU126" s="768"/>
      <c r="DV126" s="745" t="s">
        <v>383</v>
      </c>
      <c r="DW126" s="745"/>
      <c r="DX126" s="745"/>
      <c r="DY126" s="745"/>
      <c r="DZ126" s="746"/>
    </row>
    <row r="127" spans="1:130" s="217" customFormat="1" ht="26.25" customHeight="1" x14ac:dyDescent="0.2">
      <c r="A127" s="773"/>
      <c r="B127" s="774"/>
      <c r="C127" s="792" t="s">
        <v>447</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57599</v>
      </c>
      <c r="AB127" s="731"/>
      <c r="AC127" s="731"/>
      <c r="AD127" s="731"/>
      <c r="AE127" s="732"/>
      <c r="AF127" s="733">
        <v>57202</v>
      </c>
      <c r="AG127" s="731"/>
      <c r="AH127" s="731"/>
      <c r="AI127" s="731"/>
      <c r="AJ127" s="732"/>
      <c r="AK127" s="733">
        <v>60227</v>
      </c>
      <c r="AL127" s="731"/>
      <c r="AM127" s="731"/>
      <c r="AN127" s="731"/>
      <c r="AO127" s="732"/>
      <c r="AP127" s="778">
        <v>0</v>
      </c>
      <c r="AQ127" s="779"/>
      <c r="AR127" s="779"/>
      <c r="AS127" s="779"/>
      <c r="AT127" s="780"/>
      <c r="AU127" s="253"/>
      <c r="AV127" s="253"/>
      <c r="AW127" s="253"/>
      <c r="AX127" s="795" t="s">
        <v>448</v>
      </c>
      <c r="AY127" s="763"/>
      <c r="AZ127" s="763"/>
      <c r="BA127" s="763"/>
      <c r="BB127" s="763"/>
      <c r="BC127" s="763"/>
      <c r="BD127" s="763"/>
      <c r="BE127" s="764"/>
      <c r="BF127" s="762" t="s">
        <v>449</v>
      </c>
      <c r="BG127" s="763"/>
      <c r="BH127" s="763"/>
      <c r="BI127" s="763"/>
      <c r="BJ127" s="763"/>
      <c r="BK127" s="763"/>
      <c r="BL127" s="764"/>
      <c r="BM127" s="762" t="s">
        <v>450</v>
      </c>
      <c r="BN127" s="763"/>
      <c r="BO127" s="763"/>
      <c r="BP127" s="763"/>
      <c r="BQ127" s="763"/>
      <c r="BR127" s="763"/>
      <c r="BS127" s="764"/>
      <c r="BT127" s="762" t="s">
        <v>451</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452</v>
      </c>
      <c r="CQ127" s="701"/>
      <c r="CR127" s="701"/>
      <c r="CS127" s="701"/>
      <c r="CT127" s="701"/>
      <c r="CU127" s="701"/>
      <c r="CV127" s="701"/>
      <c r="CW127" s="701"/>
      <c r="CX127" s="701"/>
      <c r="CY127" s="701"/>
      <c r="CZ127" s="701"/>
      <c r="DA127" s="701"/>
      <c r="DB127" s="701"/>
      <c r="DC127" s="701"/>
      <c r="DD127" s="701"/>
      <c r="DE127" s="701"/>
      <c r="DF127" s="702"/>
      <c r="DG127" s="767" t="s">
        <v>112</v>
      </c>
      <c r="DH127" s="768"/>
      <c r="DI127" s="768"/>
      <c r="DJ127" s="768"/>
      <c r="DK127" s="768"/>
      <c r="DL127" s="768" t="s">
        <v>383</v>
      </c>
      <c r="DM127" s="768"/>
      <c r="DN127" s="768"/>
      <c r="DO127" s="768"/>
      <c r="DP127" s="768"/>
      <c r="DQ127" s="768" t="s">
        <v>383</v>
      </c>
      <c r="DR127" s="768"/>
      <c r="DS127" s="768"/>
      <c r="DT127" s="768"/>
      <c r="DU127" s="768"/>
      <c r="DV127" s="745" t="s">
        <v>112</v>
      </c>
      <c r="DW127" s="745"/>
      <c r="DX127" s="745"/>
      <c r="DY127" s="745"/>
      <c r="DZ127" s="746"/>
    </row>
    <row r="128" spans="1:130" s="217" customFormat="1" ht="26.25" customHeight="1" thickBot="1" x14ac:dyDescent="0.25">
      <c r="A128" s="747" t="s">
        <v>453</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454</v>
      </c>
      <c r="X128" s="749"/>
      <c r="Y128" s="749"/>
      <c r="Z128" s="750"/>
      <c r="AA128" s="751">
        <v>3678292</v>
      </c>
      <c r="AB128" s="752"/>
      <c r="AC128" s="752"/>
      <c r="AD128" s="752"/>
      <c r="AE128" s="753"/>
      <c r="AF128" s="754">
        <v>4656825</v>
      </c>
      <c r="AG128" s="752"/>
      <c r="AH128" s="752"/>
      <c r="AI128" s="752"/>
      <c r="AJ128" s="753"/>
      <c r="AK128" s="754">
        <v>15894677</v>
      </c>
      <c r="AL128" s="752"/>
      <c r="AM128" s="752"/>
      <c r="AN128" s="752"/>
      <c r="AO128" s="753"/>
      <c r="AP128" s="755"/>
      <c r="AQ128" s="756"/>
      <c r="AR128" s="756"/>
      <c r="AS128" s="756"/>
      <c r="AT128" s="757"/>
      <c r="AU128" s="253"/>
      <c r="AV128" s="253"/>
      <c r="AW128" s="253"/>
      <c r="AX128" s="758" t="s">
        <v>455</v>
      </c>
      <c r="AY128" s="759"/>
      <c r="AZ128" s="759"/>
      <c r="BA128" s="759"/>
      <c r="BB128" s="759"/>
      <c r="BC128" s="759"/>
      <c r="BD128" s="759"/>
      <c r="BE128" s="760"/>
      <c r="BF128" s="737" t="s">
        <v>112</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456</v>
      </c>
      <c r="CQ128" s="679"/>
      <c r="CR128" s="679"/>
      <c r="CS128" s="679"/>
      <c r="CT128" s="679"/>
      <c r="CU128" s="679"/>
      <c r="CV128" s="679"/>
      <c r="CW128" s="679"/>
      <c r="CX128" s="679"/>
      <c r="CY128" s="679"/>
      <c r="CZ128" s="679"/>
      <c r="DA128" s="679"/>
      <c r="DB128" s="679"/>
      <c r="DC128" s="679"/>
      <c r="DD128" s="679"/>
      <c r="DE128" s="679"/>
      <c r="DF128" s="680"/>
      <c r="DG128" s="741">
        <v>9681933</v>
      </c>
      <c r="DH128" s="742"/>
      <c r="DI128" s="742"/>
      <c r="DJ128" s="742"/>
      <c r="DK128" s="742"/>
      <c r="DL128" s="742">
        <v>9823577</v>
      </c>
      <c r="DM128" s="742"/>
      <c r="DN128" s="742"/>
      <c r="DO128" s="742"/>
      <c r="DP128" s="742"/>
      <c r="DQ128" s="742">
        <v>10179306</v>
      </c>
      <c r="DR128" s="742"/>
      <c r="DS128" s="742"/>
      <c r="DT128" s="742"/>
      <c r="DU128" s="742"/>
      <c r="DV128" s="743">
        <v>2.2999999999999998</v>
      </c>
      <c r="DW128" s="743"/>
      <c r="DX128" s="743"/>
      <c r="DY128" s="743"/>
      <c r="DZ128" s="744"/>
    </row>
    <row r="129" spans="1:131" s="217" customFormat="1" ht="26.25" customHeight="1" x14ac:dyDescent="0.2">
      <c r="A129" s="725" t="s">
        <v>94</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457</v>
      </c>
      <c r="X129" s="728"/>
      <c r="Y129" s="728"/>
      <c r="Z129" s="729"/>
      <c r="AA129" s="730">
        <v>609543785</v>
      </c>
      <c r="AB129" s="731"/>
      <c r="AC129" s="731"/>
      <c r="AD129" s="731"/>
      <c r="AE129" s="732"/>
      <c r="AF129" s="733">
        <v>597362258</v>
      </c>
      <c r="AG129" s="731"/>
      <c r="AH129" s="731"/>
      <c r="AI129" s="731"/>
      <c r="AJ129" s="732"/>
      <c r="AK129" s="733">
        <v>558840431</v>
      </c>
      <c r="AL129" s="731"/>
      <c r="AM129" s="731"/>
      <c r="AN129" s="731"/>
      <c r="AO129" s="732"/>
      <c r="AP129" s="734"/>
      <c r="AQ129" s="735"/>
      <c r="AR129" s="735"/>
      <c r="AS129" s="735"/>
      <c r="AT129" s="736"/>
      <c r="AU129" s="255"/>
      <c r="AV129" s="255"/>
      <c r="AW129" s="255"/>
      <c r="AX129" s="700" t="s">
        <v>458</v>
      </c>
      <c r="AY129" s="701"/>
      <c r="AZ129" s="701"/>
      <c r="BA129" s="701"/>
      <c r="BB129" s="701"/>
      <c r="BC129" s="701"/>
      <c r="BD129" s="701"/>
      <c r="BE129" s="702"/>
      <c r="BF129" s="720" t="s">
        <v>112</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459</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460</v>
      </c>
      <c r="X130" s="728"/>
      <c r="Y130" s="728"/>
      <c r="Z130" s="729"/>
      <c r="AA130" s="730">
        <v>134405645</v>
      </c>
      <c r="AB130" s="731"/>
      <c r="AC130" s="731"/>
      <c r="AD130" s="731"/>
      <c r="AE130" s="732"/>
      <c r="AF130" s="733">
        <v>127172971</v>
      </c>
      <c r="AG130" s="731"/>
      <c r="AH130" s="731"/>
      <c r="AI130" s="731"/>
      <c r="AJ130" s="732"/>
      <c r="AK130" s="733">
        <v>118928893</v>
      </c>
      <c r="AL130" s="731"/>
      <c r="AM130" s="731"/>
      <c r="AN130" s="731"/>
      <c r="AO130" s="732"/>
      <c r="AP130" s="734"/>
      <c r="AQ130" s="735"/>
      <c r="AR130" s="735"/>
      <c r="AS130" s="735"/>
      <c r="AT130" s="736"/>
      <c r="AU130" s="255"/>
      <c r="AV130" s="255"/>
      <c r="AW130" s="255"/>
      <c r="AX130" s="700" t="s">
        <v>461</v>
      </c>
      <c r="AY130" s="701"/>
      <c r="AZ130" s="701"/>
      <c r="BA130" s="701"/>
      <c r="BB130" s="701"/>
      <c r="BC130" s="701"/>
      <c r="BD130" s="701"/>
      <c r="BE130" s="702"/>
      <c r="BF130" s="703">
        <v>14.9</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462</v>
      </c>
      <c r="X131" s="711"/>
      <c r="Y131" s="711"/>
      <c r="Z131" s="712"/>
      <c r="AA131" s="713">
        <v>475138140</v>
      </c>
      <c r="AB131" s="714"/>
      <c r="AC131" s="714"/>
      <c r="AD131" s="714"/>
      <c r="AE131" s="715"/>
      <c r="AF131" s="716">
        <v>470189287</v>
      </c>
      <c r="AG131" s="714"/>
      <c r="AH131" s="714"/>
      <c r="AI131" s="714"/>
      <c r="AJ131" s="715"/>
      <c r="AK131" s="716">
        <v>439911538</v>
      </c>
      <c r="AL131" s="714"/>
      <c r="AM131" s="714"/>
      <c r="AN131" s="714"/>
      <c r="AO131" s="715"/>
      <c r="AP131" s="717"/>
      <c r="AQ131" s="718"/>
      <c r="AR131" s="718"/>
      <c r="AS131" s="718"/>
      <c r="AT131" s="719"/>
      <c r="AU131" s="255"/>
      <c r="AV131" s="255"/>
      <c r="AW131" s="255"/>
      <c r="AX131" s="678" t="s">
        <v>463</v>
      </c>
      <c r="AY131" s="679"/>
      <c r="AZ131" s="679"/>
      <c r="BA131" s="679"/>
      <c r="BB131" s="679"/>
      <c r="BC131" s="679"/>
      <c r="BD131" s="679"/>
      <c r="BE131" s="680"/>
      <c r="BF131" s="681">
        <v>315</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464</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465</v>
      </c>
      <c r="W132" s="691"/>
      <c r="X132" s="691"/>
      <c r="Y132" s="691"/>
      <c r="Z132" s="692"/>
      <c r="AA132" s="693">
        <v>14.19521363</v>
      </c>
      <c r="AB132" s="694"/>
      <c r="AC132" s="694"/>
      <c r="AD132" s="694"/>
      <c r="AE132" s="695"/>
      <c r="AF132" s="696">
        <v>14.64102988</v>
      </c>
      <c r="AG132" s="694"/>
      <c r="AH132" s="694"/>
      <c r="AI132" s="694"/>
      <c r="AJ132" s="695"/>
      <c r="AK132" s="696">
        <v>16.09513888</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466</v>
      </c>
      <c r="W133" s="670"/>
      <c r="X133" s="670"/>
      <c r="Y133" s="670"/>
      <c r="Z133" s="671"/>
      <c r="AA133" s="672">
        <v>15.8</v>
      </c>
      <c r="AB133" s="673"/>
      <c r="AC133" s="673"/>
      <c r="AD133" s="673"/>
      <c r="AE133" s="674"/>
      <c r="AF133" s="672">
        <v>14.6</v>
      </c>
      <c r="AG133" s="673"/>
      <c r="AH133" s="673"/>
      <c r="AI133" s="673"/>
      <c r="AJ133" s="674"/>
      <c r="AK133" s="672">
        <v>14.9</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zTsi4tlWNv2RPywZcaeDJ+n1OMJ7M6N51CyiOmIT6kFAaWtc30jTE3GFjYZN6lBRbDiUHbKxVhB/dmvdObHvyg==" saltValue="smA2RWOlySGuNk+NNwFX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ONBBoaKCQjLM18kv4fmYOMFpTeqQFpOGHGk4JgPk+buxjtdIZX36JPnHH0TtXYZxnuceQ8fRv352uz6uHLhrbQ==" saltValue="Lpnq+cefsx5+GBudJWA/+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L0z8dx1QdejNEvyvEULB5Qw87xWVd4SzerCnTYEZacwp7JoDZR49PHgsyZKRmux4Q8fpVijChKGvmennA3yMw==" saltValue="QJwrDjL01qqfQYc1YpXd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470</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26" t="s">
        <v>471</v>
      </c>
      <c r="AP7" s="276"/>
      <c r="AQ7" s="277" t="s">
        <v>472</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27"/>
      <c r="AP8" s="282" t="s">
        <v>473</v>
      </c>
      <c r="AQ8" s="283" t="s">
        <v>474</v>
      </c>
      <c r="AR8" s="284" t="s">
        <v>475</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20" t="s">
        <v>476</v>
      </c>
      <c r="AL9" s="1121"/>
      <c r="AM9" s="1121"/>
      <c r="AN9" s="1122"/>
      <c r="AO9" s="285">
        <v>237140777</v>
      </c>
      <c r="AP9" s="285">
        <v>103950</v>
      </c>
      <c r="AQ9" s="286">
        <v>112998</v>
      </c>
      <c r="AR9" s="287">
        <v>-8</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20" t="s">
        <v>477</v>
      </c>
      <c r="AL10" s="1121"/>
      <c r="AM10" s="1121"/>
      <c r="AN10" s="1122"/>
      <c r="AO10" s="285">
        <v>1246639</v>
      </c>
      <c r="AP10" s="285">
        <v>546</v>
      </c>
      <c r="AQ10" s="286">
        <v>443</v>
      </c>
      <c r="AR10" s="287">
        <v>23.3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20" t="s">
        <v>478</v>
      </c>
      <c r="AL11" s="1121"/>
      <c r="AM11" s="1121"/>
      <c r="AN11" s="1122"/>
      <c r="AO11" s="285">
        <v>4342599</v>
      </c>
      <c r="AP11" s="285">
        <v>1904</v>
      </c>
      <c r="AQ11" s="286">
        <v>578</v>
      </c>
      <c r="AR11" s="287">
        <v>229.4</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20" t="s">
        <v>479</v>
      </c>
      <c r="AL12" s="1121"/>
      <c r="AM12" s="1121"/>
      <c r="AN12" s="1122"/>
      <c r="AO12" s="285" t="s">
        <v>480</v>
      </c>
      <c r="AP12" s="285" t="s">
        <v>480</v>
      </c>
      <c r="AQ12" s="286" t="s">
        <v>480</v>
      </c>
      <c r="AR12" s="287" t="s">
        <v>480</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20" t="s">
        <v>481</v>
      </c>
      <c r="AL13" s="1121"/>
      <c r="AM13" s="1121"/>
      <c r="AN13" s="1122"/>
      <c r="AO13" s="285" t="s">
        <v>480</v>
      </c>
      <c r="AP13" s="285" t="s">
        <v>480</v>
      </c>
      <c r="AQ13" s="286">
        <v>4</v>
      </c>
      <c r="AR13" s="287" t="s">
        <v>480</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20" t="s">
        <v>482</v>
      </c>
      <c r="AL14" s="1121"/>
      <c r="AM14" s="1121"/>
      <c r="AN14" s="1122"/>
      <c r="AO14" s="285">
        <v>3191925</v>
      </c>
      <c r="AP14" s="285">
        <v>1399</v>
      </c>
      <c r="AQ14" s="286">
        <v>1817</v>
      </c>
      <c r="AR14" s="287">
        <v>-23</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20" t="s">
        <v>483</v>
      </c>
      <c r="AL15" s="1121"/>
      <c r="AM15" s="1121"/>
      <c r="AN15" s="1122"/>
      <c r="AO15" s="285">
        <v>-18507306</v>
      </c>
      <c r="AP15" s="285">
        <v>-8113</v>
      </c>
      <c r="AQ15" s="286">
        <v>-9638</v>
      </c>
      <c r="AR15" s="287">
        <v>-15.8</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2" t="s">
        <v>148</v>
      </c>
      <c r="AL16" s="1113"/>
      <c r="AM16" s="1113"/>
      <c r="AN16" s="1114"/>
      <c r="AO16" s="285">
        <v>227414634</v>
      </c>
      <c r="AP16" s="285">
        <v>99687</v>
      </c>
      <c r="AQ16" s="286">
        <v>106202</v>
      </c>
      <c r="AR16" s="287">
        <v>-6.1</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484</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485</v>
      </c>
      <c r="AP20" s="296" t="s">
        <v>486</v>
      </c>
      <c r="AQ20" s="297" t="s">
        <v>487</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3" t="s">
        <v>488</v>
      </c>
      <c r="AL21" s="1124"/>
      <c r="AM21" s="1124"/>
      <c r="AN21" s="1125"/>
      <c r="AO21" s="300">
        <v>1122.43</v>
      </c>
      <c r="AP21" s="301">
        <v>1229.23</v>
      </c>
      <c r="AQ21" s="302">
        <v>-106.8</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3" t="s">
        <v>489</v>
      </c>
      <c r="AL22" s="1124"/>
      <c r="AM22" s="1124"/>
      <c r="AN22" s="1125"/>
      <c r="AO22" s="305">
        <v>100.8</v>
      </c>
      <c r="AP22" s="306">
        <v>99.7</v>
      </c>
      <c r="AQ22" s="307">
        <v>1.1000000000000001</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491</v>
      </c>
      <c r="AO27" s="266"/>
      <c r="AP27" s="266"/>
      <c r="AQ27" s="266"/>
      <c r="AR27" s="266"/>
      <c r="AS27" s="266"/>
      <c r="AT27" s="266"/>
    </row>
    <row r="28" spans="1:46" ht="16.2" x14ac:dyDescent="0.2">
      <c r="A28" s="267" t="s">
        <v>492</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493</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26" t="s">
        <v>471</v>
      </c>
      <c r="AP30" s="276"/>
      <c r="AQ30" s="277" t="s">
        <v>472</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27"/>
      <c r="AP31" s="282" t="s">
        <v>473</v>
      </c>
      <c r="AQ31" s="283" t="s">
        <v>474</v>
      </c>
      <c r="AR31" s="284" t="s">
        <v>475</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9" t="s">
        <v>494</v>
      </c>
      <c r="AL32" s="1110"/>
      <c r="AM32" s="1110"/>
      <c r="AN32" s="1111"/>
      <c r="AO32" s="285">
        <v>128527004</v>
      </c>
      <c r="AP32" s="285">
        <v>56340</v>
      </c>
      <c r="AQ32" s="286">
        <v>61771</v>
      </c>
      <c r="AR32" s="287">
        <v>-8.8000000000000007</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9" t="s">
        <v>495</v>
      </c>
      <c r="AL33" s="1110"/>
      <c r="AM33" s="1110"/>
      <c r="AN33" s="1111"/>
      <c r="AO33" s="285">
        <v>7345288</v>
      </c>
      <c r="AP33" s="285">
        <v>3220</v>
      </c>
      <c r="AQ33" s="286">
        <v>5469</v>
      </c>
      <c r="AR33" s="287">
        <v>-41.1</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9" t="s">
        <v>496</v>
      </c>
      <c r="AL34" s="1110"/>
      <c r="AM34" s="1110"/>
      <c r="AN34" s="1111"/>
      <c r="AO34" s="285">
        <v>60380205</v>
      </c>
      <c r="AP34" s="285">
        <v>26468</v>
      </c>
      <c r="AQ34" s="286">
        <v>13771</v>
      </c>
      <c r="AR34" s="287">
        <v>92.2</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9" t="s">
        <v>497</v>
      </c>
      <c r="AL35" s="1110"/>
      <c r="AM35" s="1110"/>
      <c r="AN35" s="1111"/>
      <c r="AO35" s="285">
        <v>6924168</v>
      </c>
      <c r="AP35" s="285">
        <v>3035</v>
      </c>
      <c r="AQ35" s="286">
        <v>1406</v>
      </c>
      <c r="AR35" s="287">
        <v>115.9</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9" t="s">
        <v>498</v>
      </c>
      <c r="AL36" s="1110"/>
      <c r="AM36" s="1110"/>
      <c r="AN36" s="1111"/>
      <c r="AO36" s="285" t="s">
        <v>480</v>
      </c>
      <c r="AP36" s="285" t="s">
        <v>480</v>
      </c>
      <c r="AQ36" s="286">
        <v>78</v>
      </c>
      <c r="AR36" s="287" t="s">
        <v>480</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9" t="s">
        <v>499</v>
      </c>
      <c r="AL37" s="1110"/>
      <c r="AM37" s="1110"/>
      <c r="AN37" s="1111"/>
      <c r="AO37" s="285">
        <v>2450063</v>
      </c>
      <c r="AP37" s="285">
        <v>1074</v>
      </c>
      <c r="AQ37" s="286">
        <v>1168</v>
      </c>
      <c r="AR37" s="287">
        <v>-8</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06" t="s">
        <v>500</v>
      </c>
      <c r="AL38" s="1107"/>
      <c r="AM38" s="1107"/>
      <c r="AN38" s="1108"/>
      <c r="AO38" s="315">
        <v>1215</v>
      </c>
      <c r="AP38" s="315">
        <v>1</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06" t="s">
        <v>501</v>
      </c>
      <c r="AL39" s="1107"/>
      <c r="AM39" s="1107"/>
      <c r="AN39" s="1108"/>
      <c r="AO39" s="285">
        <v>-15894677</v>
      </c>
      <c r="AP39" s="285">
        <v>-6967</v>
      </c>
      <c r="AQ39" s="286">
        <v>-3889</v>
      </c>
      <c r="AR39" s="287">
        <v>79.099999999999994</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9" t="s">
        <v>502</v>
      </c>
      <c r="AL40" s="1110"/>
      <c r="AM40" s="1110"/>
      <c r="AN40" s="1111"/>
      <c r="AO40" s="285">
        <v>-118928893</v>
      </c>
      <c r="AP40" s="285">
        <v>-52132</v>
      </c>
      <c r="AQ40" s="286">
        <v>-47391</v>
      </c>
      <c r="AR40" s="287">
        <v>10</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2" t="s">
        <v>503</v>
      </c>
      <c r="AL41" s="1113"/>
      <c r="AM41" s="1113"/>
      <c r="AN41" s="1114"/>
      <c r="AO41" s="285">
        <v>70804373</v>
      </c>
      <c r="AP41" s="285">
        <v>31037</v>
      </c>
      <c r="AQ41" s="286">
        <v>32384</v>
      </c>
      <c r="AR41" s="287">
        <v>-4.2</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504</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505</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5" t="s">
        <v>471</v>
      </c>
      <c r="AN49" s="1117" t="s">
        <v>506</v>
      </c>
      <c r="AO49" s="1118"/>
      <c r="AP49" s="1118"/>
      <c r="AQ49" s="1118"/>
      <c r="AR49" s="1119"/>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6"/>
      <c r="AN50" s="327" t="s">
        <v>507</v>
      </c>
      <c r="AO50" s="328" t="s">
        <v>508</v>
      </c>
      <c r="AP50" s="329" t="s">
        <v>509</v>
      </c>
      <c r="AQ50" s="330" t="s">
        <v>510</v>
      </c>
      <c r="AR50" s="331" t="s">
        <v>511</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512</v>
      </c>
      <c r="AL51" s="324"/>
      <c r="AM51" s="332">
        <v>212449995</v>
      </c>
      <c r="AN51" s="333">
        <v>90217</v>
      </c>
      <c r="AO51" s="334">
        <v>9.9</v>
      </c>
      <c r="AP51" s="335">
        <v>88620</v>
      </c>
      <c r="AQ51" s="336">
        <v>12.5</v>
      </c>
      <c r="AR51" s="337">
        <v>-2.6</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513</v>
      </c>
      <c r="AM52" s="340">
        <v>42343728</v>
      </c>
      <c r="AN52" s="341">
        <v>17981</v>
      </c>
      <c r="AO52" s="342">
        <v>-13.7</v>
      </c>
      <c r="AP52" s="343">
        <v>19309</v>
      </c>
      <c r="AQ52" s="344">
        <v>-3.3</v>
      </c>
      <c r="AR52" s="345">
        <v>-10.4</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514</v>
      </c>
      <c r="AL53" s="324"/>
      <c r="AM53" s="332">
        <v>221460004</v>
      </c>
      <c r="AN53" s="333">
        <v>94743</v>
      </c>
      <c r="AO53" s="334">
        <v>5</v>
      </c>
      <c r="AP53" s="335">
        <v>79311</v>
      </c>
      <c r="AQ53" s="336">
        <v>-10.5</v>
      </c>
      <c r="AR53" s="337">
        <v>15.5</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513</v>
      </c>
      <c r="AM54" s="340">
        <v>67882598</v>
      </c>
      <c r="AN54" s="341">
        <v>29041</v>
      </c>
      <c r="AO54" s="342">
        <v>61.5</v>
      </c>
      <c r="AP54" s="343">
        <v>22064</v>
      </c>
      <c r="AQ54" s="344">
        <v>14.3</v>
      </c>
      <c r="AR54" s="345">
        <v>47.2</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515</v>
      </c>
      <c r="AL55" s="324"/>
      <c r="AM55" s="332">
        <v>178143348</v>
      </c>
      <c r="AN55" s="333">
        <v>76805</v>
      </c>
      <c r="AO55" s="334">
        <v>-18.899999999999999</v>
      </c>
      <c r="AP55" s="335">
        <v>67951</v>
      </c>
      <c r="AQ55" s="336">
        <v>-14.3</v>
      </c>
      <c r="AR55" s="337">
        <v>-4.5999999999999996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513</v>
      </c>
      <c r="AM56" s="340">
        <v>56037777</v>
      </c>
      <c r="AN56" s="341">
        <v>24160</v>
      </c>
      <c r="AO56" s="342">
        <v>-16.8</v>
      </c>
      <c r="AP56" s="343">
        <v>17498</v>
      </c>
      <c r="AQ56" s="344">
        <v>-20.7</v>
      </c>
      <c r="AR56" s="345">
        <v>3.9</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516</v>
      </c>
      <c r="AL57" s="324"/>
      <c r="AM57" s="332">
        <v>183710005</v>
      </c>
      <c r="AN57" s="333">
        <v>79842</v>
      </c>
      <c r="AO57" s="334">
        <v>4</v>
      </c>
      <c r="AP57" s="335">
        <v>72635</v>
      </c>
      <c r="AQ57" s="336">
        <v>6.9</v>
      </c>
      <c r="AR57" s="337">
        <v>-2.9</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513</v>
      </c>
      <c r="AM58" s="340">
        <v>45258551</v>
      </c>
      <c r="AN58" s="341">
        <v>19670</v>
      </c>
      <c r="AO58" s="342">
        <v>-18.600000000000001</v>
      </c>
      <c r="AP58" s="343">
        <v>18276</v>
      </c>
      <c r="AQ58" s="344">
        <v>4.4000000000000004</v>
      </c>
      <c r="AR58" s="345">
        <v>-23</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517</v>
      </c>
      <c r="AL59" s="324"/>
      <c r="AM59" s="332">
        <v>184822575</v>
      </c>
      <c r="AN59" s="333">
        <v>81017</v>
      </c>
      <c r="AO59" s="334">
        <v>1.5</v>
      </c>
      <c r="AP59" s="335">
        <v>77936</v>
      </c>
      <c r="AQ59" s="336">
        <v>7.3</v>
      </c>
      <c r="AR59" s="337">
        <v>-5.8</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513</v>
      </c>
      <c r="AM60" s="340">
        <v>46585718</v>
      </c>
      <c r="AN60" s="341">
        <v>20421</v>
      </c>
      <c r="AO60" s="342">
        <v>3.8</v>
      </c>
      <c r="AP60" s="343">
        <v>19401</v>
      </c>
      <c r="AQ60" s="344">
        <v>6.2</v>
      </c>
      <c r="AR60" s="345">
        <v>-2.4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518</v>
      </c>
      <c r="AL61" s="346"/>
      <c r="AM61" s="347">
        <v>196117185</v>
      </c>
      <c r="AN61" s="348">
        <v>84525</v>
      </c>
      <c r="AO61" s="349">
        <v>0.3</v>
      </c>
      <c r="AP61" s="350">
        <v>77291</v>
      </c>
      <c r="AQ61" s="351">
        <v>0.4</v>
      </c>
      <c r="AR61" s="337">
        <v>-0.1</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513</v>
      </c>
      <c r="AM62" s="340">
        <v>51621674</v>
      </c>
      <c r="AN62" s="341">
        <v>22255</v>
      </c>
      <c r="AO62" s="342">
        <v>3.2</v>
      </c>
      <c r="AP62" s="343">
        <v>19310</v>
      </c>
      <c r="AQ62" s="344">
        <v>0.2</v>
      </c>
      <c r="AR62" s="345">
        <v>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U29SY+Er5MjEYI34RlCIA0eWWz40JdgVu6CnxbXvNfJk9XwgYC2i4TCent45f602o5J6OP+bRHGuytyroz101g==" saltValue="e3SggOavw/XMOGhfy5Hv8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P1aWopbpXywIHe8E2/MpJMUaf+pf7J6Sx0dsH/5opWJ2jljOe7I2xl0MlhyWx+5SgRtRp8Cj6PpO7q6nAexrg==" saltValue="+lw5/QUWsB7oufcznldh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zugofv6vmWm0UfuT0xirVLr6NgD6QE145uZsQ37PHe/g3kJ07clxs0qVpIci1DUGM8EF4sic6B2sBBImsJiQQ==" saltValue="YIllZoI6mDlDUVBzi/4z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521</v>
      </c>
      <c r="G46" s="355" t="s">
        <v>522</v>
      </c>
      <c r="H46" s="355" t="s">
        <v>523</v>
      </c>
      <c r="I46" s="355" t="s">
        <v>524</v>
      </c>
      <c r="J46" s="356" t="s">
        <v>525</v>
      </c>
    </row>
    <row r="47" spans="2:10" ht="57.75" customHeight="1" x14ac:dyDescent="0.2">
      <c r="B47" s="7"/>
      <c r="C47" s="1128" t="s">
        <v>3</v>
      </c>
      <c r="D47" s="1128"/>
      <c r="E47" s="1129"/>
      <c r="F47" s="357">
        <v>0.9</v>
      </c>
      <c r="G47" s="358">
        <v>0.97</v>
      </c>
      <c r="H47" s="358">
        <v>1.03</v>
      </c>
      <c r="I47" s="358">
        <v>1.07</v>
      </c>
      <c r="J47" s="359">
        <v>1.23</v>
      </c>
    </row>
    <row r="48" spans="2:10" ht="57.75" customHeight="1" x14ac:dyDescent="0.2">
      <c r="B48" s="8"/>
      <c r="C48" s="1130" t="s">
        <v>4</v>
      </c>
      <c r="D48" s="1130"/>
      <c r="E48" s="1131"/>
      <c r="F48" s="360">
        <v>1.05</v>
      </c>
      <c r="G48" s="361">
        <v>1.05</v>
      </c>
      <c r="H48" s="361">
        <v>1.1200000000000001</v>
      </c>
      <c r="I48" s="361">
        <v>0.97</v>
      </c>
      <c r="J48" s="362">
        <v>1.01</v>
      </c>
    </row>
    <row r="49" spans="2:10" ht="57.75" customHeight="1" thickBot="1" x14ac:dyDescent="0.25">
      <c r="B49" s="9"/>
      <c r="C49" s="1132" t="s">
        <v>5</v>
      </c>
      <c r="D49" s="1132"/>
      <c r="E49" s="1133"/>
      <c r="F49" s="363">
        <v>0.06</v>
      </c>
      <c r="G49" s="364">
        <v>7.0000000000000007E-2</v>
      </c>
      <c r="H49" s="364">
        <v>0.16</v>
      </c>
      <c r="I49" s="364" t="s">
        <v>526</v>
      </c>
      <c r="J49" s="365">
        <v>0.06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9V7t+ZBqwLQHmLtx81NWHFOb58i8rROidaUSbhTzmwpMWO607VwNtfP89WCGFWN6YezVj8WTq5PlEv4R4ZUz2g==" saltValue="pP5HhC8fNCXViQ2csTUc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2019-03-22T04:24:33Z</cp:lastPrinted>
  <dcterms:created xsi:type="dcterms:W3CDTF">2019-02-14T00:44:02Z</dcterms:created>
  <dcterms:modified xsi:type="dcterms:W3CDTF">2019-08-08T06:09:22Z</dcterms:modified>
  <cp:category/>
</cp:coreProperties>
</file>