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9200" windowHeight="69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10" i="12" l="1"/>
  <c r="AA12" i="12"/>
  <c r="AA13" i="12"/>
  <c r="AA14" i="12"/>
  <c r="AA15" i="12"/>
  <c r="AA17" i="12"/>
  <c r="AA8" i="12"/>
  <c r="AA7" i="12"/>
  <c r="BG31" i="10" l="1"/>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<sst xmlns="http://schemas.openxmlformats.org/spreadsheetml/2006/main" count="1480" uniqueCount="615">
  <si>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</si>
  <si>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</si>
  <si>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</si>
  <si>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</si>
  <si>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</si>
  <si>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</si>
  <si>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</si>
  <si>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</si>
  <si>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</si>
  <si>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</si>
  <si>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</si>
  <si>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</si>
  <si>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</si>
  <si>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</si>
  <si>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</si>
  <si>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</si>
  <si>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</si>
  <si>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</si>
  <si>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</si>
  <si>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</si>
  <si>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</si>
  <si>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</si>
  <si>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</si>
  <si>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</si>
  <si>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</si>
  <si>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</si>
  <si>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</si>
  <si>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</si>
  <si>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</si>
  <si>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</si>
  <si>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</si>
  <si>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</si>
  <si>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</si>
  <si>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</si>
  <si>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</si>
  <si>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</si>
  <si>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</si>
  <si>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</si>
  <si>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</si>
  <si>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</si>
  <si>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</si>
  <si>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</si>
  <si>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</si>
  <si>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</si>
  <si>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</si>
  <si>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</si>
  <si>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</si>
  <si>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</si>
  <si>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</si>
  <si>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</si>
  <si>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</si>
  <si>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</si>
  <si>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</si>
  <si>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</si>
  <si>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</si>
  <si>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</si>
  <si>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</si>
  <si>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</si>
  <si>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</si>
  <si>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</si>
  <si>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</si>
  <si>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</si>
  <si>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</si>
  <si>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</si>
  <si>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</si>
  <si>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</si>
  <si>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</si>
  <si>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</si>
  <si>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</si>
  <si>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</si>
  <si>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</si>
  <si>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</si>
  <si>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</si>
  <si>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</si>
  <si>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</si>
  <si>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山梨県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</si>
  <si>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</si>
  <si>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</si>
  <si>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</si>
  <si>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</si>
  <si>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</si>
  <si>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</si>
  <si>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</si>
  <si>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</si>
  <si>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</si>
  <si>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</si>
  <si>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</si>
  <si>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</si>
  <si>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</si>
  <si>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</si>
  <si>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</si>
  <si>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</si>
  <si>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</si>
  <si>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</si>
  <si>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</si>
  <si>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</si>
  <si>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</si>
  <si>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</si>
  <si>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</si>
  <si>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</si>
  <si>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</si>
  <si>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</si>
  <si>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</si>
  <si>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</si>
  <si>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</si>
  <si>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</si>
  <si>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</si>
  <si>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</si>
  <si>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</si>
  <si>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</si>
  <si>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</si>
  <si>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</si>
  <si>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</si>
  <si>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</si>
  <si>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</si>
  <si>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</si>
  <si>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</si>
  <si>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</si>
  <si>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</si>
  <si>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</si>
  <si>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</si>
  <si>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</si>
  <si>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</si>
  <si>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</si>
  <si>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</si>
  <si>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</si>
  <si>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</si>
  <si>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</si>
  <si>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</si>
  <si>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</si>
  <si>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</si>
  <si>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</si>
  <si>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</si>
  <si>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</si>
  <si>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</si>
  <si>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</si>
  <si>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</si>
  <si>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</si>
  <si>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</si>
  <si>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</si>
  <si>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</si>
  <si>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</si>
  <si>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</si>
  <si>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</si>
  <si>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</si>
  <si>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</si>
  <si>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</si>
  <si>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</si>
  <si>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</si>
  <si>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</si>
  <si>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</si>
  <si>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</si>
  <si>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</si>
  <si>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</si>
  <si>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</si>
  <si>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</si>
  <si>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</si>
  <si>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</si>
  <si>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</si>
  <si>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</si>
  <si>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</si>
  <si>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</si>
  <si>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</si>
  <si>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</si>
  <si>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</si>
  <si>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</si>
  <si>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</si>
  <si>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</si>
  <si>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</si>
  <si>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</si>
  <si>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</si>
  <si>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</si>
  <si>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</si>
  <si>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</si>
  <si>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</si>
  <si>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</si>
  <si>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</si>
  <si>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</si>
  <si>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</si>
  <si>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</si>
  <si>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</si>
  <si>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</si>
  <si>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山梨県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</si>
  <si>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</si>
  <si>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</si>
  <si>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</si>
  <si>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</si>
  <si>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</si>
  <si>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</si>
  <si>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</si>
  <si>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</si>
  <si>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</si>
  <si>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</si>
  <si>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</si>
  <si>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</si>
  <si>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</si>
  <si>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</si>
  <si>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</si>
  <si>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</si>
  <si>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</si>
  <si>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</si>
  <si>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</si>
  <si>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</si>
  <si>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</si>
  <si>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</si>
  <si>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</si>
  <si>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</si>
  <si>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</si>
  <si>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</si>
  <si>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</si>
  <si>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</si>
  <si>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</si>
  <si>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</si>
  <si>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</si>
  <si>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</si>
  <si>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</si>
  <si>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</si>
  <si>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</si>
  <si>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</si>
  <si>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</si>
  <si>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</si>
  <si>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</si>
  <si>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</si>
  <si>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</si>
  <si>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</si>
  <si>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</si>
  <si>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</si>
  <si>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</si>
  <si>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</si>
  <si>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</si>
  <si>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</si>
  <si>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t>
    <phoneticPr fontId="5"/>
  </si>
  <si>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</si>
  <si>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</si>
  <si>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</si>
  <si>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</si>
  <si>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</si>
  <si>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</si>
  <si>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</si>
  <si>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</si>
  <si>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</si>
  <si>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</si>
  <si>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</si>
  <si>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</si>
  <si>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</si>
  <si>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</si>
  <si>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</si>
  <si>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</si>
  <si>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</si>
  <si>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</si>
  <si>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</si>
  <si>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</si>
  <si>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</si>
  <si>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</si>
  <si>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</si>
  <si>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</si>
  <si>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</si>
  <si>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</si>
  <si>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</si>
  <si>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</si>
  <si>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</si>
  <si>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</si>
  <si>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</si>
  <si>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</si>
  <si>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</si>
  <si>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</si>
  <si>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</si>
  <si>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</si>
  <si>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</si>
  <si>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</si>
  <si>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</si>
  <si>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</si>
  <si>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</si>
  <si>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</si>
  <si>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</si>
  <si>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</si>
  <si>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</si>
  <si>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</si>
  <si>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</si>
  <si>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</si>
  <si>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</si>
  <si>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</si>
  <si>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</si>
  <si>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</si>
  <si>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</si>
  <si>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</si>
  <si>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</si>
  <si>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</si>
  <si>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</si>
  <si>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</si>
  <si>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</si>
  <si>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</si>
  <si>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</si>
  <si>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</si>
  <si>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</si>
  <si>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</si>
  <si>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</si>
  <si>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</si>
  <si>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</si>
  <si>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</si>
  <si>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</si>
  <si>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</si>
  <si>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</si>
  <si>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</si>
  <si>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</si>
  <si>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</si>
  <si>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</si>
  <si>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</si>
  <si>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</si>
  <si>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</si>
  <si>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</si>
  <si>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</si>
  <si>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</si>
  <si>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</si>
  <si>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</si>
  <si>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</si>
  <si>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</si>
  <si>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</si>
  <si>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</si>
  <si>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</si>
  <si>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</si>
  <si>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</si>
  <si>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</si>
  <si>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</si>
  <si>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</si>
  <si>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</si>
  <si>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</si>
  <si>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</si>
  <si>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</si>
  <si>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</si>
  <si>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山梨県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</si>
  <si>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</si>
  <si>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</si>
  <si>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</si>
  <si>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</si>
  <si>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</si>
  <si>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</si>
  <si>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</si>
  <si>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</si>
  <si>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</si>
  <si>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</si>
  <si>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</si>
  <si>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</si>
  <si>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</si>
  <si>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</si>
  <si>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</si>
  <si>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</si>
  <si>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</si>
  <si>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</si>
  <si>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</si>
  <si>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</si>
  <si>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恩賜県有財産特別会計</t>
    <phoneticPr fontId="5"/>
  </si>
  <si>
    <t>災害救助基金特別会計</t>
    <phoneticPr fontId="5"/>
  </si>
  <si>
    <t>-</t>
    <phoneticPr fontId="5"/>
  </si>
  <si>
    <t>母子父子寡婦福祉資金特別会計</t>
    <phoneticPr fontId="5"/>
  </si>
  <si>
    <t>-</t>
    <phoneticPr fontId="5"/>
  </si>
  <si>
    <t>中小企業近代化資金特別会計</t>
    <phoneticPr fontId="5"/>
  </si>
  <si>
    <t>農業改良資金特別会計</t>
    <phoneticPr fontId="5"/>
  </si>
  <si>
    <t>市町村振興資金特別会計</t>
    <phoneticPr fontId="5"/>
  </si>
  <si>
    <t>県税証紙特別会計</t>
    <phoneticPr fontId="5"/>
  </si>
  <si>
    <t>集中管理特別会計</t>
    <phoneticPr fontId="5"/>
  </si>
  <si>
    <t>商工業振興資金特別会計</t>
    <phoneticPr fontId="5"/>
  </si>
  <si>
    <t>-</t>
    <phoneticPr fontId="5"/>
  </si>
  <si>
    <t>林業・木材産業改善資金特別会計</t>
    <phoneticPr fontId="5"/>
  </si>
  <si>
    <t>-</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</si>
  <si>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</si>
  <si>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</si>
  <si>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</si>
  <si>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</si>
  <si>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</si>
  <si>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</si>
  <si>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</si>
  <si>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</si>
  <si>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</si>
  <si>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</si>
  <si>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</si>
  <si>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</si>
  <si>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</si>
  <si>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</si>
  <si>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</si>
  <si>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</si>
  <si>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</si>
  <si>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温泉事業会計</t>
    <phoneticPr fontId="5"/>
  </si>
  <si>
    <t>法適用企業</t>
    <phoneticPr fontId="5"/>
  </si>
  <si>
    <t>地域振興事業会計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</si>
  <si>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</si>
  <si>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</si>
  <si>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</si>
  <si>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</si>
  <si>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</si>
  <si>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</si>
  <si>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</si>
  <si>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</si>
  <si>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</si>
  <si>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</si>
  <si>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</si>
  <si>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</si>
  <si>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</si>
  <si>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</si>
  <si>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</si>
  <si>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</si>
  <si>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</si>
  <si>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</si>
  <si>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</si>
  <si>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</si>
  <si>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</si>
  <si>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</si>
  <si>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</si>
  <si>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</si>
  <si>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</si>
  <si>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</si>
  <si>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</si>
  <si>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</si>
  <si>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</si>
  <si>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</si>
  <si>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</si>
  <si>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</si>
  <si>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</si>
  <si>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</si>
  <si>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</si>
  <si>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</si>
  <si>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</si>
  <si>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</si>
  <si>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</si>
  <si>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</si>
  <si>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</si>
  <si>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</si>
  <si>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</si>
  <si>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</si>
  <si>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</si>
  <si>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</si>
  <si>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</si>
  <si>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</si>
  <si>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</si>
  <si>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</si>
  <si>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</si>
  <si>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</si>
  <si>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</si>
  <si>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</si>
  <si>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</si>
  <si>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</si>
  <si>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</si>
  <si>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</si>
  <si>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</si>
  <si>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</si>
  <si>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</si>
  <si>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</si>
  <si>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</si>
  <si>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</si>
  <si>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</si>
  <si>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</si>
  <si>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</si>
  <si>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</si>
  <si>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</si>
  <si>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</si>
  <si>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</si>
  <si>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</si>
  <si>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</si>
  <si>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</si>
  <si>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地域振興事業会計</t>
    <phoneticPr fontId="5"/>
  </si>
  <si>
    <t>(Ｆ)</t>
    <phoneticPr fontId="5"/>
  </si>
  <si>
    <t>電気事業会計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</si>
  <si>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</si>
  <si>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</si>
  <si>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</si>
  <si>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</si>
  <si>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</si>
  <si>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</si>
  <si>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</si>
  <si>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</si>
  <si>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</si>
  <si>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</si>
  <si>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</si>
  <si>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</si>
  <si>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</si>
  <si>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</si>
  <si>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</si>
  <si>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</si>
  <si>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</si>
  <si>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</si>
  <si>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</si>
  <si>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</si>
  <si>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</si>
  <si>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</si>
  <si>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</si>
  <si>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</si>
  <si>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</si>
  <si>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</si>
  <si>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</si>
  <si>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</si>
  <si>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</si>
  <si>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</si>
  <si>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</si>
  <si>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</si>
  <si>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</si>
  <si>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</si>
  <si>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</si>
  <si>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</si>
  <si>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</si>
  <si>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</si>
  <si>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</si>
  <si>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</si>
  <si>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</si>
  <si>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</si>
  <si>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</si>
  <si>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</si>
  <si>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</si>
  <si>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</si>
  <si>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</si>
  <si>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</si>
  <si>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</si>
  <si>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</si>
  <si>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</si>
  <si>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</si>
  <si>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</si>
  <si>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</si>
  <si>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</si>
  <si>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</si>
  <si>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</si>
  <si>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</si>
  <si>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</si>
  <si>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</si>
  <si>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</si>
  <si>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</si>
  <si>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</si>
  <si>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</si>
  <si>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</si>
  <si>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</si>
  <si>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</si>
  <si>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</si>
  <si>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</si>
  <si>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</si>
  <si>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</si>
  <si>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</si>
  <si>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</si>
  <si>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</si>
  <si>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</si>
  <si>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</si>
  <si>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</si>
  <si>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</si>
  <si>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</si>
  <si>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</si>
  <si>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</si>
  <si>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</si>
  <si>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</si>
  <si>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</si>
  <si>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</si>
  <si>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1.53</t>
  </si>
  <si>
    <t>電気事業会計</t>
  </si>
  <si>
    <t>市町村振興資金特別会計</t>
  </si>
  <si>
    <t>中小企業近代化資金特別会計</t>
  </si>
  <si>
    <t>恩賜県有財産特別会計</t>
  </si>
  <si>
    <t>一般会計</t>
  </si>
  <si>
    <t>流域下水道事業特別会計</t>
  </si>
  <si>
    <t>温泉事業会計</t>
  </si>
  <si>
    <t>集中管理特別会計</t>
  </si>
  <si>
    <t>その他会計（赤字）</t>
  </si>
  <si>
    <t>その他会計（黒字）</t>
  </si>
  <si>
    <t>-</t>
    <phoneticPr fontId="2"/>
  </si>
  <si>
    <t>-</t>
    <phoneticPr fontId="2"/>
  </si>
  <si>
    <t>-</t>
    <phoneticPr fontId="2"/>
  </si>
  <si>
    <t>-</t>
    <phoneticPr fontId="2"/>
  </si>
  <si>
    <t>-</t>
    <phoneticPr fontId="2"/>
  </si>
  <si>
    <t>-</t>
    <phoneticPr fontId="2"/>
  </si>
  <si>
    <t>公共施設整備等事業基金</t>
    <rPh sb="0" eb="2">
      <t>コウキョウ</t>
    </rPh>
    <rPh sb="2" eb="4">
      <t>シセツ</t>
    </rPh>
    <rPh sb="4" eb="6">
      <t>セイビ</t>
    </rPh>
    <rPh sb="6" eb="7">
      <t>トウ</t>
    </rPh>
    <rPh sb="7" eb="9">
      <t>ジギョウ</t>
    </rPh>
    <rPh sb="9" eb="11">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</si>
  <si>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</si>
  <si>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地域福祉基金</t>
    <rPh sb="0" eb="2">
      <t>チイキ</t>
    </rPh>
    <rPh sb="2" eb="4">
      <t>フクシ</t>
    </rPh>
    <rPh sb="4" eb="6">
      <t>キキン</t>
    </rPh>
    <phoneticPr fontId="11"/>
  </si>
  <si>
    <t>大村智人材育成基金</t>
    <rPh sb="0" eb="2">
      <t>オオムラ</t>
    </rPh>
    <rPh sb="2" eb="3">
      <t>サトシ</t>
    </rPh>
    <rPh sb="3" eb="5">
      <t>ジンザイ</t>
    </rPh>
    <rPh sb="5" eb="7">
      <t>イクセイ</t>
    </rPh>
    <rPh sb="7" eb="9">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</si>
  <si>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</si>
  <si>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t>
    <phoneticPr fontId="2"/>
  </si>
  <si>
    <t>○</t>
    <phoneticPr fontId="11"/>
  </si>
  <si>
    <t>山梨県土地開発公社</t>
  </si>
  <si>
    <t>山梨総合研究所</t>
  </si>
  <si>
    <t>長田ふるさと財団</t>
  </si>
  <si>
    <t>やまなみ文化基金</t>
  </si>
  <si>
    <t>やまなし文化学習協会</t>
  </si>
  <si>
    <t>山梨県青少年協会</t>
  </si>
  <si>
    <t>小佐野記念財団</t>
  </si>
  <si>
    <t>山梨県国際交流協会</t>
  </si>
  <si>
    <t>山梨県私学教育振興会</t>
  </si>
  <si>
    <t>山梨県臓器移植推進財団</t>
  </si>
  <si>
    <t>山梨県生活衛生営業指導センター</t>
  </si>
  <si>
    <t>やまなし環境財団</t>
  </si>
  <si>
    <t>山梨県環境整備事業団</t>
  </si>
  <si>
    <t>山梨県緑化推進機構</t>
  </si>
  <si>
    <t>清里の森管理公社</t>
  </si>
  <si>
    <t>やまなし産業支援機構</t>
  </si>
  <si>
    <t>山梨県農業振興公社</t>
  </si>
  <si>
    <t>山梨県農業用廃プラスチック処理センター</t>
  </si>
  <si>
    <t>山梨県子牛育成協会</t>
  </si>
  <si>
    <t>山梨県畜産協会</t>
  </si>
  <si>
    <t>山梨県馬事振興センター</t>
  </si>
  <si>
    <t>山梨食肉流通センター</t>
  </si>
  <si>
    <t>山梨県道路公社</t>
  </si>
  <si>
    <t>山梨県下水道公社</t>
  </si>
  <si>
    <t>山梨県住宅供給公社</t>
  </si>
  <si>
    <t>山梨県暴力追放運動推進センター</t>
  </si>
  <si>
    <t>山梨県体育協会</t>
  </si>
  <si>
    <t>山梨県地場産業センター</t>
    <rPh sb="0" eb="3">
      <t>ヤマナシケン</t>
    </rPh>
    <rPh sb="3" eb="5">
      <t>ジバ</t>
    </rPh>
    <rPh sb="5" eb="7">
      <t>サンギョウ</t>
    </rPh>
    <phoneticPr fontId="11"/>
  </si>
  <si>
    <t>山梨県立病院機構</t>
  </si>
  <si>
    <t>公立大学法人山梨県立大学</t>
  </si>
  <si>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</si>
  <si>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</si>
  <si>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</si>
  <si>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</si>
  <si>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</si>
  <si>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</si>
  <si>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将来負担比率及び実質公債費比率は、県債等残高の計画的な削減により、年々低下傾向にあることから、将来負担比率ではグループ内平均値を下回り、実質公債費比率ではグループ内平均まで低下している。
引き続き、地域経済への影響等に配慮しながら、新規県債発行額を抑制し、将来の公債費負担の軽減を図っていく。</t>
    <rPh sb="37" eb="39">
      <t>ケイコウ</t>
    </rPh>
    <rPh sb="47" eb="49">
      <t>ショウライ</t>
    </rPh>
    <rPh sb="49" eb="51">
      <t>フタン</t>
    </rPh>
    <rPh sb="51" eb="53">
      <t>ヒリツ</t>
    </rPh>
    <rPh sb="64" eb="66">
      <t>シタマワ</t>
    </rPh>
    <rPh sb="68" eb="70">
      <t>ジッシツ</t>
    </rPh>
    <rPh sb="70" eb="73">
      <t>コウサイヒ</t>
    </rPh>
    <rPh sb="73" eb="75">
      <t>ヒリツ</t>
    </rPh>
    <rPh sb="81" eb="84">
      <t>ナイヘイキン</t>
    </rPh>
    <rPh sb="86" eb="88">
      <t>テイカ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</si>
  <si>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</si>
  <si>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</si>
  <si>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</si>
  <si>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将来負担比率は、県債等残高の計画的な削減により、平均値を下回っている。また、有形固定資産減価償却率は、現状グループ内平均値を下回っているが、徐々に上昇傾向にある。
引き続き、地域経済への影響等に配慮しながら、新規県債発行額を抑制し、将来の公債費負担の軽減を図っていくとともに、公共施設等総合管理計画等に基づき、総合的・長期的観点からコストと便益の最適化を図っていく。</t>
    <rPh sb="8" eb="10">
      <t>ケンサイ</t>
    </rPh>
    <rPh sb="10" eb="11">
      <t>トウ</t>
    </rPh>
    <rPh sb="11" eb="13">
      <t>ザンダカ</t>
    </rPh>
    <rPh sb="14" eb="17">
      <t>ケイカクテキ</t>
    </rPh>
    <rPh sb="18" eb="20">
      <t>サクゲン</t>
    </rPh>
    <rPh sb="24" eb="27">
      <t>ヘイキンチ</t>
    </rPh>
    <rPh sb="28" eb="30">
      <t>シタマワ</t>
    </rPh>
    <rPh sb="38" eb="40">
      <t>ユウケイ</t>
    </rPh>
    <rPh sb="40" eb="44">
      <t>コテイシサン</t>
    </rPh>
    <rPh sb="44" eb="46">
      <t>ゲンカ</t>
    </rPh>
    <rPh sb="46" eb="49">
      <t>ショウキャクリツ</t>
    </rPh>
    <rPh sb="51" eb="53">
      <t>ゲンジョウ</t>
    </rPh>
    <rPh sb="62" eb="64">
      <t>シタマワ</t>
    </rPh>
    <rPh sb="70" eb="72">
      <t>ジョジョ</t>
    </rPh>
    <rPh sb="73" eb="75">
      <t>ジョウショウ</t>
    </rPh>
    <rPh sb="75" eb="77">
      <t>ケイコウ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</si>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</sst>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77936</c:v>
                </c:pt>
              </c:numCache>
            </c:numRef>
          </c:val>
          <c:smooth val="0"/>
          <c:extLst>
            <c:ext xmlns:c16="http://schemas.microsoft.com/office/drawing/2014/chart" uri="{C3380CC4-5D6E-409C-BE32-E72D297353CC}">
              <c16:uniqueId val="{00000000-3476-4811-B753-243196FBA4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127085</c:v>
                </c:pt>
                <c:pt idx="1">
                  <c:v>130257</c:v>
                </c:pt>
                <c:pt idx="2">
                  <c:v>100577</c:v>
                </c:pt>
                <c:pt idx="3">
                  <c:v>95769</c:v>
                </c:pt>
                <c:pt idx="4">
                  <c:v>103572</c:v>
                </c:pt>
              </c:numCache>
            </c:numRef>
          </c:val>
          <c:smooth val="0"/>
          <c:extLst>
            <c:ext xmlns:c16="http://schemas.microsoft.com/office/drawing/2014/chart" uri="{C3380CC4-5D6E-409C-BE32-E72D297353CC}">
              <c16:uniqueId val="{00000001-3476-4811-B753-243196FBA4C5}"/>
            </c:ext>
          </c:extLst>
        </c:ser>
        <c:dLbls>
          <c:showLegendKey val="0"/>
          <c:showVal val="0"/>
          <c:showCatName val="0"/>
          <c:showSerName val="0"/>
          <c:showPercent val="0"/>
          <c:showBubbleSize val="0"/>
        </c:dLbls>
        <c:marker val="1"/>
        <c:smooth val="0"/>
        <c:axId val="47183744"/>
        <c:axId val="47648768"/>
      </c:lineChart>
      <c:catAx>
        <c:axId val="4718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48768"/>
        <c:crosses val="autoZero"/>
        <c:auto val="1"/>
        <c:lblAlgn val="ctr"/>
        <c:lblOffset val="100"/>
        <c:tickLblSkip val="1"/>
        <c:tickMarkSkip val="1"/>
        <c:noMultiLvlLbl val="0"/>
      </c:catAx>
      <c:valAx>
        <c:axId val="47648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8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1.62</c:v>
                </c:pt>
                <c:pt idx="1">
                  <c:v>1.94</c:v>
                </c:pt>
                <c:pt idx="2">
                  <c:v>2.13</c:v>
                </c:pt>
                <c:pt idx="3">
                  <c:v>1.75</c:v>
                </c:pt>
                <c:pt idx="4">
                  <c:v>1.84</c:v>
                </c:pt>
              </c:numCache>
            </c:numRef>
          </c:val>
          <c:extLst>
            <c:ext xmlns:c16="http://schemas.microsoft.com/office/drawing/2014/chart" uri="{C3380CC4-5D6E-409C-BE32-E72D297353CC}">
              <c16:uniqueId val="{00000000-90D0-4FF3-924F-D051E9C958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10.01</c:v>
                </c:pt>
                <c:pt idx="1">
                  <c:v>10.050000000000001</c:v>
                </c:pt>
                <c:pt idx="2">
                  <c:v>9.8699999999999992</c:v>
                </c:pt>
                <c:pt idx="3">
                  <c:v>8.7899999999999991</c:v>
                </c:pt>
                <c:pt idx="4">
                  <c:v>8.8800000000000008</c:v>
                </c:pt>
              </c:numCache>
            </c:numRef>
          </c:val>
          <c:extLst>
            <c:ext xmlns:c16="http://schemas.microsoft.com/office/drawing/2014/chart" uri="{C3380CC4-5D6E-409C-BE32-E72D297353CC}">
              <c16:uniqueId val="{00000001-90D0-4FF3-924F-D051E9C9582E}"/>
            </c:ext>
          </c:extLst>
        </c:ser>
        <c:dLbls>
          <c:showLegendKey val="0"/>
          <c:showVal val="0"/>
          <c:showCatName val="0"/>
          <c:showSerName val="0"/>
          <c:showPercent val="0"/>
          <c:showBubbleSize val="0"/>
        </c:dLbls>
        <c:gapWidth val="250"/>
        <c:overlap val="100"/>
        <c:axId val="113973120"/>
        <c:axId val="11398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1.1399999999999999</c:v>
                </c:pt>
                <c:pt idx="1">
                  <c:v>0.33</c:v>
                </c:pt>
                <c:pt idx="2">
                  <c:v>0.24</c:v>
                </c:pt>
                <c:pt idx="3">
                  <c:v>-1.53</c:v>
                </c:pt>
                <c:pt idx="4">
                  <c:v>0.08</c:v>
                </c:pt>
              </c:numCache>
            </c:numRef>
          </c:val>
          <c:smooth val="0"/>
          <c:extLst>
            <c:ext xmlns:c16="http://schemas.microsoft.com/office/drawing/2014/chart" uri="{C3380CC4-5D6E-409C-BE32-E72D297353CC}">
              <c16:uniqueId val="{00000002-90D0-4FF3-924F-D051E9C9582E}"/>
            </c:ext>
          </c:extLst>
        </c:ser>
        <c:dLbls>
          <c:showLegendKey val="0"/>
          <c:showVal val="0"/>
          <c:showCatName val="0"/>
          <c:showSerName val="0"/>
          <c:showPercent val="0"/>
          <c:showBubbleSize val="0"/>
        </c:dLbls>
        <c:marker val="1"/>
        <c:smooth val="0"/>
        <c:axId val="113973120"/>
        <c:axId val="113983488"/>
      </c:lineChart>
      <c:catAx>
        <c:axId val="1139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83488"/>
        <c:crosses val="autoZero"/>
        <c:auto val="1"/>
        <c:lblAlgn val="ctr"/>
        <c:lblOffset val="100"/>
        <c:tickLblSkip val="1"/>
        <c:tickMarkSkip val="1"/>
        <c:noMultiLvlLbl val="0"/>
      </c:catAx>
      <c:valAx>
        <c:axId val="11398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7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0-6070-4459-8F7D-3E3C7C6248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70-4459-8F7D-3E3C7C6248F8}"/>
            </c:ext>
          </c:extLst>
        </c:ser>
        <c:ser>
          <c:idx val="2"/>
          <c:order val="2"/>
          <c:tx>
            <c:strRef>
              <c:f>データシート!$A$29</c:f>
              <c:strCache>
                <c:ptCount val="1"/>
                <c:pt idx="0">
                  <c:v>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070-4459-8F7D-3E3C7C6248F8}"/>
            </c:ext>
          </c:extLst>
        </c:ser>
        <c:ser>
          <c:idx val="3"/>
          <c:order val="3"/>
          <c:tx>
            <c:strRef>
              <c:f>データシート!$A$30</c:f>
              <c:strCache>
                <c:ptCount val="1"/>
                <c:pt idx="0">
                  <c:v>温泉事業会計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0.28000000000000003</c:v>
                </c:pt>
                <c:pt idx="4">
                  <c:v>#N/A</c:v>
                </c:pt>
                <c:pt idx="5">
                  <c:v>0.24</c:v>
                </c:pt>
                <c:pt idx="6">
                  <c:v>#N/A</c:v>
                </c:pt>
                <c:pt idx="7">
                  <c:v>0.16</c:v>
                </c:pt>
                <c:pt idx="8">
                  <c:v>#N/A</c:v>
                </c:pt>
                <c:pt idx="9">
                  <c:v>0.15</c:v>
                </c:pt>
              </c:numCache>
            </c:numRef>
          </c:val>
          <c:extLst>
            <c:ext xmlns:c16="http://schemas.microsoft.com/office/drawing/2014/chart" uri="{C3380CC4-5D6E-409C-BE32-E72D297353CC}">
              <c16:uniqueId val="{00000003-6070-4459-8F7D-3E3C7C6248F8}"/>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0.22</c:v>
                </c:pt>
                <c:pt idx="2">
                  <c:v>#N/A</c:v>
                </c:pt>
                <c:pt idx="3">
                  <c:v>0.2</c:v>
                </c:pt>
                <c:pt idx="4">
                  <c:v>#N/A</c:v>
                </c:pt>
                <c:pt idx="5">
                  <c:v>0.2</c:v>
                </c:pt>
                <c:pt idx="6">
                  <c:v>#N/A</c:v>
                </c:pt>
                <c:pt idx="7">
                  <c:v>0.24</c:v>
                </c:pt>
                <c:pt idx="8">
                  <c:v>#N/A</c:v>
                </c:pt>
                <c:pt idx="9">
                  <c:v>0.24</c:v>
                </c:pt>
              </c:numCache>
            </c:numRef>
          </c:val>
          <c:extLst>
            <c:ext xmlns:c16="http://schemas.microsoft.com/office/drawing/2014/chart" uri="{C3380CC4-5D6E-409C-BE32-E72D297353CC}">
              <c16:uniqueId val="{00000004-6070-4459-8F7D-3E3C7C6248F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0.93</c:v>
                </c:pt>
                <c:pt idx="2">
                  <c:v>#N/A</c:v>
                </c:pt>
                <c:pt idx="3">
                  <c:v>1.1399999999999999</c:v>
                </c:pt>
                <c:pt idx="4">
                  <c:v>#N/A</c:v>
                </c:pt>
                <c:pt idx="5">
                  <c:v>1.33</c:v>
                </c:pt>
                <c:pt idx="6">
                  <c:v>#N/A</c:v>
                </c:pt>
                <c:pt idx="7">
                  <c:v>0.84</c:v>
                </c:pt>
                <c:pt idx="8">
                  <c:v>#N/A</c:v>
                </c:pt>
                <c:pt idx="9">
                  <c:v>1</c:v>
                </c:pt>
              </c:numCache>
            </c:numRef>
          </c:val>
          <c:extLst>
            <c:ext xmlns:c16="http://schemas.microsoft.com/office/drawing/2014/chart" uri="{C3380CC4-5D6E-409C-BE32-E72D297353CC}">
              <c16:uniqueId val="{00000005-6070-4459-8F7D-3E3C7C6248F8}"/>
            </c:ext>
          </c:extLst>
        </c:ser>
        <c:ser>
          <c:idx val="6"/>
          <c:order val="6"/>
          <c:tx>
            <c:strRef>
              <c:f>データシート!$A$33</c:f>
              <c:strCache>
                <c:ptCount val="1"/>
                <c:pt idx="0">
                  <c:v>恩賜県有財産特別会計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1.1499999999999999</c:v>
                </c:pt>
                <c:pt idx="4">
                  <c:v>#N/A</c:v>
                </c:pt>
                <c:pt idx="5">
                  <c:v>1.1499999999999999</c:v>
                </c:pt>
                <c:pt idx="6">
                  <c:v>#N/A</c:v>
                </c:pt>
                <c:pt idx="7">
                  <c:v>1.19</c:v>
                </c:pt>
                <c:pt idx="8">
                  <c:v>#N/A</c:v>
                </c:pt>
                <c:pt idx="9">
                  <c:v>1.07</c:v>
                </c:pt>
              </c:numCache>
            </c:numRef>
          </c:val>
          <c:extLst>
            <c:ext xmlns:c16="http://schemas.microsoft.com/office/drawing/2014/chart" uri="{C3380CC4-5D6E-409C-BE32-E72D297353CC}">
              <c16:uniqueId val="{00000006-6070-4459-8F7D-3E3C7C6248F8}"/>
            </c:ext>
          </c:extLst>
        </c:ser>
        <c:ser>
          <c:idx val="7"/>
          <c:order val="7"/>
          <c:tx>
            <c:strRef>
              <c:f>データシート!$A$34</c:f>
              <c:strCache>
                <c:ptCount val="1"/>
                <c:pt idx="0">
                  <c:v>中小企業近代化資金特別会計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1.95</c:v>
                </c:pt>
                <c:pt idx="2">
                  <c:v>#N/A</c:v>
                </c:pt>
                <c:pt idx="3">
                  <c:v>1.33</c:v>
                </c:pt>
                <c:pt idx="4">
                  <c:v>#N/A</c:v>
                </c:pt>
                <c:pt idx="5">
                  <c:v>1.39</c:v>
                </c:pt>
                <c:pt idx="6">
                  <c:v>#N/A</c:v>
                </c:pt>
                <c:pt idx="7">
                  <c:v>1.1200000000000001</c:v>
                </c:pt>
                <c:pt idx="8">
                  <c:v>#N/A</c:v>
                </c:pt>
                <c:pt idx="9">
                  <c:v>1.21</c:v>
                </c:pt>
              </c:numCache>
            </c:numRef>
          </c:val>
          <c:extLst>
            <c:ext xmlns:c16="http://schemas.microsoft.com/office/drawing/2014/chart" uri="{C3380CC4-5D6E-409C-BE32-E72D297353CC}">
              <c16:uniqueId val="{00000007-6070-4459-8F7D-3E3C7C6248F8}"/>
            </c:ext>
          </c:extLst>
        </c:ser>
        <c:ser>
          <c:idx val="8"/>
          <c:order val="8"/>
          <c:tx>
            <c:strRef>
              <c:f>データシート!$A$35</c:f>
              <c:strCache>
                <c:ptCount val="1"/>
                <c:pt idx="0">
                  <c:v>市町村振興資金特別会計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1.62</c:v>
                </c:pt>
                <c:pt idx="2">
                  <c:v>#N/A</c:v>
                </c:pt>
                <c:pt idx="3">
                  <c:v>1.49</c:v>
                </c:pt>
                <c:pt idx="4">
                  <c:v>#N/A</c:v>
                </c:pt>
                <c:pt idx="5">
                  <c:v>1.42</c:v>
                </c:pt>
                <c:pt idx="6">
                  <c:v>#N/A</c:v>
                </c:pt>
                <c:pt idx="7">
                  <c:v>1.33</c:v>
                </c:pt>
                <c:pt idx="8">
                  <c:v>#N/A</c:v>
                </c:pt>
                <c:pt idx="9">
                  <c:v>1.34</c:v>
                </c:pt>
              </c:numCache>
            </c:numRef>
          </c:val>
          <c:extLst>
            <c:ext xmlns:c16="http://schemas.microsoft.com/office/drawing/2014/chart" uri="{C3380CC4-5D6E-409C-BE32-E72D297353CC}">
              <c16:uniqueId val="{00000008-6070-4459-8F7D-3E3C7C6248F8}"/>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5.77</c:v>
                </c:pt>
                <c:pt idx="2">
                  <c:v>#N/A</c:v>
                </c:pt>
                <c:pt idx="3">
                  <c:v>5.95</c:v>
                </c:pt>
                <c:pt idx="4">
                  <c:v>#N/A</c:v>
                </c:pt>
                <c:pt idx="5">
                  <c:v>5.55</c:v>
                </c:pt>
                <c:pt idx="6">
                  <c:v>#N/A</c:v>
                </c:pt>
                <c:pt idx="7">
                  <c:v>5.96</c:v>
                </c:pt>
                <c:pt idx="8">
                  <c:v>#N/A</c:v>
                </c:pt>
                <c:pt idx="9">
                  <c:v>6.58</c:v>
                </c:pt>
              </c:numCache>
            </c:numRef>
          </c:val>
          <c:extLst>
            <c:ext xmlns:c16="http://schemas.microsoft.com/office/drawing/2014/chart" uri="{C3380CC4-5D6E-409C-BE32-E72D297353CC}">
              <c16:uniqueId val="{00000009-6070-4459-8F7D-3E3C7C6248F8}"/>
            </c:ext>
          </c:extLst>
        </c:ser>
        <c:dLbls>
          <c:showLegendKey val="0"/>
          <c:showVal val="0"/>
          <c:showCatName val="0"/>
          <c:showSerName val="0"/>
          <c:showPercent val="0"/>
          <c:showBubbleSize val="0"/>
        </c:dLbls>
        <c:gapWidth val="150"/>
        <c:overlap val="100"/>
        <c:axId val="5115904"/>
        <c:axId val="5117440"/>
      </c:barChart>
      <c:catAx>
        <c:axId val="51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7440"/>
        <c:crosses val="autoZero"/>
        <c:auto val="1"/>
        <c:lblAlgn val="ctr"/>
        <c:lblOffset val="100"/>
        <c:tickLblSkip val="1"/>
        <c:tickMarkSkip val="1"/>
        <c:noMultiLvlLbl val="0"/>
      </c:catAx>
      <c:valAx>
        <c:axId val="511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52639</c:v>
                </c:pt>
                <c:pt idx="5">
                  <c:v>54368</c:v>
                </c:pt>
                <c:pt idx="8">
                  <c:v>55889</c:v>
                </c:pt>
                <c:pt idx="11">
                  <c:v>56091</c:v>
                </c:pt>
                <c:pt idx="14">
                  <c:v>55977</c:v>
                </c:pt>
              </c:numCache>
            </c:numRef>
          </c:val>
          <c:extLst>
            <c:ext xmlns:c16="http://schemas.microsoft.com/office/drawing/2014/chart" uri="{C3380CC4-5D6E-409C-BE32-E72D297353CC}">
              <c16:uniqueId val="{00000000-2066-4E21-AF2F-F7F0878200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2066-4E21-AF2F-F7F0878200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955</c:v>
                </c:pt>
                <c:pt idx="3">
                  <c:v>620</c:v>
                </c:pt>
                <c:pt idx="6">
                  <c:v>285</c:v>
                </c:pt>
                <c:pt idx="9">
                  <c:v>259</c:v>
                </c:pt>
                <c:pt idx="12">
                  <c:v>259</c:v>
                </c:pt>
              </c:numCache>
            </c:numRef>
          </c:val>
          <c:extLst>
            <c:ext xmlns:c16="http://schemas.microsoft.com/office/drawing/2014/chart" uri="{C3380CC4-5D6E-409C-BE32-E72D297353CC}">
              <c16:uniqueId val="{00000002-2066-4E21-AF2F-F7F0878200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6-4E21-AF2F-F7F0878200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1049</c:v>
                </c:pt>
                <c:pt idx="3">
                  <c:v>954</c:v>
                </c:pt>
                <c:pt idx="6">
                  <c:v>766</c:v>
                </c:pt>
                <c:pt idx="9">
                  <c:v>1607</c:v>
                </c:pt>
                <c:pt idx="12">
                  <c:v>1568</c:v>
                </c:pt>
              </c:numCache>
            </c:numRef>
          </c:val>
          <c:extLst>
            <c:ext xmlns:c16="http://schemas.microsoft.com/office/drawing/2014/chart" uri="{C3380CC4-5D6E-409C-BE32-E72D297353CC}">
              <c16:uniqueId val="{00000004-2066-4E21-AF2F-F7F0878200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3333</c:v>
                </c:pt>
                <c:pt idx="3">
                  <c:v>4000</c:v>
                </c:pt>
                <c:pt idx="6">
                  <c:v>4667</c:v>
                </c:pt>
                <c:pt idx="9">
                  <c:v>5367</c:v>
                </c:pt>
                <c:pt idx="12">
                  <c:v>6067</c:v>
                </c:pt>
              </c:numCache>
            </c:numRef>
          </c:val>
          <c:extLst>
            <c:ext xmlns:c16="http://schemas.microsoft.com/office/drawing/2014/chart" uri="{C3380CC4-5D6E-409C-BE32-E72D297353CC}">
              <c16:uniqueId val="{00000005-2066-4E21-AF2F-F7F0878200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33</c:v>
                </c:pt>
              </c:numCache>
            </c:numRef>
          </c:val>
          <c:extLst>
            <c:ext xmlns:c16="http://schemas.microsoft.com/office/drawing/2014/chart" uri="{C3380CC4-5D6E-409C-BE32-E72D297353CC}">
              <c16:uniqueId val="{00000006-2066-4E21-AF2F-F7F0878200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82047</c:v>
                </c:pt>
                <c:pt idx="3">
                  <c:v>82358</c:v>
                </c:pt>
                <c:pt idx="6">
                  <c:v>82543</c:v>
                </c:pt>
                <c:pt idx="9">
                  <c:v>81218</c:v>
                </c:pt>
                <c:pt idx="12">
                  <c:v>79331</c:v>
                </c:pt>
              </c:numCache>
            </c:numRef>
          </c:val>
          <c:extLst>
            <c:ext xmlns:c16="http://schemas.microsoft.com/office/drawing/2014/chart" uri="{C3380CC4-5D6E-409C-BE32-E72D297353CC}">
              <c16:uniqueId val="{00000007-2066-4E21-AF2F-F7F08782008E}"/>
            </c:ext>
          </c:extLst>
        </c:ser>
        <c:dLbls>
          <c:showLegendKey val="0"/>
          <c:showVal val="0"/>
          <c:showCatName val="0"/>
          <c:showSerName val="0"/>
          <c:showPercent val="0"/>
          <c:showBubbleSize val="0"/>
        </c:dLbls>
        <c:gapWidth val="100"/>
        <c:overlap val="100"/>
        <c:axId val="47234048"/>
        <c:axId val="4723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34746</c:v>
                </c:pt>
                <c:pt idx="2">
                  <c:v>#N/A</c:v>
                </c:pt>
                <c:pt idx="3">
                  <c:v>#N/A</c:v>
                </c:pt>
                <c:pt idx="4">
                  <c:v>33565</c:v>
                </c:pt>
                <c:pt idx="5">
                  <c:v>#N/A</c:v>
                </c:pt>
                <c:pt idx="6">
                  <c:v>#N/A</c:v>
                </c:pt>
                <c:pt idx="7">
                  <c:v>32372</c:v>
                </c:pt>
                <c:pt idx="8">
                  <c:v>#N/A</c:v>
                </c:pt>
                <c:pt idx="9">
                  <c:v>#N/A</c:v>
                </c:pt>
                <c:pt idx="10">
                  <c:v>32360</c:v>
                </c:pt>
                <c:pt idx="11">
                  <c:v>#N/A</c:v>
                </c:pt>
                <c:pt idx="12">
                  <c:v>#N/A</c:v>
                </c:pt>
                <c:pt idx="13">
                  <c:v>31281</c:v>
                </c:pt>
                <c:pt idx="14">
                  <c:v>#N/A</c:v>
                </c:pt>
              </c:numCache>
            </c:numRef>
          </c:val>
          <c:smooth val="0"/>
          <c:extLst>
            <c:ext xmlns:c16="http://schemas.microsoft.com/office/drawing/2014/chart" uri="{C3380CC4-5D6E-409C-BE32-E72D297353CC}">
              <c16:uniqueId val="{00000008-2066-4E21-AF2F-F7F08782008E}"/>
            </c:ext>
          </c:extLst>
        </c:ser>
        <c:dLbls>
          <c:showLegendKey val="0"/>
          <c:showVal val="0"/>
          <c:showCatName val="0"/>
          <c:showSerName val="0"/>
          <c:showPercent val="0"/>
          <c:showBubbleSize val="0"/>
        </c:dLbls>
        <c:marker val="1"/>
        <c:smooth val="0"/>
        <c:axId val="47234048"/>
        <c:axId val="47236224"/>
      </c:lineChart>
      <c:catAx>
        <c:axId val="472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36224"/>
        <c:crosses val="autoZero"/>
        <c:auto val="1"/>
        <c:lblAlgn val="ctr"/>
        <c:lblOffset val="100"/>
        <c:tickLblSkip val="1"/>
        <c:tickMarkSkip val="1"/>
        <c:noMultiLvlLbl val="0"/>
      </c:catAx>
      <c:valAx>
        <c:axId val="4723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3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621499</c:v>
                </c:pt>
                <c:pt idx="5">
                  <c:v>618102</c:v>
                </c:pt>
                <c:pt idx="8">
                  <c:v>607802</c:v>
                </c:pt>
                <c:pt idx="11">
                  <c:v>603267</c:v>
                </c:pt>
                <c:pt idx="14">
                  <c:v>592113</c:v>
                </c:pt>
              </c:numCache>
            </c:numRef>
          </c:val>
          <c:extLst>
            <c:ext xmlns:c16="http://schemas.microsoft.com/office/drawing/2014/chart" uri="{C3380CC4-5D6E-409C-BE32-E72D297353CC}">
              <c16:uniqueId val="{00000000-84A4-4F39-B0F4-40F0DA1C3E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28847</c:v>
                </c:pt>
                <c:pt idx="5">
                  <c:v>27135</c:v>
                </c:pt>
                <c:pt idx="8">
                  <c:v>26039</c:v>
                </c:pt>
                <c:pt idx="11">
                  <c:v>25580</c:v>
                </c:pt>
                <c:pt idx="14">
                  <c:v>24095</c:v>
                </c:pt>
              </c:numCache>
            </c:numRef>
          </c:val>
          <c:extLst>
            <c:ext xmlns:c16="http://schemas.microsoft.com/office/drawing/2014/chart" uri="{C3380CC4-5D6E-409C-BE32-E72D297353CC}">
              <c16:uniqueId val="{00000001-84A4-4F39-B0F4-40F0DA1C3E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86451</c:v>
                </c:pt>
                <c:pt idx="5">
                  <c:v>90760</c:v>
                </c:pt>
                <c:pt idx="8">
                  <c:v>102669</c:v>
                </c:pt>
                <c:pt idx="11">
                  <c:v>105161</c:v>
                </c:pt>
                <c:pt idx="14">
                  <c:v>103025</c:v>
                </c:pt>
              </c:numCache>
            </c:numRef>
          </c:val>
          <c:extLst>
            <c:ext xmlns:c16="http://schemas.microsoft.com/office/drawing/2014/chart" uri="{C3380CC4-5D6E-409C-BE32-E72D297353CC}">
              <c16:uniqueId val="{00000002-84A4-4F39-B0F4-40F0DA1C3E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A4-4F39-B0F4-40F0DA1C3E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A4-4F39-B0F4-40F0DA1C3E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25586</c:v>
                </c:pt>
                <c:pt idx="3">
                  <c:v>23616</c:v>
                </c:pt>
                <c:pt idx="6">
                  <c:v>22612</c:v>
                </c:pt>
                <c:pt idx="9">
                  <c:v>15845</c:v>
                </c:pt>
                <c:pt idx="12">
                  <c:v>15223</c:v>
                </c:pt>
              </c:numCache>
            </c:numRef>
          </c:val>
          <c:extLst>
            <c:ext xmlns:c16="http://schemas.microsoft.com/office/drawing/2014/chart" uri="{C3380CC4-5D6E-409C-BE32-E72D297353CC}">
              <c16:uniqueId val="{00000005-84A4-4F39-B0F4-40F0DA1C3E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121679</c:v>
                </c:pt>
                <c:pt idx="3">
                  <c:v>114627</c:v>
                </c:pt>
                <c:pt idx="6">
                  <c:v>113606</c:v>
                </c:pt>
                <c:pt idx="9">
                  <c:v>111511</c:v>
                </c:pt>
                <c:pt idx="12">
                  <c:v>105857</c:v>
                </c:pt>
              </c:numCache>
            </c:numRef>
          </c:val>
          <c:extLst>
            <c:ext xmlns:c16="http://schemas.microsoft.com/office/drawing/2014/chart" uri="{C3380CC4-5D6E-409C-BE32-E72D297353CC}">
              <c16:uniqueId val="{00000006-84A4-4F39-B0F4-40F0DA1C3E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A4-4F39-B0F4-40F0DA1C3E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10623</c:v>
                </c:pt>
                <c:pt idx="3">
                  <c:v>9789</c:v>
                </c:pt>
                <c:pt idx="6">
                  <c:v>8914</c:v>
                </c:pt>
                <c:pt idx="9">
                  <c:v>16602</c:v>
                </c:pt>
                <c:pt idx="12">
                  <c:v>15613</c:v>
                </c:pt>
              </c:numCache>
            </c:numRef>
          </c:val>
          <c:extLst>
            <c:ext xmlns:c16="http://schemas.microsoft.com/office/drawing/2014/chart" uri="{C3380CC4-5D6E-409C-BE32-E72D297353CC}">
              <c16:uniqueId val="{00000008-84A4-4F39-B0F4-40F0DA1C3E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3440</c:v>
                </c:pt>
                <c:pt idx="3">
                  <c:v>3129</c:v>
                </c:pt>
                <c:pt idx="6">
                  <c:v>2869</c:v>
                </c:pt>
                <c:pt idx="9">
                  <c:v>2631</c:v>
                </c:pt>
                <c:pt idx="12">
                  <c:v>2392</c:v>
                </c:pt>
              </c:numCache>
            </c:numRef>
          </c:val>
          <c:extLst>
            <c:ext xmlns:c16="http://schemas.microsoft.com/office/drawing/2014/chart" uri="{C3380CC4-5D6E-409C-BE32-E72D297353CC}">
              <c16:uniqueId val="{00000009-84A4-4F39-B0F4-40F0DA1C3E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1032191</c:v>
                </c:pt>
                <c:pt idx="3">
                  <c:v>1030100</c:v>
                </c:pt>
                <c:pt idx="6">
                  <c:v>1018217</c:v>
                </c:pt>
                <c:pt idx="9">
                  <c:v>1014044</c:v>
                </c:pt>
                <c:pt idx="12">
                  <c:v>1004648</c:v>
                </c:pt>
              </c:numCache>
            </c:numRef>
          </c:val>
          <c:extLst>
            <c:ext xmlns:c16="http://schemas.microsoft.com/office/drawing/2014/chart" uri="{C3380CC4-5D6E-409C-BE32-E72D297353CC}">
              <c16:uniqueId val="{0000000A-84A4-4F39-B0F4-40F0DA1C3E8F}"/>
            </c:ext>
          </c:extLst>
        </c:ser>
        <c:dLbls>
          <c:showLegendKey val="0"/>
          <c:showVal val="0"/>
          <c:showCatName val="0"/>
          <c:showSerName val="0"/>
          <c:showPercent val="0"/>
          <c:showBubbleSize val="0"/>
        </c:dLbls>
        <c:gapWidth val="100"/>
        <c:overlap val="100"/>
        <c:axId val="114532352"/>
        <c:axId val="11453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456721</c:v>
                </c:pt>
                <c:pt idx="2">
                  <c:v>#N/A</c:v>
                </c:pt>
                <c:pt idx="3">
                  <c:v>#N/A</c:v>
                </c:pt>
                <c:pt idx="4">
                  <c:v>445264</c:v>
                </c:pt>
                <c:pt idx="5">
                  <c:v>#N/A</c:v>
                </c:pt>
                <c:pt idx="6">
                  <c:v>#N/A</c:v>
                </c:pt>
                <c:pt idx="7">
                  <c:v>429708</c:v>
                </c:pt>
                <c:pt idx="8">
                  <c:v>#N/A</c:v>
                </c:pt>
                <c:pt idx="9">
                  <c:v>#N/A</c:v>
                </c:pt>
                <c:pt idx="10">
                  <c:v>426625</c:v>
                </c:pt>
                <c:pt idx="11">
                  <c:v>#N/A</c:v>
                </c:pt>
                <c:pt idx="12">
                  <c:v>#N/A</c:v>
                </c:pt>
                <c:pt idx="13">
                  <c:v>424500</c:v>
                </c:pt>
                <c:pt idx="14">
                  <c:v>#N/A</c:v>
                </c:pt>
              </c:numCache>
            </c:numRef>
          </c:val>
          <c:smooth val="0"/>
          <c:extLst>
            <c:ext xmlns:c16="http://schemas.microsoft.com/office/drawing/2014/chart" uri="{C3380CC4-5D6E-409C-BE32-E72D297353CC}">
              <c16:uniqueId val="{0000000B-84A4-4F39-B0F4-40F0DA1C3E8F}"/>
            </c:ext>
          </c:extLst>
        </c:ser>
        <c:dLbls>
          <c:showLegendKey val="0"/>
          <c:showVal val="0"/>
          <c:showCatName val="0"/>
          <c:showSerName val="0"/>
          <c:showPercent val="0"/>
          <c:showBubbleSize val="0"/>
        </c:dLbls>
        <c:marker val="1"/>
        <c:smooth val="0"/>
        <c:axId val="114532352"/>
        <c:axId val="114534272"/>
      </c:lineChart>
      <c:catAx>
        <c:axId val="1145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534272"/>
        <c:crosses val="autoZero"/>
        <c:auto val="1"/>
        <c:lblAlgn val="ctr"/>
        <c:lblOffset val="100"/>
        <c:tickLblSkip val="1"/>
        <c:tickMarkSkip val="1"/>
        <c:noMultiLvlLbl val="0"/>
      </c:catAx>
      <c:valAx>
        <c:axId val="11453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3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26155</c:v>
                </c:pt>
                <c:pt idx="1">
                  <c:v>23168</c:v>
                </c:pt>
                <c:pt idx="2">
                  <c:v>23180</c:v>
                </c:pt>
              </c:numCache>
            </c:numRef>
          </c:val>
          <c:extLst>
            <c:ext xmlns:c16="http://schemas.microsoft.com/office/drawing/2014/chart" uri="{C3380CC4-5D6E-409C-BE32-E72D297353CC}">
              <c16:uniqueId val="{00000000-7456-49BC-A814-B70C3CC2CC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17694</c:v>
                </c:pt>
                <c:pt idx="1">
                  <c:v>16815</c:v>
                </c:pt>
                <c:pt idx="2">
                  <c:v>15824</c:v>
                </c:pt>
              </c:numCache>
            </c:numRef>
          </c:val>
          <c:extLst>
            <c:ext xmlns:c16="http://schemas.microsoft.com/office/drawing/2014/chart" uri="{C3380CC4-5D6E-409C-BE32-E72D297353CC}">
              <c16:uniqueId val="{00000001-7456-49BC-A814-B70C3CC2CC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43374</c:v>
                </c:pt>
                <c:pt idx="1">
                  <c:v>45075</c:v>
                </c:pt>
                <c:pt idx="2">
                  <c:v>42004</c:v>
                </c:pt>
              </c:numCache>
            </c:numRef>
          </c:val>
          <c:extLst>
            <c:ext xmlns:c16="http://schemas.microsoft.com/office/drawing/2014/chart" uri="{C3380CC4-5D6E-409C-BE32-E72D297353CC}">
              <c16:uniqueId val="{00000002-7456-49BC-A814-B70C3CC2CC4B}"/>
            </c:ext>
          </c:extLst>
        </c:ser>
        <c:dLbls>
          <c:showLegendKey val="0"/>
          <c:showVal val="0"/>
          <c:showCatName val="0"/>
          <c:showSerName val="0"/>
          <c:showPercent val="0"/>
          <c:showBubbleSize val="0"/>
        </c:dLbls>
        <c:gapWidth val="120"/>
        <c:overlap val="100"/>
        <c:axId val="114316800"/>
        <c:axId val="114318336"/>
      </c:barChart>
      <c:catAx>
        <c:axId val="1143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318336"/>
        <c:crosses val="autoZero"/>
        <c:auto val="1"/>
        <c:lblAlgn val="ctr"/>
        <c:lblOffset val="100"/>
        <c:tickLblSkip val="1"/>
        <c:tickMarkSkip val="1"/>
        <c:noMultiLvlLbl val="0"/>
      </c:catAx>
      <c:valAx>
        <c:axId val="114318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31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{57F4D6FC-DCE7-4D5D-B7C7-52FA31FE51F6}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1A3-4B6A-99E7-DB9B0BCF5C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{A1E5FEB4-69DA-4710-A19E-DD05C8607BB9}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A3-4B6A-99E7-DB9B0BCF5C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{E5F4A455-8681-49A7-9366-1C1AAF35EE2C}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A3-4B6A-99E7-DB9B0BCF5C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{456D608D-1802-4C0B-9D29-0143180DD8D1}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A3-4B6A-99E7-DB9B0BCF5C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{6724084B-5FB3-4187-8390-46515D08ADD9}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A3-4B6A-99E7-DB9B0BCF5C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{474C35B1-3958-4EE5-A24F-663C61A16E9B}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1A3-4B6A-99E7-DB9B0BCF5C2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{8B4C8860-87E1-43B2-8D20-E4E9A17E495E}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1A3-4B6A-99E7-DB9B0BCF5C2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{30C1FEB7-C7D8-4107-8BEE-2590927366C1}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1A3-4B6A-99E7-DB9B0BCF5C2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{AA017179-ABC0-45DD-B877-EC4EF5D99361}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1A3-4B6A-99E7-DB9B0BCF5C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42.9</c:v>
                </c:pt>
                <c:pt idx="24">
                  <c:v>44.4</c:v>
                </c:pt>
                <c:pt idx="32">
                  <c:v>46</c:v>
                </c:pt>
              </c:numCache>
            </c:numRef>
          </c:xVal>
          <c:yVal>
            <c:numRef>
              <c:f>公会計指標分析・財政指標組合せ分析表!$BP$51:$DC$51</c:f>
              <c:numCache>
                <c:formatCode>#,##0.0;"▲ "#,##0.0</c:formatCode>
                <c:ptCount val="40"/>
                <c:pt idx="16">
                  <c:v>202.4</c:v>
                </c:pt>
                <c:pt idx="24">
                  <c:v>202.6</c:v>
                </c:pt>
                <c:pt idx="32">
                  <c:v>203.6</c:v>
                </c:pt>
              </c:numCache>
            </c:numRef>
          </c:yVal>
          <c:smooth val="0"/>
          <c:extLst>
            <c:ext xmlns:c16="http://schemas.microsoft.com/office/drawing/2014/chart" uri="{C3380CC4-5D6E-409C-BE32-E72D297353CC}">
              <c16:uniqueId val="{00000009-D1A3-4B6A-99E7-DB9B0BCF5C2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{897F093F-CC31-4947-A56F-8DCACAEDF553}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1A3-4B6A-99E7-DB9B0BCF5C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{3CEEBF2B-F65B-4E7E-8056-7EA38081B424}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A3-4B6A-99E7-DB9B0BCF5C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{DB895CFE-8833-4C97-9FDE-C117282B6102}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A3-4B6A-99E7-DB9B0BCF5C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{C27D2576-9360-4463-A5DD-6ABA44096D04}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A3-4B6A-99E7-DB9B0BCF5C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{F470DED8-8BC7-4A6E-8B6C-EF57AE509FED}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A3-4B6A-99E7-DB9B0BCF5C2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{6F482471-3CFC-4C13-AF24-702E64565353}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1A3-4B6A-99E7-DB9B0BCF5C21}"/>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{48E12EC1-CCFF-4907-ABE3-F381627B0402}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1A3-4B6A-99E7-DB9B0BCF5C2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{8E5487FD-FC0D-43DE-9551-A49724FD23E5}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1A3-4B6A-99E7-DB9B0BCF5C21}"/>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{DDE44BDB-BA05-4A38-9013-5AC283A4D6FF}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1A3-4B6A-99E7-DB9B0BCF5C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48.6</c:v>
                </c:pt>
                <c:pt idx="24">
                  <c:v>53.3</c:v>
                </c:pt>
                <c:pt idx="32">
                  <c:v>51.5</c:v>
                </c:pt>
              </c:numCache>
            </c:numRef>
          </c:xVal>
          <c:yVal>
            <c:numRef>
              <c:f>公会計指標分析・財政指標組合せ分析表!$BP$55:$DC$55</c:f>
              <c:numCache>
                <c:formatCode>#,##0.0;"▲ "#,##0.0</c:formatCode>
                <c:ptCount val="40"/>
                <c:pt idx="16">
                  <c:v>169.1</c:v>
                </c:pt>
                <c:pt idx="24">
                  <c:v>174.6</c:v>
                </c:pt>
                <c:pt idx="32">
                  <c:v>245.1</c:v>
                </c:pt>
              </c:numCache>
            </c:numRef>
          </c:yVal>
          <c:smooth val="0"/>
          <c:extLst>
            <c:ext xmlns:c16="http://schemas.microsoft.com/office/drawing/2014/chart" uri="{C3380CC4-5D6E-409C-BE32-E72D297353CC}">
              <c16:uniqueId val="{00000013-D1A3-4B6A-99E7-DB9B0BCF5C21}"/>
            </c:ext>
          </c:extLst>
        </c:ser>
        <c:dLbls>
          <c:showLegendKey val="0"/>
          <c:showVal val="1"/>
          <c:showCatName val="0"/>
          <c:showSerName val="0"/>
          <c:showPercent val="0"/>
          <c:showBubbleSize val="0"/>
        </c:dLbls>
        <c:axId val="46179840"/>
        <c:axId val="46181760"/>
      </c:scatterChart>
      <c:valAx>
        <c:axId val="46179840"/>
        <c:scaling>
          <c:orientation val="minMax"/>
          <c:max val="55"/>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8"/>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{F1567B8E-08BF-4DD0-A17B-B7D0FE4EF35F}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798-4275-AE4E-BB3C32B3EC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{0BBA15DF-6DEE-4873-B5DB-32055C49E3C8}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98-4275-AE4E-BB3C32B3EC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{84C0F1E1-BCB0-41AC-802D-A9BBFC7F8165}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98-4275-AE4E-BB3C32B3EC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{06C6BA70-0BAA-42DB-9105-99E7392C0D53}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98-4275-AE4E-BB3C32B3EC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{365B3A69-1D64-46A5-BE7D-AA13B04B1CF9}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98-4275-AE4E-BB3C32B3ECCC}"/>
                </c:ext>
              </c:extLst>
            </c:dLbl>
            <c:dLbl>
              <c:idx val="8"/>
              <c:layout>
                <c:manualLayout>
                  <c:x val="-4.516035515397127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{BECF2092-7A34-4D44-886F-495F5F1D238C}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798-4275-AE4E-BB3C32B3ECC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{28D832BD-528B-4A4F-9F30-D22C0C261DE9}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798-4275-AE4E-BB3C32B3ECC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{02D77735-AE3B-4706-BBF4-DC5938542E28}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798-4275-AE4E-BB3C32B3ECC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{E9A7D51A-70AC-426E-8811-11909EDA450F}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798-4275-AE4E-BB3C32B3EC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16.5</c:v>
                </c:pt>
                <c:pt idx="8">
                  <c:v>16.2</c:v>
                </c:pt>
                <c:pt idx="16">
                  <c:v>15.9</c:v>
                </c:pt>
                <c:pt idx="24">
                  <c:v>15.5</c:v>
                </c:pt>
                <c:pt idx="32">
                  <c:v>15.2</c:v>
                </c:pt>
              </c:numCache>
            </c:numRef>
          </c:xVal>
          <c:yVal>
            <c:numRef>
              <c:f>公会計指標分析・財政指標組合せ分析表!$BP$73:$DC$73</c:f>
              <c:numCache>
                <c:formatCode>#,##0.0;"▲ "#,##0.0</c:formatCode>
                <c:ptCount val="40"/>
                <c:pt idx="0">
                  <c:v>215.8</c:v>
                </c:pt>
                <c:pt idx="8">
                  <c:v>213.2</c:v>
                </c:pt>
                <c:pt idx="16">
                  <c:v>202.4</c:v>
                </c:pt>
                <c:pt idx="24">
                  <c:v>202.6</c:v>
                </c:pt>
                <c:pt idx="32">
                  <c:v>203.6</c:v>
                </c:pt>
              </c:numCache>
            </c:numRef>
          </c:yVal>
          <c:smooth val="0"/>
          <c:extLst>
            <c:ext xmlns:c16="http://schemas.microsoft.com/office/drawing/2014/chart" uri="{C3380CC4-5D6E-409C-BE32-E72D297353CC}">
              <c16:uniqueId val="{00000009-5798-4275-AE4E-BB3C32B3ECC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{CD69FC34-9D56-45DB-BD05-6862D8CF8B0B}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798-4275-AE4E-BB3C32B3EC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{80A6A9C0-DAA8-4DC9-B821-E0ACB997E074}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98-4275-AE4E-BB3C32B3EC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{9D21B0A9-D08E-4EF7-8873-10B0631E0549}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98-4275-AE4E-BB3C32B3EC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{65FC26B4-DF4C-4D32-B190-39BF6E9635BF}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98-4275-AE4E-BB3C32B3EC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{C120F6BC-C861-44E7-B47C-6FC9D6319B64}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98-4275-AE4E-BB3C32B3ECCC}"/>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{6E657362-81B5-4013-8EA1-9547A8E10ACB}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798-4275-AE4E-BB3C32B3ECC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{9A65CF72-D92B-4F4A-8CB6-CD3C7C93A94C}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798-4275-AE4E-BB3C32B3ECC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{0BB69F84-E321-4861-A096-46C9D6BEECB4}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798-4275-AE4E-BB3C32B3ECC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{D2E3A2C0-F0AE-4E5E-BDA6-07F6D54FC85E}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798-4275-AE4E-BB3C32B3EC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15.2</c:v>
                </c:pt>
              </c:numCache>
            </c:numRef>
          </c:xVal>
          <c:yVal>
            <c:numRef>
              <c:f>公会計指標分析・財政指標組合せ分析表!$BP$77:$DC$77</c:f>
              <c:numCache>
                <c:formatCode>#,##0.0;"▲ "#,##0.0</c:formatCode>
                <c:ptCount val="40"/>
                <c:pt idx="0">
                  <c:v>233.9</c:v>
                </c:pt>
                <c:pt idx="8">
                  <c:v>216</c:v>
                </c:pt>
                <c:pt idx="16">
                  <c:v>169.1</c:v>
                </c:pt>
                <c:pt idx="24">
                  <c:v>174.6</c:v>
                </c:pt>
                <c:pt idx="32">
                  <c:v>245.1</c:v>
                </c:pt>
              </c:numCache>
            </c:numRef>
          </c:yVal>
          <c:smooth val="0"/>
          <c:extLst>
            <c:ext xmlns:c16="http://schemas.microsoft.com/office/drawing/2014/chart" uri="{C3380CC4-5D6E-409C-BE32-E72D297353CC}">
              <c16:uniqueId val="{00000013-5798-4275-AE4E-BB3C32B3ECCC}"/>
            </c:ext>
          </c:extLst>
        </c:ser>
        <c:dLbls>
          <c:showLegendKey val="0"/>
          <c:showVal val="1"/>
          <c:showCatName val="0"/>
          <c:showSerName val="0"/>
          <c:showPercent val="0"/>
          <c:showBubbleSize val="0"/>
        </c:dLbls>
        <c:axId val="84219776"/>
        <c:axId val="84234240"/>
      </c:scatterChart>
      <c:valAx>
        <c:axId val="84219776"/>
        <c:scaling>
          <c:orientation val="minMax"/>
          <c:max val="17.3"/>
          <c:min val="1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8"/>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分子において大きな割合を占める元利償還金は、臨時財政対策債等を除く通常の県債等残高の計画的な削減を行ってきたことなどにより平成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年度以降減少傾向にある。</a:t>
          </a:r>
        </a:p>
        <a:p>
          <a:r>
            <a:rPr kumimoji="1" lang="ja-JP" altLang="en-US" sz="1400">
              <a:solidFill>
                <a:sysClr val="windowText" lastClr="000000"/>
              </a:solidFill>
              <a:latin typeface="ＭＳ ゴシック" pitchFamily="49" charset="-128"/>
              <a:ea typeface="ＭＳ ゴシック" pitchFamily="49" charset="-128"/>
            </a:rPr>
            <a:t>　今後も地域経済への影響等に配慮しながら、新規県債発行額を抑制し、将来の公債費負担の軽減を図っていく。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分子において大きな割合を占める一般会計等に係る地方債残高は、県債等残高削減計画に基づき着実に減少しており、平成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年度までに</a:t>
          </a:r>
          <a:r>
            <a:rPr kumimoji="1" lang="en-US" altLang="ja-JP" sz="1400">
              <a:latin typeface="ＭＳ ゴシック" pitchFamily="49" charset="-128"/>
              <a:ea typeface="ＭＳ ゴシック" pitchFamily="49" charset="-128"/>
            </a:rPr>
            <a:t>610</a:t>
          </a:r>
          <a:r>
            <a:rPr kumimoji="1" lang="ja-JP" altLang="en-US" sz="1400">
              <a:latin typeface="ＭＳ ゴシック" pitchFamily="49" charset="-128"/>
              <a:ea typeface="ＭＳ ゴシック" pitchFamily="49" charset="-128"/>
            </a:rPr>
            <a:t>億円を削減した。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今後も、行財政改革を着実に実施し、県債等残高の削減を進めていく。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決算において財政調整基金等の主要３基金から合わせて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億円の繰り入れを行ったことなどから、基金全体では前年度と比較して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地方ともに厳しい財政状況の中、本県財政も厳しい状況が続くものと考えられる。こうした中、今後の財政運営については、徹底した歳出の見直しによる財政の健全化を図り、将来にわたり持続可能な財政運営を推進するため、引き続き行財政改革を着実に実施し、財源の重点的、効率的配分を行った上で、適時適切に基金を活用して必要な施策については積極的な展開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地域において効率的かつ質の高い医療提供体制を構築するとともに地域包括ケアシステムを構築することを通じ、地域における医療及び介護の総合的な確保を推進することを目的に設置。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決算において財源対策として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億円の繰り入れを行ったことなどにより、前年度と比較して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基金を財源として施設整備事業（介護基盤整備等事業費補助金）などの事業を実施しているが、施設整備は１期３年の介護保険事業支援計画により助成されており、計画最終年の助成額が増加することから、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公共施設の整備その他県民福祉の向上に資する長期的な計画に基づく事業及び老朽化対応等を目的に保有するものであり、基金の設置目的に基づき、毎年の財政状況に応じて適時適切に活用していく。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かつ質の高い医療提供体制と地域の包括的な介護支援・サービス提供体制を構築するため、引き続き、病床の機能分化・連携の推進、在宅医療の充実、医療従事者の確保、介護施設等の整備、介護従事者の確保にかかる助成事業等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決算において財源対策として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億円の繰り入れを行った一方で、運用益の積立や臨時的な積立（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年度に市町村を支援するため国民健康保険広域化等支援基金へ一時的に繰り出した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億円の積み戻し）があったことなどから、前年度と比較して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大規模災害の発生や経済不況など、不足の事態により生じる財源不足等への対応として保有しているものであり、基金の設置目的に基づき、毎年の財政状況に応じ、財源対策として活用していく。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決算において財源対策として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億円の繰り入れを行ったことなどにより、前年度と比較して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県債の償還及び県債の適正な管理に必要な資金を保有しているものであり、基金の設置目的に基づき、毎年の財政状況に応じ当該償還の財源として活用していく。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838,823
823,733
4,465.27
462,932,018
446,066,984
4,810,034
261,114,964
952,296,019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固定資産台帳を整備したことにより、既存の決算統計や財政健全化法の指標では捕捉することのできなかった資産の老朽化度合いという新たな指標であり、現状、都道府県平均値を下回っているが、年々割合が上昇している。</a:t>
          </a:r>
        </a:p>
        <a:p>
          <a:r>
            <a:rPr kumimoji="1" lang="ja-JP" altLang="en-US" sz="1100">
              <a:latin typeface="ＭＳ Ｐゴシック" panose="020B0600070205080204" pitchFamily="50" charset="-128"/>
              <a:ea typeface="ＭＳ Ｐゴシック" panose="020B0600070205080204" pitchFamily="50" charset="-128"/>
            </a:rPr>
            <a:t>今後も、平成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年に策定した公共施設等総合管理計画等に基づき、総合的・長期的観点からコストと便益の最適化を図りながら、財産を戦略的かつ適正に管理・活用していく。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148378</xdr:rowOff>
    </xdr:from>
    <xdr:to>
      <xdr:col>23</xdr:col>
      <xdr:colOff>85090</xdr:colOff>
      <xdr:row>34</xdr:row>
      <xdr:rowOff>7408</xdr:rowOff>
    </xdr:to>
    <xdr:cxnSp macro="">
      <xdr:nvCxnSpPr>
        <xdr:cNvPr id="63" name="直線コネクタ 62"/>
        <xdr:cNvCxnSpPr/>
      </xdr:nvCxnSpPr>
      <xdr:spPr>
        <a:xfrm flipV="1">
          <a:off x="4206240" y="4507018"/>
          <a:ext cx="127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4" name="有形固定資産減価償却率最小値テキスト"/>
        <xdr:cNvSpPr txBox="1"/>
      </xdr:nvSpPr>
      <xdr:spPr>
        <a:xfrm>
          <a:off x="4258945" y="571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5" name="直線コネクタ 64"/>
        <xdr:cNvCxnSpPr/>
      </xdr:nvCxnSpPr>
      <xdr:spPr>
        <a:xfrm>
          <a:off x="4119245" y="57071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95055</xdr:rowOff>
    </xdr:from>
    <xdr:ext cx="405111" cy="259045"/>
    <xdr:sp macro="" textlink="">
      <xdr:nvSpPr>
        <xdr:cNvPr id="66" name="有形固定資産減価償却率最大値テキスト"/>
        <xdr:cNvSpPr txBox="1"/>
      </xdr:nvSpPr>
      <xdr:spPr>
        <a:xfrm>
          <a:off x="4258945" y="428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148378</xdr:rowOff>
    </xdr:from>
    <xdr:to>
      <xdr:col>23</xdr:col>
      <xdr:colOff>174625</xdr:colOff>
      <xdr:row>26</xdr:row>
      <xdr:rowOff>148378</xdr:rowOff>
    </xdr:to>
    <xdr:cxnSp macro="">
      <xdr:nvCxnSpPr>
        <xdr:cNvPr id="67" name="直線コネクタ 66"/>
        <xdr:cNvCxnSpPr/>
      </xdr:nvCxnSpPr>
      <xdr:spPr>
        <a:xfrm>
          <a:off x="4119245" y="450701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xdr:cNvSpPr txBox="1"/>
      </xdr:nvSpPr>
      <xdr:spPr>
        <a:xfrm>
          <a:off x="4258945" y="484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157345" y="4991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0" name="フローチャート: 判断 69"/>
        <xdr:cNvSpPr/>
      </xdr:nvSpPr>
      <xdr:spPr>
        <a:xfrm>
          <a:off x="3537585" y="4862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167428</xdr:rowOff>
    </xdr:from>
    <xdr:to>
      <xdr:col>15</xdr:col>
      <xdr:colOff>187325</xdr:colOff>
      <xdr:row>31</xdr:row>
      <xdr:rowOff>97578</xdr:rowOff>
    </xdr:to>
    <xdr:sp macro="" textlink="">
      <xdr:nvSpPr>
        <xdr:cNvPr id="71" name="フローチャート: 判断 70"/>
        <xdr:cNvSpPr/>
      </xdr:nvSpPr>
      <xdr:spPr>
        <a:xfrm>
          <a:off x="2867025" y="5196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77" name="楕円 76"/>
        <xdr:cNvSpPr/>
      </xdr:nvSpPr>
      <xdr:spPr>
        <a:xfrm>
          <a:off x="4157345" y="53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78" name="有形固定資産減価償却率該当値テキスト"/>
        <xdr:cNvSpPr txBox="1"/>
      </xdr:nvSpPr>
      <xdr:spPr>
        <a:xfrm>
          <a:off x="4258945" y="535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126788</xdr:rowOff>
    </xdr:from>
    <xdr:to>
      <xdr:col>19</xdr:col>
      <xdr:colOff>187325</xdr:colOff>
      <xdr:row>33</xdr:row>
      <xdr:rowOff>56938</xdr:rowOff>
    </xdr:to>
    <xdr:sp macro="" textlink="">
      <xdr:nvSpPr>
        <xdr:cNvPr id="79" name="楕円 78"/>
        <xdr:cNvSpPr/>
      </xdr:nvSpPr>
      <xdr:spPr>
        <a:xfrm>
          <a:off x="3537585" y="5491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33</xdr:row>
      <xdr:rowOff>6138</xdr:rowOff>
    </xdr:to>
    <xdr:cxnSp macro="">
      <xdr:nvCxnSpPr>
        <xdr:cNvPr id="80" name="直線コネクタ 79"/>
        <xdr:cNvCxnSpPr/>
      </xdr:nvCxnSpPr>
      <xdr:spPr>
        <a:xfrm flipV="1">
          <a:off x="3588385" y="5426922"/>
          <a:ext cx="619760" cy="1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63288</xdr:rowOff>
    </xdr:from>
    <xdr:to>
      <xdr:col>15</xdr:col>
      <xdr:colOff>187325</xdr:colOff>
      <xdr:row>33</xdr:row>
      <xdr:rowOff>164888</xdr:rowOff>
    </xdr:to>
    <xdr:sp macro="" textlink="">
      <xdr:nvSpPr>
        <xdr:cNvPr id="81" name="楕円 80"/>
        <xdr:cNvSpPr/>
      </xdr:nvSpPr>
      <xdr:spPr>
        <a:xfrm>
          <a:off x="2867025" y="55954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6138</xdr:rowOff>
    </xdr:from>
    <xdr:to>
      <xdr:col>19</xdr:col>
      <xdr:colOff>136525</xdr:colOff>
      <xdr:row>33</xdr:row>
      <xdr:rowOff>114088</xdr:rowOff>
    </xdr:to>
    <xdr:cxnSp macro="">
      <xdr:nvCxnSpPr>
        <xdr:cNvPr id="82" name="直線コネクタ 81"/>
        <xdr:cNvCxnSpPr/>
      </xdr:nvCxnSpPr>
      <xdr:spPr>
        <a:xfrm flipV="1">
          <a:off x="2917825" y="5538258"/>
          <a:ext cx="67056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118762</xdr:rowOff>
    </xdr:from>
    <xdr:ext cx="405111" cy="259045"/>
    <xdr:sp macro="" textlink="">
      <xdr:nvSpPr>
        <xdr:cNvPr id="83" name="n_1aveValue有形固定資産減価償却率"/>
        <xdr:cNvSpPr txBox="1"/>
      </xdr:nvSpPr>
      <xdr:spPr>
        <a:xfrm>
          <a:off x="3395989" y="46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114105</xdr:rowOff>
    </xdr:from>
    <xdr:ext cx="405111" cy="259045"/>
    <xdr:sp macro="" textlink="">
      <xdr:nvSpPr>
        <xdr:cNvPr id="84" name="n_2aveValue有形固定資産減価償却率"/>
        <xdr:cNvSpPr txBox="1"/>
      </xdr:nvSpPr>
      <xdr:spPr>
        <a:xfrm>
          <a:off x="2738129" y="497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48065</xdr:rowOff>
    </xdr:from>
    <xdr:ext cx="405111" cy="259045"/>
    <xdr:sp macro="" textlink="">
      <xdr:nvSpPr>
        <xdr:cNvPr id="85" name="n_1mainValue有形固定資産減価償却率"/>
        <xdr:cNvSpPr txBox="1"/>
      </xdr:nvSpPr>
      <xdr:spPr>
        <a:xfrm>
          <a:off x="3395989" y="558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156015</xdr:rowOff>
    </xdr:from>
    <xdr:ext cx="405111" cy="259045"/>
    <xdr:sp macro="" textlink="">
      <xdr:nvSpPr>
        <xdr:cNvPr id="86" name="n_2mainValue有形固定資産減価償却率"/>
        <xdr:cNvSpPr txBox="1"/>
      </xdr:nvSpPr>
      <xdr:spPr>
        <a:xfrm>
          <a:off x="2738129" y="568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債務償還可能年数は、実質債務が償還財源の何年分あるかを示す指標で、県債等残高の計画な削減により、将来負担額を減少させていることから、グループ内平均値を下回っている。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今後も、県債の発行抑制や、事務事業の見直しを行いながら、財政の健全化を図っていく。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102" name="テキスト ボックス 101"/>
        <xdr:cNvSpPr txBox="1"/>
      </xdr:nvSpPr>
      <xdr:spPr>
        <a:xfrm>
          <a:off x="95942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4" name="テキスト ボックス 103"/>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6" name="テキスト ボックス 105"/>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8" name="テキスト ボックス 107"/>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112" name="直線コネクタ 111"/>
        <xdr:cNvCxnSpPr/>
      </xdr:nvCxnSpPr>
      <xdr:spPr>
        <a:xfrm flipV="1">
          <a:off x="13027660" y="447103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113" name="債務償還可能年数最小値テキスト"/>
        <xdr:cNvSpPr txBox="1"/>
      </xdr:nvSpPr>
      <xdr:spPr>
        <a:xfrm>
          <a:off x="13080365" y="5847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114" name="直線コネクタ 113"/>
        <xdr:cNvCxnSpPr/>
      </xdr:nvCxnSpPr>
      <xdr:spPr>
        <a:xfrm>
          <a:off x="12963525" y="5843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5"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6" name="直線コネクタ 115"/>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109872</xdr:rowOff>
    </xdr:from>
    <xdr:ext cx="405111" cy="259045"/>
    <xdr:sp macro="" textlink="">
      <xdr:nvSpPr>
        <xdr:cNvPr id="117" name="債務償還可能年数平均値テキスト"/>
        <xdr:cNvSpPr txBox="1"/>
      </xdr:nvSpPr>
      <xdr:spPr>
        <a:xfrm>
          <a:off x="1308036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118" name="フローチャート: 判断 117"/>
        <xdr:cNvSpPr/>
      </xdr:nvSpPr>
      <xdr:spPr>
        <a:xfrm>
          <a:off x="130016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67945</xdr:rowOff>
    </xdr:from>
    <xdr:to>
      <xdr:col>76</xdr:col>
      <xdr:colOff>73025</xdr:colOff>
      <xdr:row>31</xdr:row>
      <xdr:rowOff>169545</xdr:rowOff>
    </xdr:to>
    <xdr:sp macro="" textlink="">
      <xdr:nvSpPr>
        <xdr:cNvPr id="124" name="楕円 123"/>
        <xdr:cNvSpPr/>
      </xdr:nvSpPr>
      <xdr:spPr>
        <a:xfrm>
          <a:off x="13001625" y="5264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46372</xdr:rowOff>
    </xdr:from>
    <xdr:ext cx="405111" cy="259045"/>
    <xdr:sp macro="" textlink="">
      <xdr:nvSpPr>
        <xdr:cNvPr id="125" name="債務償還可能年数該当値テキスト"/>
        <xdr:cNvSpPr txBox="1"/>
      </xdr:nvSpPr>
      <xdr:spPr>
        <a:xfrm>
          <a:off x="13080365" y="524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838,823
823,733
4,465.27
462,932,018
446,066,984
4,810,034
261,114,964
952,296,019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102870</xdr:rowOff>
    </xdr:from>
    <xdr:to>
      <xdr:col>24</xdr:col>
      <xdr:colOff>62865</xdr:colOff>
      <xdr:row>40</xdr:row>
      <xdr:rowOff>129540</xdr:rowOff>
    </xdr:to>
    <xdr:cxnSp macro="">
      <xdr:nvCxnSpPr>
        <xdr:cNvPr id="56" name="直線コネクタ 55"/>
        <xdr:cNvCxnSpPr/>
      </xdr:nvCxnSpPr>
      <xdr:spPr>
        <a:xfrm flipV="1">
          <a:off x="4084955" y="5802630"/>
          <a:ext cx="127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133367</xdr:rowOff>
    </xdr:from>
    <xdr:ext cx="405111" cy="259045"/>
    <xdr:sp macro="" textlink="">
      <xdr:nvSpPr>
        <xdr:cNvPr id="57" name="【道路】&#10;有形固定資産減価償却率最小値テキスト"/>
        <xdr:cNvSpPr txBox="1"/>
      </xdr:nvSpPr>
      <xdr:spPr>
        <a:xfrm>
          <a:off x="413766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8" name="直線コネクタ 57"/>
        <xdr:cNvCxnSpPr/>
      </xdr:nvCxnSpPr>
      <xdr:spPr>
        <a:xfrm>
          <a:off x="4020820" y="683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49547</xdr:rowOff>
    </xdr:from>
    <xdr:ext cx="405111" cy="259045"/>
    <xdr:sp macro="" textlink="">
      <xdr:nvSpPr>
        <xdr:cNvPr id="59" name="【道路】&#10;有形固定資産減価償却率最大値テキスト"/>
        <xdr:cNvSpPr txBox="1"/>
      </xdr:nvSpPr>
      <xdr:spPr>
        <a:xfrm>
          <a:off x="41376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113047</xdr:rowOff>
    </xdr:from>
    <xdr:ext cx="405111" cy="259045"/>
    <xdr:sp macro="" textlink="">
      <xdr:nvSpPr>
        <xdr:cNvPr id="61" name="【道路】&#10;有形固定資産減価償却率平均値テキスト"/>
        <xdr:cNvSpPr txBox="1"/>
      </xdr:nvSpPr>
      <xdr:spPr>
        <a:xfrm>
          <a:off x="413766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2" name="フローチャート: 判断 61"/>
        <xdr:cNvSpPr/>
      </xdr:nvSpPr>
      <xdr:spPr>
        <a:xfrm>
          <a:off x="403606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3" name="フローチャート: 判断 62"/>
        <xdr:cNvSpPr/>
      </xdr:nvSpPr>
      <xdr:spPr>
        <a:xfrm>
          <a:off x="331216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93980</xdr:rowOff>
    </xdr:from>
    <xdr:to>
      <xdr:col>15</xdr:col>
      <xdr:colOff>101600</xdr:colOff>
      <xdr:row>40</xdr:row>
      <xdr:rowOff>24130</xdr:rowOff>
    </xdr:to>
    <xdr:sp macro="" textlink="">
      <xdr:nvSpPr>
        <xdr:cNvPr id="64" name="フローチャート: 判断 63"/>
        <xdr:cNvSpPr/>
      </xdr:nvSpPr>
      <xdr:spPr>
        <a:xfrm>
          <a:off x="251460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0" name="楕円 69"/>
        <xdr:cNvSpPr/>
      </xdr:nvSpPr>
      <xdr:spPr>
        <a:xfrm>
          <a:off x="403606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95267</xdr:rowOff>
    </xdr:from>
    <xdr:ext cx="405111" cy="259045"/>
    <xdr:sp macro="" textlink="">
      <xdr:nvSpPr>
        <xdr:cNvPr id="71" name="【道路】&#10;有形固定資産減価償却率該当値テキスト"/>
        <xdr:cNvSpPr txBox="1"/>
      </xdr:nvSpPr>
      <xdr:spPr>
        <a:xfrm>
          <a:off x="413766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2" name="楕円 71"/>
        <xdr:cNvSpPr/>
      </xdr:nvSpPr>
      <xdr:spPr>
        <a:xfrm>
          <a:off x="3312160" y="6559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72390</xdr:rowOff>
    </xdr:to>
    <xdr:cxnSp macro="">
      <xdr:nvCxnSpPr>
        <xdr:cNvPr id="73" name="直線コネクタ 72"/>
        <xdr:cNvCxnSpPr/>
      </xdr:nvCxnSpPr>
      <xdr:spPr>
        <a:xfrm flipV="1">
          <a:off x="3355340" y="653796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78740</xdr:rowOff>
    </xdr:from>
    <xdr:to>
      <xdr:col>15</xdr:col>
      <xdr:colOff>101600</xdr:colOff>
      <xdr:row>40</xdr:row>
      <xdr:rowOff>8890</xdr:rowOff>
    </xdr:to>
    <xdr:sp macro="" textlink="">
      <xdr:nvSpPr>
        <xdr:cNvPr id="74" name="楕円 73"/>
        <xdr:cNvSpPr/>
      </xdr:nvSpPr>
      <xdr:spPr>
        <a:xfrm>
          <a:off x="251460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72390</xdr:rowOff>
    </xdr:from>
    <xdr:to>
      <xdr:col>19</xdr:col>
      <xdr:colOff>177800</xdr:colOff>
      <xdr:row>39</xdr:row>
      <xdr:rowOff>129540</xdr:rowOff>
    </xdr:to>
    <xdr:cxnSp macro="">
      <xdr:nvCxnSpPr>
        <xdr:cNvPr id="75" name="直線コネクタ 74"/>
        <xdr:cNvCxnSpPr/>
      </xdr:nvCxnSpPr>
      <xdr:spPr>
        <a:xfrm flipV="1">
          <a:off x="2565400" y="661035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6" name="n_1aveValue【道路】&#10;有形固定資産減価償却率"/>
        <xdr:cNvSpPr txBox="1"/>
      </xdr:nvSpPr>
      <xdr:spPr>
        <a:xfrm>
          <a:off x="317056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77" name="n_2aveValue【道路】&#10;有形固定資産減価償却率"/>
        <xdr:cNvSpPr txBox="1"/>
      </xdr:nvSpPr>
      <xdr:spPr>
        <a:xfrm>
          <a:off x="238570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78" name="n_1mainValue【道路】&#10;有形固定資産減価償却率"/>
        <xdr:cNvSpPr txBox="1"/>
      </xdr:nvSpPr>
      <xdr:spPr>
        <a:xfrm>
          <a:off x="317056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25417</xdr:rowOff>
    </xdr:from>
    <xdr:ext cx="405111" cy="259045"/>
    <xdr:sp macro="" textlink="">
      <xdr:nvSpPr>
        <xdr:cNvPr id="79" name="n_2mainValue【道路】&#10;有形固定資産減価償却率"/>
        <xdr:cNvSpPr txBox="1"/>
      </xdr:nvSpPr>
      <xdr:spPr>
        <a:xfrm>
          <a:off x="238570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9" name="テキスト ボックス 88"/>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93" name="テキスト ボックス 92"/>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112300</xdr:rowOff>
    </xdr:from>
    <xdr:to>
      <xdr:col>54</xdr:col>
      <xdr:colOff>189865</xdr:colOff>
      <xdr:row>41</xdr:row>
      <xdr:rowOff>154591</xdr:rowOff>
    </xdr:to>
    <xdr:cxnSp macro="">
      <xdr:nvCxnSpPr>
        <xdr:cNvPr id="105" name="直線コネクタ 104"/>
        <xdr:cNvCxnSpPr/>
      </xdr:nvCxnSpPr>
      <xdr:spPr>
        <a:xfrm flipV="1">
          <a:off x="9218295" y="5644420"/>
          <a:ext cx="1270" cy="138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158418</xdr:rowOff>
    </xdr:from>
    <xdr:ext cx="469744" cy="259045"/>
    <xdr:sp macro="" textlink="">
      <xdr:nvSpPr>
        <xdr:cNvPr id="106" name="【道路】&#10;一人当たり延長最小値テキスト"/>
        <xdr:cNvSpPr txBox="1"/>
      </xdr:nvSpPr>
      <xdr:spPr>
        <a:xfrm>
          <a:off x="9271000" y="7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154591</xdr:rowOff>
    </xdr:from>
    <xdr:to>
      <xdr:col>55</xdr:col>
      <xdr:colOff>88900</xdr:colOff>
      <xdr:row>41</xdr:row>
      <xdr:rowOff>154591</xdr:rowOff>
    </xdr:to>
    <xdr:cxnSp macro="">
      <xdr:nvCxnSpPr>
        <xdr:cNvPr id="107" name="直線コネクタ 106"/>
        <xdr:cNvCxnSpPr/>
      </xdr:nvCxnSpPr>
      <xdr:spPr>
        <a:xfrm>
          <a:off x="9154160" y="7027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58977</xdr:rowOff>
    </xdr:from>
    <xdr:ext cx="534377" cy="259045"/>
    <xdr:sp macro="" textlink="">
      <xdr:nvSpPr>
        <xdr:cNvPr id="108" name="【道路】&#10;一人当たり延長最大値テキスト"/>
        <xdr:cNvSpPr txBox="1"/>
      </xdr:nvSpPr>
      <xdr:spPr>
        <a:xfrm>
          <a:off x="9271000" y="54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112300</xdr:rowOff>
    </xdr:from>
    <xdr:to>
      <xdr:col>55</xdr:col>
      <xdr:colOff>88900</xdr:colOff>
      <xdr:row>33</xdr:row>
      <xdr:rowOff>112300</xdr:rowOff>
    </xdr:to>
    <xdr:cxnSp macro="">
      <xdr:nvCxnSpPr>
        <xdr:cNvPr id="109" name="直線コネクタ 108"/>
        <xdr:cNvCxnSpPr/>
      </xdr:nvCxnSpPr>
      <xdr:spPr>
        <a:xfrm>
          <a:off x="9154160" y="5644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67613</xdr:rowOff>
    </xdr:from>
    <xdr:ext cx="469744" cy="259045"/>
    <xdr:sp macro="" textlink="">
      <xdr:nvSpPr>
        <xdr:cNvPr id="110" name="【道路】&#10;一人当たり延長平均値テキスト"/>
        <xdr:cNvSpPr txBox="1"/>
      </xdr:nvSpPr>
      <xdr:spPr>
        <a:xfrm>
          <a:off x="9271000" y="6605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44736</xdr:rowOff>
    </xdr:from>
    <xdr:to>
      <xdr:col>55</xdr:col>
      <xdr:colOff>50800</xdr:colOff>
      <xdr:row>40</xdr:row>
      <xdr:rowOff>146336</xdr:rowOff>
    </xdr:to>
    <xdr:sp macro="" textlink="">
      <xdr:nvSpPr>
        <xdr:cNvPr id="111" name="フローチャート: 判断 110"/>
        <xdr:cNvSpPr/>
      </xdr:nvSpPr>
      <xdr:spPr>
        <a:xfrm>
          <a:off x="9192260" y="6750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42545</xdr:rowOff>
    </xdr:from>
    <xdr:to>
      <xdr:col>50</xdr:col>
      <xdr:colOff>165100</xdr:colOff>
      <xdr:row>41</xdr:row>
      <xdr:rowOff>144145</xdr:rowOff>
    </xdr:to>
    <xdr:sp macro="" textlink="">
      <xdr:nvSpPr>
        <xdr:cNvPr id="112" name="フローチャート: 判断 111"/>
        <xdr:cNvSpPr/>
      </xdr:nvSpPr>
      <xdr:spPr>
        <a:xfrm>
          <a:off x="8445500"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83979</xdr:rowOff>
    </xdr:from>
    <xdr:to>
      <xdr:col>46</xdr:col>
      <xdr:colOff>38100</xdr:colOff>
      <xdr:row>42</xdr:row>
      <xdr:rowOff>14129</xdr:rowOff>
    </xdr:to>
    <xdr:sp macro="" textlink="">
      <xdr:nvSpPr>
        <xdr:cNvPr id="113" name="フローチャート: 判断 112"/>
        <xdr:cNvSpPr/>
      </xdr:nvSpPr>
      <xdr:spPr>
        <a:xfrm>
          <a:off x="7670800" y="6957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143796</xdr:rowOff>
    </xdr:from>
    <xdr:to>
      <xdr:col>55</xdr:col>
      <xdr:colOff>50800</xdr:colOff>
      <xdr:row>41</xdr:row>
      <xdr:rowOff>73946</xdr:rowOff>
    </xdr:to>
    <xdr:sp macro="" textlink="">
      <xdr:nvSpPr>
        <xdr:cNvPr id="119" name="楕円 118"/>
        <xdr:cNvSpPr/>
      </xdr:nvSpPr>
      <xdr:spPr>
        <a:xfrm>
          <a:off x="9192260" y="6849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122223</xdr:rowOff>
    </xdr:from>
    <xdr:ext cx="469744" cy="259045"/>
    <xdr:sp macro="" textlink="">
      <xdr:nvSpPr>
        <xdr:cNvPr id="120" name="【道路】&#10;一人当たり延長該当値テキスト"/>
        <xdr:cNvSpPr txBox="1"/>
      </xdr:nvSpPr>
      <xdr:spPr>
        <a:xfrm>
          <a:off x="9271000" y="68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150178</xdr:rowOff>
    </xdr:from>
    <xdr:to>
      <xdr:col>50</xdr:col>
      <xdr:colOff>165100</xdr:colOff>
      <xdr:row>41</xdr:row>
      <xdr:rowOff>80328</xdr:rowOff>
    </xdr:to>
    <xdr:sp macro="" textlink="">
      <xdr:nvSpPr>
        <xdr:cNvPr id="121" name="楕円 120"/>
        <xdr:cNvSpPr/>
      </xdr:nvSpPr>
      <xdr:spPr>
        <a:xfrm>
          <a:off x="8445500" y="68557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23146</xdr:rowOff>
    </xdr:from>
    <xdr:to>
      <xdr:col>55</xdr:col>
      <xdr:colOff>0</xdr:colOff>
      <xdr:row>41</xdr:row>
      <xdr:rowOff>29528</xdr:rowOff>
    </xdr:to>
    <xdr:cxnSp macro="">
      <xdr:nvCxnSpPr>
        <xdr:cNvPr id="122" name="直線コネクタ 121"/>
        <xdr:cNvCxnSpPr/>
      </xdr:nvCxnSpPr>
      <xdr:spPr>
        <a:xfrm flipV="1">
          <a:off x="8496300" y="6896386"/>
          <a:ext cx="7239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161513</xdr:rowOff>
    </xdr:from>
    <xdr:to>
      <xdr:col>46</xdr:col>
      <xdr:colOff>38100</xdr:colOff>
      <xdr:row>41</xdr:row>
      <xdr:rowOff>91663</xdr:rowOff>
    </xdr:to>
    <xdr:sp macro="" textlink="">
      <xdr:nvSpPr>
        <xdr:cNvPr id="123" name="楕円 122"/>
        <xdr:cNvSpPr/>
      </xdr:nvSpPr>
      <xdr:spPr>
        <a:xfrm>
          <a:off x="7670800" y="6867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29528</xdr:rowOff>
    </xdr:from>
    <xdr:to>
      <xdr:col>50</xdr:col>
      <xdr:colOff>114300</xdr:colOff>
      <xdr:row>41</xdr:row>
      <xdr:rowOff>40863</xdr:rowOff>
    </xdr:to>
    <xdr:cxnSp macro="">
      <xdr:nvCxnSpPr>
        <xdr:cNvPr id="124" name="直線コネクタ 123"/>
        <xdr:cNvCxnSpPr/>
      </xdr:nvCxnSpPr>
      <xdr:spPr>
        <a:xfrm flipV="1">
          <a:off x="7713980" y="6902768"/>
          <a:ext cx="78232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135272</xdr:rowOff>
    </xdr:from>
    <xdr:ext cx="469744" cy="259045"/>
    <xdr:sp macro="" textlink="">
      <xdr:nvSpPr>
        <xdr:cNvPr id="125" name="n_1aveValue【道路】&#10;一人当たり延長"/>
        <xdr:cNvSpPr txBox="1"/>
      </xdr:nvSpPr>
      <xdr:spPr>
        <a:xfrm>
          <a:off x="827158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5256</xdr:rowOff>
    </xdr:from>
    <xdr:ext cx="469744" cy="259045"/>
    <xdr:sp macro="" textlink="">
      <xdr:nvSpPr>
        <xdr:cNvPr id="126" name="n_2aveValue【道路】&#10;一人当たり延長"/>
        <xdr:cNvSpPr txBox="1"/>
      </xdr:nvSpPr>
      <xdr:spPr>
        <a:xfrm>
          <a:off x="7509587" y="704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96855</xdr:rowOff>
    </xdr:from>
    <xdr:ext cx="469744" cy="259045"/>
    <xdr:sp macro="" textlink="">
      <xdr:nvSpPr>
        <xdr:cNvPr id="127" name="n_1mainValue【道路】&#10;一人当たり延長"/>
        <xdr:cNvSpPr txBox="1"/>
      </xdr:nvSpPr>
      <xdr:spPr>
        <a:xfrm>
          <a:off x="8271587" y="663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108190</xdr:rowOff>
    </xdr:from>
    <xdr:ext cx="469744" cy="259045"/>
    <xdr:sp macro="" textlink="">
      <xdr:nvSpPr>
        <xdr:cNvPr id="128" name="n_2mainValue【道路】&#10;一人当たり延長"/>
        <xdr:cNvSpPr txBox="1"/>
      </xdr:nvSpPr>
      <xdr:spPr>
        <a:xfrm>
          <a:off x="7509587" y="664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62</xdr:row>
      <xdr:rowOff>146304</xdr:rowOff>
    </xdr:to>
    <xdr:cxnSp macro="">
      <xdr:nvCxnSpPr>
        <xdr:cNvPr id="149" name="直線コネクタ 148"/>
        <xdr:cNvCxnSpPr/>
      </xdr:nvCxnSpPr>
      <xdr:spPr>
        <a:xfrm flipV="1">
          <a:off x="4084955" y="9428988"/>
          <a:ext cx="127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150131</xdr:rowOff>
    </xdr:from>
    <xdr:ext cx="405111" cy="259045"/>
    <xdr:sp macro="" textlink="">
      <xdr:nvSpPr>
        <xdr:cNvPr id="150" name="【橋りょう・トンネル】&#10;有形固定資産減価償却率最小値テキスト"/>
        <xdr:cNvSpPr txBox="1"/>
      </xdr:nvSpPr>
      <xdr:spPr>
        <a:xfrm>
          <a:off x="413766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146304</xdr:rowOff>
    </xdr:from>
    <xdr:to>
      <xdr:col>24</xdr:col>
      <xdr:colOff>152400</xdr:colOff>
      <xdr:row>62</xdr:row>
      <xdr:rowOff>146304</xdr:rowOff>
    </xdr:to>
    <xdr:cxnSp macro="">
      <xdr:nvCxnSpPr>
        <xdr:cNvPr id="151" name="直線コネクタ 150"/>
        <xdr:cNvCxnSpPr/>
      </xdr:nvCxnSpPr>
      <xdr:spPr>
        <a:xfrm>
          <a:off x="402082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52" name="【橋りょう・トンネル】&#10;有形固定資産減価償却率最大値テキスト"/>
        <xdr:cNvSpPr txBox="1"/>
      </xdr:nvSpPr>
      <xdr:spPr>
        <a:xfrm>
          <a:off x="4137660" y="921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53" name="直線コネクタ 152"/>
        <xdr:cNvCxnSpPr/>
      </xdr:nvCxnSpPr>
      <xdr:spPr>
        <a:xfrm>
          <a:off x="4020820" y="9428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127525</xdr:rowOff>
    </xdr:from>
    <xdr:ext cx="405111" cy="259045"/>
    <xdr:sp macro="" textlink="">
      <xdr:nvSpPr>
        <xdr:cNvPr id="154" name="【橋りょう・トンネル】&#10;有形固定資産減価償却率平均値テキスト"/>
        <xdr:cNvSpPr txBox="1"/>
      </xdr:nvSpPr>
      <xdr:spPr>
        <a:xfrm>
          <a:off x="4137660" y="9683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55" name="フローチャート: 判断 154"/>
        <xdr:cNvSpPr/>
      </xdr:nvSpPr>
      <xdr:spPr>
        <a:xfrm>
          <a:off x="4036060"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81788</xdr:rowOff>
    </xdr:from>
    <xdr:to>
      <xdr:col>20</xdr:col>
      <xdr:colOff>38100</xdr:colOff>
      <xdr:row>59</xdr:row>
      <xdr:rowOff>11938</xdr:rowOff>
    </xdr:to>
    <xdr:sp macro="" textlink="">
      <xdr:nvSpPr>
        <xdr:cNvPr id="156" name="フローチャート: 判断 155"/>
        <xdr:cNvSpPr/>
      </xdr:nvSpPr>
      <xdr:spPr>
        <a:xfrm>
          <a:off x="3312160" y="9804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95504</xdr:rowOff>
    </xdr:from>
    <xdr:to>
      <xdr:col>15</xdr:col>
      <xdr:colOff>101600</xdr:colOff>
      <xdr:row>61</xdr:row>
      <xdr:rowOff>25654</xdr:rowOff>
    </xdr:to>
    <xdr:sp macro="" textlink="">
      <xdr:nvSpPr>
        <xdr:cNvPr id="157" name="フローチャート: 判断 156"/>
        <xdr:cNvSpPr/>
      </xdr:nvSpPr>
      <xdr:spPr>
        <a:xfrm>
          <a:off x="2514600" y="10153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3" name="楕円 162"/>
        <xdr:cNvSpPr/>
      </xdr:nvSpPr>
      <xdr:spPr>
        <a:xfrm>
          <a:off x="403606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99077</xdr:rowOff>
    </xdr:from>
    <xdr:ext cx="405111" cy="259045"/>
    <xdr:sp macro="" textlink="">
      <xdr:nvSpPr>
        <xdr:cNvPr id="164" name="【橋りょう・トンネル】&#10;有形固定資産減価償却率該当値テキスト"/>
        <xdr:cNvSpPr txBox="1"/>
      </xdr:nvSpPr>
      <xdr:spPr>
        <a:xfrm>
          <a:off x="4137660"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65" name="楕円 164"/>
        <xdr:cNvSpPr/>
      </xdr:nvSpPr>
      <xdr:spPr>
        <a:xfrm>
          <a:off x="331216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68580</xdr:rowOff>
    </xdr:to>
    <xdr:cxnSp macro="">
      <xdr:nvCxnSpPr>
        <xdr:cNvPr id="166" name="直線コネクタ 165"/>
        <xdr:cNvCxnSpPr/>
      </xdr:nvCxnSpPr>
      <xdr:spPr>
        <a:xfrm flipV="1">
          <a:off x="3355340" y="1005840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67" name="楕円 166"/>
        <xdr:cNvSpPr/>
      </xdr:nvSpPr>
      <xdr:spPr>
        <a:xfrm>
          <a:off x="251460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137160</xdr:rowOff>
    </xdr:to>
    <xdr:cxnSp macro="">
      <xdr:nvCxnSpPr>
        <xdr:cNvPr id="168" name="直線コネクタ 167"/>
        <xdr:cNvCxnSpPr/>
      </xdr:nvCxnSpPr>
      <xdr:spPr>
        <a:xfrm flipV="1">
          <a:off x="2565400" y="1012698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28465</xdr:rowOff>
    </xdr:from>
    <xdr:ext cx="405111" cy="259045"/>
    <xdr:sp macro="" textlink="">
      <xdr:nvSpPr>
        <xdr:cNvPr id="169" name="n_1aveValue【橋りょう・トンネル】&#10;有形固定資産減価償却率"/>
        <xdr:cNvSpPr txBox="1"/>
      </xdr:nvSpPr>
      <xdr:spPr>
        <a:xfrm>
          <a:off x="317056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16781</xdr:rowOff>
    </xdr:from>
    <xdr:ext cx="405111" cy="259045"/>
    <xdr:sp macro="" textlink="">
      <xdr:nvSpPr>
        <xdr:cNvPr id="170" name="n_2aveValue【橋りょう・トンネル】&#10;有形固定資産減価償却率"/>
        <xdr:cNvSpPr txBox="1"/>
      </xdr:nvSpPr>
      <xdr:spPr>
        <a:xfrm>
          <a:off x="2385704" y="1024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71" name="n_1mainValue【橋りょう・トンネル】&#10;有形固定資産減価償却率"/>
        <xdr:cNvSpPr txBox="1"/>
      </xdr:nvSpPr>
      <xdr:spPr>
        <a:xfrm>
          <a:off x="317056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72" name="n_2mainValue【橋りょう・トンネル】&#10;有形固定資産減価償却率"/>
        <xdr:cNvSpPr txBox="1"/>
      </xdr:nvSpPr>
      <xdr:spPr>
        <a:xfrm>
          <a:off x="238570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0" name="テキスト ボックス 189"/>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2" name="テキスト ボックス 191"/>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142960</xdr:rowOff>
    </xdr:from>
    <xdr:to>
      <xdr:col>54</xdr:col>
      <xdr:colOff>189865</xdr:colOff>
      <xdr:row>63</xdr:row>
      <xdr:rowOff>166548</xdr:rowOff>
    </xdr:to>
    <xdr:cxnSp macro="">
      <xdr:nvCxnSpPr>
        <xdr:cNvPr id="196" name="直線コネクタ 195"/>
        <xdr:cNvCxnSpPr/>
      </xdr:nvCxnSpPr>
      <xdr:spPr>
        <a:xfrm flipV="1">
          <a:off x="9218295" y="9363160"/>
          <a:ext cx="1270" cy="1364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170375</xdr:rowOff>
    </xdr:from>
    <xdr:ext cx="534377" cy="259045"/>
    <xdr:sp macro="" textlink="">
      <xdr:nvSpPr>
        <xdr:cNvPr id="197" name="【橋りょう・トンネル】&#10;一人当たり有形固定資産（償却資産）額最小値テキスト"/>
        <xdr:cNvSpPr txBox="1"/>
      </xdr:nvSpPr>
      <xdr:spPr>
        <a:xfrm>
          <a:off x="9271000" y="1073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166548</xdr:rowOff>
    </xdr:from>
    <xdr:to>
      <xdr:col>55</xdr:col>
      <xdr:colOff>88900</xdr:colOff>
      <xdr:row>63</xdr:row>
      <xdr:rowOff>166548</xdr:rowOff>
    </xdr:to>
    <xdr:cxnSp macro="">
      <xdr:nvCxnSpPr>
        <xdr:cNvPr id="198" name="直線コネクタ 197"/>
        <xdr:cNvCxnSpPr/>
      </xdr:nvCxnSpPr>
      <xdr:spPr>
        <a:xfrm>
          <a:off x="9154160" y="10727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89637</xdr:rowOff>
    </xdr:from>
    <xdr:ext cx="599010" cy="259045"/>
    <xdr:sp macro="" textlink="">
      <xdr:nvSpPr>
        <xdr:cNvPr id="199" name="【橋りょう・トンネル】&#10;一人当たり有形固定資産（償却資産）額最大値テキスト"/>
        <xdr:cNvSpPr txBox="1"/>
      </xdr:nvSpPr>
      <xdr:spPr>
        <a:xfrm>
          <a:off x="9271000" y="91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142960</xdr:rowOff>
    </xdr:from>
    <xdr:to>
      <xdr:col>55</xdr:col>
      <xdr:colOff>88900</xdr:colOff>
      <xdr:row>55</xdr:row>
      <xdr:rowOff>142960</xdr:rowOff>
    </xdr:to>
    <xdr:cxnSp macro="">
      <xdr:nvCxnSpPr>
        <xdr:cNvPr id="200" name="直線コネクタ 199"/>
        <xdr:cNvCxnSpPr/>
      </xdr:nvCxnSpPr>
      <xdr:spPr>
        <a:xfrm>
          <a:off x="9154160" y="9363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161857</xdr:rowOff>
    </xdr:from>
    <xdr:ext cx="599010" cy="259045"/>
    <xdr:sp macro="" textlink="">
      <xdr:nvSpPr>
        <xdr:cNvPr id="201" name="【橋りょう・トンネル】&#10;一人当たり有形固定資産（償却資産）額平均値テキスト"/>
        <xdr:cNvSpPr txBox="1"/>
      </xdr:nvSpPr>
      <xdr:spPr>
        <a:xfrm>
          <a:off x="9271000" y="9884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11980</xdr:rowOff>
    </xdr:from>
    <xdr:to>
      <xdr:col>55</xdr:col>
      <xdr:colOff>50800</xdr:colOff>
      <xdr:row>59</xdr:row>
      <xdr:rowOff>113580</xdr:rowOff>
    </xdr:to>
    <xdr:sp macro="" textlink="">
      <xdr:nvSpPr>
        <xdr:cNvPr id="202" name="フローチャート: 判断 201"/>
        <xdr:cNvSpPr/>
      </xdr:nvSpPr>
      <xdr:spPr>
        <a:xfrm>
          <a:off x="9192260" y="9902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148872</xdr:rowOff>
    </xdr:from>
    <xdr:to>
      <xdr:col>50</xdr:col>
      <xdr:colOff>165100</xdr:colOff>
      <xdr:row>60</xdr:row>
      <xdr:rowOff>79022</xdr:rowOff>
    </xdr:to>
    <xdr:sp macro="" textlink="">
      <xdr:nvSpPr>
        <xdr:cNvPr id="203" name="フローチャート: 判断 202"/>
        <xdr:cNvSpPr/>
      </xdr:nvSpPr>
      <xdr:spPr>
        <a:xfrm>
          <a:off x="8445500" y="10039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51622</xdr:rowOff>
    </xdr:from>
    <xdr:to>
      <xdr:col>46</xdr:col>
      <xdr:colOff>38100</xdr:colOff>
      <xdr:row>59</xdr:row>
      <xdr:rowOff>153222</xdr:rowOff>
    </xdr:to>
    <xdr:sp macro="" textlink="">
      <xdr:nvSpPr>
        <xdr:cNvPr id="204" name="フローチャート: 判断 203"/>
        <xdr:cNvSpPr/>
      </xdr:nvSpPr>
      <xdr:spPr>
        <a:xfrm>
          <a:off x="7670800" y="9942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92160</xdr:rowOff>
    </xdr:from>
    <xdr:to>
      <xdr:col>55</xdr:col>
      <xdr:colOff>50800</xdr:colOff>
      <xdr:row>56</xdr:row>
      <xdr:rowOff>22310</xdr:rowOff>
    </xdr:to>
    <xdr:sp macro="" textlink="">
      <xdr:nvSpPr>
        <xdr:cNvPr id="210" name="楕円 209"/>
        <xdr:cNvSpPr/>
      </xdr:nvSpPr>
      <xdr:spPr>
        <a:xfrm>
          <a:off x="9192260" y="931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45187</xdr:rowOff>
    </xdr:from>
    <xdr:ext cx="599010" cy="259045"/>
    <xdr:sp macro="" textlink="">
      <xdr:nvSpPr>
        <xdr:cNvPr id="211" name="【橋りょう・トンネル】&#10;一人当たり有形固定資産（償却資産）額該当値テキスト"/>
        <xdr:cNvSpPr txBox="1"/>
      </xdr:nvSpPr>
      <xdr:spPr>
        <a:xfrm>
          <a:off x="9271000" y="926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107273</xdr:rowOff>
    </xdr:from>
    <xdr:to>
      <xdr:col>50</xdr:col>
      <xdr:colOff>165100</xdr:colOff>
      <xdr:row>56</xdr:row>
      <xdr:rowOff>37423</xdr:rowOff>
    </xdr:to>
    <xdr:sp macro="" textlink="">
      <xdr:nvSpPr>
        <xdr:cNvPr id="212" name="楕円 211"/>
        <xdr:cNvSpPr/>
      </xdr:nvSpPr>
      <xdr:spPr>
        <a:xfrm>
          <a:off x="8445500" y="9327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142960</xdr:rowOff>
    </xdr:from>
    <xdr:to>
      <xdr:col>55</xdr:col>
      <xdr:colOff>0</xdr:colOff>
      <xdr:row>55</xdr:row>
      <xdr:rowOff>158073</xdr:rowOff>
    </xdr:to>
    <xdr:cxnSp macro="">
      <xdr:nvCxnSpPr>
        <xdr:cNvPr id="213" name="直線コネクタ 212"/>
        <xdr:cNvCxnSpPr/>
      </xdr:nvCxnSpPr>
      <xdr:spPr>
        <a:xfrm flipV="1">
          <a:off x="8496300" y="9363160"/>
          <a:ext cx="7239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121607</xdr:rowOff>
    </xdr:from>
    <xdr:to>
      <xdr:col>46</xdr:col>
      <xdr:colOff>38100</xdr:colOff>
      <xdr:row>56</xdr:row>
      <xdr:rowOff>51757</xdr:rowOff>
    </xdr:to>
    <xdr:sp macro="" textlink="">
      <xdr:nvSpPr>
        <xdr:cNvPr id="214" name="楕円 213"/>
        <xdr:cNvSpPr/>
      </xdr:nvSpPr>
      <xdr:spPr>
        <a:xfrm>
          <a:off x="7670800" y="93418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158073</xdr:rowOff>
    </xdr:from>
    <xdr:to>
      <xdr:col>50</xdr:col>
      <xdr:colOff>114300</xdr:colOff>
      <xdr:row>56</xdr:row>
      <xdr:rowOff>957</xdr:rowOff>
    </xdr:to>
    <xdr:cxnSp macro="">
      <xdr:nvCxnSpPr>
        <xdr:cNvPr id="215" name="直線コネクタ 214"/>
        <xdr:cNvCxnSpPr/>
      </xdr:nvCxnSpPr>
      <xdr:spPr>
        <a:xfrm flipV="1">
          <a:off x="7713980" y="9378273"/>
          <a:ext cx="78232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70149</xdr:rowOff>
    </xdr:from>
    <xdr:ext cx="599010" cy="259045"/>
    <xdr:sp macro="" textlink="">
      <xdr:nvSpPr>
        <xdr:cNvPr id="216" name="n_1aveValue【橋りょう・トンネル】&#10;一人当たり有形固定資産（償却資産）額"/>
        <xdr:cNvSpPr txBox="1"/>
      </xdr:nvSpPr>
      <xdr:spPr>
        <a:xfrm>
          <a:off x="8214575" y="1012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144349</xdr:rowOff>
    </xdr:from>
    <xdr:ext cx="599010" cy="259045"/>
    <xdr:sp macro="" textlink="">
      <xdr:nvSpPr>
        <xdr:cNvPr id="217" name="n_2aveValue【橋りょう・トンネル】&#10;一人当たり有形固定資産（償却資産）額"/>
        <xdr:cNvSpPr txBox="1"/>
      </xdr:nvSpPr>
      <xdr:spPr>
        <a:xfrm>
          <a:off x="7444955" y="1003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53950</xdr:rowOff>
    </xdr:from>
    <xdr:ext cx="599010" cy="259045"/>
    <xdr:sp macro="" textlink="">
      <xdr:nvSpPr>
        <xdr:cNvPr id="218" name="n_1mainValue【橋りょう・トンネル】&#10;一人当たり有形固定資産（償却資産）額"/>
        <xdr:cNvSpPr txBox="1"/>
      </xdr:nvSpPr>
      <xdr:spPr>
        <a:xfrm>
          <a:off x="8214575" y="910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68284</xdr:rowOff>
    </xdr:from>
    <xdr:ext cx="599010" cy="259045"/>
    <xdr:sp macro="" textlink="">
      <xdr:nvSpPr>
        <xdr:cNvPr id="219" name="n_2mainValue【橋りょう・トンネル】&#10;一人当たり有形固定資産（償却資産）額"/>
        <xdr:cNvSpPr txBox="1"/>
      </xdr:nvSpPr>
      <xdr:spPr>
        <a:xfrm>
          <a:off x="7444955" y="912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1" name="正方形/長方形 220"/>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2" name="正方形/長方形 221"/>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3" name="正方形/長方形 222"/>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4" name="正方形/長方形 223"/>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106680</xdr:rowOff>
    </xdr:from>
    <xdr:to>
      <xdr:col>24</xdr:col>
      <xdr:colOff>62865</xdr:colOff>
      <xdr:row>84</xdr:row>
      <xdr:rowOff>143256</xdr:rowOff>
    </xdr:to>
    <xdr:cxnSp macro="">
      <xdr:nvCxnSpPr>
        <xdr:cNvPr id="240" name="直線コネクタ 239"/>
        <xdr:cNvCxnSpPr/>
      </xdr:nvCxnSpPr>
      <xdr:spPr>
        <a:xfrm flipV="1">
          <a:off x="4084955" y="1318260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147083</xdr:rowOff>
    </xdr:from>
    <xdr:ext cx="405111" cy="259045"/>
    <xdr:sp macro="" textlink="">
      <xdr:nvSpPr>
        <xdr:cNvPr id="241" name="【公営住宅】&#10;有形固定資産減価償却率最小値テキスト"/>
        <xdr:cNvSpPr txBox="1"/>
      </xdr:nvSpPr>
      <xdr:spPr>
        <a:xfrm>
          <a:off x="4137660" y="1422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143256</xdr:rowOff>
    </xdr:from>
    <xdr:to>
      <xdr:col>24</xdr:col>
      <xdr:colOff>152400</xdr:colOff>
      <xdr:row>84</xdr:row>
      <xdr:rowOff>143256</xdr:rowOff>
    </xdr:to>
    <xdr:cxnSp macro="">
      <xdr:nvCxnSpPr>
        <xdr:cNvPr id="242" name="直線コネクタ 241"/>
        <xdr:cNvCxnSpPr/>
      </xdr:nvCxnSpPr>
      <xdr:spPr>
        <a:xfrm>
          <a:off x="4020820" y="14225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53357</xdr:rowOff>
    </xdr:from>
    <xdr:ext cx="405111" cy="259045"/>
    <xdr:sp macro="" textlink="">
      <xdr:nvSpPr>
        <xdr:cNvPr id="243" name="【公営住宅】&#10;有形固定資産減価償却率最大値テキスト"/>
        <xdr:cNvSpPr txBox="1"/>
      </xdr:nvSpPr>
      <xdr:spPr>
        <a:xfrm>
          <a:off x="4137660" y="1296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244" name="直線コネクタ 243"/>
        <xdr:cNvCxnSpPr/>
      </xdr:nvCxnSpPr>
      <xdr:spPr>
        <a:xfrm>
          <a:off x="402082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82314</xdr:rowOff>
    </xdr:from>
    <xdr:ext cx="405111" cy="259045"/>
    <xdr:sp macro="" textlink="">
      <xdr:nvSpPr>
        <xdr:cNvPr id="245" name="【公営住宅】&#10;有形固定資産減価償却率平均値テキスト"/>
        <xdr:cNvSpPr txBox="1"/>
      </xdr:nvSpPr>
      <xdr:spPr>
        <a:xfrm>
          <a:off x="4137660" y="1399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46" name="フローチャート: 判断 245"/>
        <xdr:cNvSpPr/>
      </xdr:nvSpPr>
      <xdr:spPr>
        <a:xfrm>
          <a:off x="403606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53594</xdr:rowOff>
    </xdr:from>
    <xdr:to>
      <xdr:col>20</xdr:col>
      <xdr:colOff>38100</xdr:colOff>
      <xdr:row>83</xdr:row>
      <xdr:rowOff>155194</xdr:rowOff>
    </xdr:to>
    <xdr:sp macro="" textlink="">
      <xdr:nvSpPr>
        <xdr:cNvPr id="247" name="フローチャート: 判断 246"/>
        <xdr:cNvSpPr/>
      </xdr:nvSpPr>
      <xdr:spPr>
        <a:xfrm>
          <a:off x="3312160" y="13967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113030</xdr:rowOff>
    </xdr:from>
    <xdr:to>
      <xdr:col>15</xdr:col>
      <xdr:colOff>101600</xdr:colOff>
      <xdr:row>84</xdr:row>
      <xdr:rowOff>43180</xdr:rowOff>
    </xdr:to>
    <xdr:sp macro="" textlink="">
      <xdr:nvSpPr>
        <xdr:cNvPr id="248" name="フローチャート: 判断 247"/>
        <xdr:cNvSpPr/>
      </xdr:nvSpPr>
      <xdr:spPr>
        <a:xfrm>
          <a:off x="251460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254" name="楕円 253"/>
        <xdr:cNvSpPr/>
      </xdr:nvSpPr>
      <xdr:spPr>
        <a:xfrm>
          <a:off x="4036060" y="13866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142764</xdr:rowOff>
    </xdr:from>
    <xdr:ext cx="405111" cy="259045"/>
    <xdr:sp macro="" textlink="">
      <xdr:nvSpPr>
        <xdr:cNvPr id="255" name="【公営住宅】&#10;有形固定資産減価償却率該当値テキスト"/>
        <xdr:cNvSpPr txBox="1"/>
      </xdr:nvSpPr>
      <xdr:spPr>
        <a:xfrm>
          <a:off x="4137660" y="137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161037</xdr:rowOff>
    </xdr:from>
    <xdr:to>
      <xdr:col>20</xdr:col>
      <xdr:colOff>38100</xdr:colOff>
      <xdr:row>83</xdr:row>
      <xdr:rowOff>91187</xdr:rowOff>
    </xdr:to>
    <xdr:sp macro="" textlink="">
      <xdr:nvSpPr>
        <xdr:cNvPr id="256" name="楕円 255"/>
        <xdr:cNvSpPr/>
      </xdr:nvSpPr>
      <xdr:spPr>
        <a:xfrm>
          <a:off x="3312160" y="13907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170687</xdr:rowOff>
    </xdr:from>
    <xdr:to>
      <xdr:col>24</xdr:col>
      <xdr:colOff>63500</xdr:colOff>
      <xdr:row>83</xdr:row>
      <xdr:rowOff>40387</xdr:rowOff>
    </xdr:to>
    <xdr:cxnSp macro="">
      <xdr:nvCxnSpPr>
        <xdr:cNvPr id="257" name="直線コネクタ 256"/>
        <xdr:cNvCxnSpPr/>
      </xdr:nvCxnSpPr>
      <xdr:spPr>
        <a:xfrm flipV="1">
          <a:off x="3355340" y="13917167"/>
          <a:ext cx="731520" cy="3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53594</xdr:rowOff>
    </xdr:from>
    <xdr:to>
      <xdr:col>15</xdr:col>
      <xdr:colOff>101600</xdr:colOff>
      <xdr:row>83</xdr:row>
      <xdr:rowOff>155194</xdr:rowOff>
    </xdr:to>
    <xdr:sp macro="" textlink="">
      <xdr:nvSpPr>
        <xdr:cNvPr id="258" name="楕円 257"/>
        <xdr:cNvSpPr/>
      </xdr:nvSpPr>
      <xdr:spPr>
        <a:xfrm>
          <a:off x="2514600" y="139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40387</xdr:rowOff>
    </xdr:from>
    <xdr:to>
      <xdr:col>19</xdr:col>
      <xdr:colOff>177800</xdr:colOff>
      <xdr:row>83</xdr:row>
      <xdr:rowOff>104394</xdr:rowOff>
    </xdr:to>
    <xdr:cxnSp macro="">
      <xdr:nvCxnSpPr>
        <xdr:cNvPr id="259" name="直線コネクタ 258"/>
        <xdr:cNvCxnSpPr/>
      </xdr:nvCxnSpPr>
      <xdr:spPr>
        <a:xfrm flipV="1">
          <a:off x="2565400" y="13954507"/>
          <a:ext cx="78994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146321</xdr:rowOff>
    </xdr:from>
    <xdr:ext cx="405111" cy="259045"/>
    <xdr:sp macro="" textlink="">
      <xdr:nvSpPr>
        <xdr:cNvPr id="260" name="n_1aveValue【公営住宅】&#10;有形固定資産減価償却率"/>
        <xdr:cNvSpPr txBox="1"/>
      </xdr:nvSpPr>
      <xdr:spPr>
        <a:xfrm>
          <a:off x="3170564" y="140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61" name="n_2aveValue【公営住宅】&#10;有形固定資産減価償却率"/>
        <xdr:cNvSpPr txBox="1"/>
      </xdr:nvSpPr>
      <xdr:spPr>
        <a:xfrm>
          <a:off x="238570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107714</xdr:rowOff>
    </xdr:from>
    <xdr:ext cx="405111" cy="259045"/>
    <xdr:sp macro="" textlink="">
      <xdr:nvSpPr>
        <xdr:cNvPr id="262" name="n_1mainValue【公営住宅】&#10;有形固定資産減価償却率"/>
        <xdr:cNvSpPr txBox="1"/>
      </xdr:nvSpPr>
      <xdr:spPr>
        <a:xfrm>
          <a:off x="3170564" y="1368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271</xdr:rowOff>
    </xdr:from>
    <xdr:ext cx="405111" cy="259045"/>
    <xdr:sp macro="" textlink="">
      <xdr:nvSpPr>
        <xdr:cNvPr id="263" name="n_2mainValue【公営住宅】&#10;有形固定資産減価償却率"/>
        <xdr:cNvSpPr txBox="1"/>
      </xdr:nvSpPr>
      <xdr:spPr>
        <a:xfrm>
          <a:off x="2385704" y="137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5" name="正方形/長方形 264"/>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6" name="正方形/長方形 265"/>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7" name="正方形/長方形 266"/>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8" name="正方形/長方形 267"/>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2" name="テキスト ボックス 271"/>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6" name="テキスト ボックス 27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8" name="テキスト ボックス 27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0" name="テキスト ボックス 27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113537</xdr:rowOff>
    </xdr:from>
    <xdr:to>
      <xdr:col>54</xdr:col>
      <xdr:colOff>189865</xdr:colOff>
      <xdr:row>86</xdr:row>
      <xdr:rowOff>76963</xdr:rowOff>
    </xdr:to>
    <xdr:cxnSp macro="">
      <xdr:nvCxnSpPr>
        <xdr:cNvPr id="284" name="直線コネクタ 283"/>
        <xdr:cNvCxnSpPr/>
      </xdr:nvCxnSpPr>
      <xdr:spPr>
        <a:xfrm flipV="1">
          <a:off x="9218295" y="13357097"/>
          <a:ext cx="1270" cy="113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80790</xdr:rowOff>
    </xdr:from>
    <xdr:ext cx="469744" cy="259045"/>
    <xdr:sp macro="" textlink="">
      <xdr:nvSpPr>
        <xdr:cNvPr id="285" name="【公営住宅】&#10;一人当たり面積最小値テキスト"/>
        <xdr:cNvSpPr txBox="1"/>
      </xdr:nvSpPr>
      <xdr:spPr>
        <a:xfrm>
          <a:off x="92710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6" name="直線コネクタ 285"/>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60214</xdr:rowOff>
    </xdr:from>
    <xdr:ext cx="469744" cy="259045"/>
    <xdr:sp macro="" textlink="">
      <xdr:nvSpPr>
        <xdr:cNvPr id="287" name="【公営住宅】&#10;一人当たり面積最大値テキスト"/>
        <xdr:cNvSpPr txBox="1"/>
      </xdr:nvSpPr>
      <xdr:spPr>
        <a:xfrm>
          <a:off x="927100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113537</xdr:rowOff>
    </xdr:from>
    <xdr:to>
      <xdr:col>55</xdr:col>
      <xdr:colOff>88900</xdr:colOff>
      <xdr:row>79</xdr:row>
      <xdr:rowOff>113537</xdr:rowOff>
    </xdr:to>
    <xdr:cxnSp macro="">
      <xdr:nvCxnSpPr>
        <xdr:cNvPr id="288" name="直線コネクタ 287"/>
        <xdr:cNvCxnSpPr/>
      </xdr:nvCxnSpPr>
      <xdr:spPr>
        <a:xfrm>
          <a:off x="915416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160038</xdr:rowOff>
    </xdr:from>
    <xdr:ext cx="469744" cy="259045"/>
    <xdr:sp macro="" textlink="">
      <xdr:nvSpPr>
        <xdr:cNvPr id="289" name="【公営住宅】&#10;一人当たり面積平均値テキスト"/>
        <xdr:cNvSpPr txBox="1"/>
      </xdr:nvSpPr>
      <xdr:spPr>
        <a:xfrm>
          <a:off x="9271000" y="13906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290" name="フローチャート: 判断 289"/>
        <xdr:cNvSpPr/>
      </xdr:nvSpPr>
      <xdr:spPr>
        <a:xfrm>
          <a:off x="91922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156463</xdr:rowOff>
    </xdr:from>
    <xdr:to>
      <xdr:col>50</xdr:col>
      <xdr:colOff>165100</xdr:colOff>
      <xdr:row>82</xdr:row>
      <xdr:rowOff>86613</xdr:rowOff>
    </xdr:to>
    <xdr:sp macro="" textlink="">
      <xdr:nvSpPr>
        <xdr:cNvPr id="291" name="フローチャート: 判断 290"/>
        <xdr:cNvSpPr/>
      </xdr:nvSpPr>
      <xdr:spPr>
        <a:xfrm>
          <a:off x="8445500" y="137353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49022</xdr:rowOff>
    </xdr:from>
    <xdr:to>
      <xdr:col>46</xdr:col>
      <xdr:colOff>38100</xdr:colOff>
      <xdr:row>80</xdr:row>
      <xdr:rowOff>150622</xdr:rowOff>
    </xdr:to>
    <xdr:sp macro="" textlink="">
      <xdr:nvSpPr>
        <xdr:cNvPr id="292" name="フローチャート: 判断 291"/>
        <xdr:cNvSpPr/>
      </xdr:nvSpPr>
      <xdr:spPr>
        <a:xfrm>
          <a:off x="7670800" y="13460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62737</xdr:rowOff>
    </xdr:from>
    <xdr:to>
      <xdr:col>55</xdr:col>
      <xdr:colOff>50800</xdr:colOff>
      <xdr:row>79</xdr:row>
      <xdr:rowOff>164337</xdr:rowOff>
    </xdr:to>
    <xdr:sp macro="" textlink="">
      <xdr:nvSpPr>
        <xdr:cNvPr id="298" name="楕円 297"/>
        <xdr:cNvSpPr/>
      </xdr:nvSpPr>
      <xdr:spPr>
        <a:xfrm>
          <a:off x="9192260" y="133062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15764</xdr:rowOff>
    </xdr:from>
    <xdr:ext cx="469744" cy="259045"/>
    <xdr:sp macro="" textlink="">
      <xdr:nvSpPr>
        <xdr:cNvPr id="299" name="【公営住宅】&#10;一人当たり面積該当値テキスト"/>
        <xdr:cNvSpPr txBox="1"/>
      </xdr:nvSpPr>
      <xdr:spPr>
        <a:xfrm>
          <a:off x="9271000" y="1325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35306</xdr:rowOff>
    </xdr:from>
    <xdr:to>
      <xdr:col>50</xdr:col>
      <xdr:colOff>165100</xdr:colOff>
      <xdr:row>80</xdr:row>
      <xdr:rowOff>136906</xdr:rowOff>
    </xdr:to>
    <xdr:sp macro="" textlink="">
      <xdr:nvSpPr>
        <xdr:cNvPr id="300" name="楕円 299"/>
        <xdr:cNvSpPr/>
      </xdr:nvSpPr>
      <xdr:spPr>
        <a:xfrm>
          <a:off x="8445500" y="134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113537</xdr:rowOff>
    </xdr:from>
    <xdr:to>
      <xdr:col>55</xdr:col>
      <xdr:colOff>0</xdr:colOff>
      <xdr:row>80</xdr:row>
      <xdr:rowOff>86106</xdr:rowOff>
    </xdr:to>
    <xdr:cxnSp macro="">
      <xdr:nvCxnSpPr>
        <xdr:cNvPr id="301" name="直線コネクタ 300"/>
        <xdr:cNvCxnSpPr/>
      </xdr:nvCxnSpPr>
      <xdr:spPr>
        <a:xfrm flipV="1">
          <a:off x="8496300" y="13357097"/>
          <a:ext cx="723900" cy="1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103887</xdr:rowOff>
    </xdr:from>
    <xdr:to>
      <xdr:col>46</xdr:col>
      <xdr:colOff>38100</xdr:colOff>
      <xdr:row>81</xdr:row>
      <xdr:rowOff>34037</xdr:rowOff>
    </xdr:to>
    <xdr:sp macro="" textlink="">
      <xdr:nvSpPr>
        <xdr:cNvPr id="302" name="楕円 301"/>
        <xdr:cNvSpPr/>
      </xdr:nvSpPr>
      <xdr:spPr>
        <a:xfrm>
          <a:off x="7670800" y="13515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86106</xdr:rowOff>
    </xdr:from>
    <xdr:to>
      <xdr:col>50</xdr:col>
      <xdr:colOff>114300</xdr:colOff>
      <xdr:row>80</xdr:row>
      <xdr:rowOff>154687</xdr:rowOff>
    </xdr:to>
    <xdr:cxnSp macro="">
      <xdr:nvCxnSpPr>
        <xdr:cNvPr id="303" name="直線コネクタ 302"/>
        <xdr:cNvCxnSpPr/>
      </xdr:nvCxnSpPr>
      <xdr:spPr>
        <a:xfrm flipV="1">
          <a:off x="7713980" y="13497306"/>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77740</xdr:rowOff>
    </xdr:from>
    <xdr:ext cx="469744" cy="259045"/>
    <xdr:sp macro="" textlink="">
      <xdr:nvSpPr>
        <xdr:cNvPr id="304" name="n_1aveValue【公営住宅】&#10;一人当たり面積"/>
        <xdr:cNvSpPr txBox="1"/>
      </xdr:nvSpPr>
      <xdr:spPr>
        <a:xfrm>
          <a:off x="8271587" y="1382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167149</xdr:rowOff>
    </xdr:from>
    <xdr:ext cx="469744" cy="259045"/>
    <xdr:sp macro="" textlink="">
      <xdr:nvSpPr>
        <xdr:cNvPr id="305" name="n_2aveValue【公営住宅】&#10;一人当たり面積"/>
        <xdr:cNvSpPr txBox="1"/>
      </xdr:nvSpPr>
      <xdr:spPr>
        <a:xfrm>
          <a:off x="7509587"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153433</xdr:rowOff>
    </xdr:from>
    <xdr:ext cx="469744" cy="259045"/>
    <xdr:sp macro="" textlink="">
      <xdr:nvSpPr>
        <xdr:cNvPr id="306" name="n_1mainValue【公営住宅】&#10;一人当たり面積"/>
        <xdr:cNvSpPr txBox="1"/>
      </xdr:nvSpPr>
      <xdr:spPr>
        <a:xfrm>
          <a:off x="8271587" y="1322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25164</xdr:rowOff>
    </xdr:from>
    <xdr:ext cx="469744" cy="259045"/>
    <xdr:sp macro="" textlink="">
      <xdr:nvSpPr>
        <xdr:cNvPr id="307" name="n_2mainValue【公営住宅】&#10;一人当たり面積"/>
        <xdr:cNvSpPr txBox="1"/>
      </xdr:nvSpPr>
      <xdr:spPr>
        <a:xfrm>
          <a:off x="7509587" y="136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9" name="正方形/長方形 308"/>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0" name="正方形/長方形 309"/>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1" name="正方形/長方形 310"/>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2" name="正方形/長方形 311"/>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5" name="正方形/長方形 314"/>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6" name="正方形/長方形 315"/>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7" name="正方形/長方形 316"/>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8" name="正方形/長方形 317"/>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1" name="正方形/長方形 32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2" name="正方形/長方形 32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23" name="正方形/長方形 32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24" name="正方形/長方形 32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27" name="正方形/長方形 326"/>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28" name="正方形/長方形 327"/>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29" name="正方形/長方形 328"/>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30" name="正方形/長方形 329"/>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33" name="正方形/長方形 332"/>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34" name="正方形/長方形 333"/>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35" name="正方形/長方形 334"/>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36" name="正方形/長方形 335"/>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0" name="テキスト ボックス 33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1" name="直線コネクタ 34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2" name="テキスト ボックス 34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3" name="直線コネクタ 34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4" name="テキスト ボックス 34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5" name="直線コネクタ 34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6" name="テキスト ボックス 34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7" name="直線コネクタ 34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8" name="テキスト ボックス 34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9" name="直線コネクタ 34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0" name="テキスト ボックス 34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59436</xdr:rowOff>
    </xdr:from>
    <xdr:to>
      <xdr:col>85</xdr:col>
      <xdr:colOff>126364</xdr:colOff>
      <xdr:row>63</xdr:row>
      <xdr:rowOff>16002</xdr:rowOff>
    </xdr:to>
    <xdr:cxnSp macro="">
      <xdr:nvCxnSpPr>
        <xdr:cNvPr id="352" name="直線コネクタ 351"/>
        <xdr:cNvCxnSpPr/>
      </xdr:nvCxnSpPr>
      <xdr:spPr>
        <a:xfrm flipV="1">
          <a:off x="14374495" y="9447276"/>
          <a:ext cx="1269"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19829</xdr:rowOff>
    </xdr:from>
    <xdr:ext cx="405111" cy="259045"/>
    <xdr:sp macro="" textlink="">
      <xdr:nvSpPr>
        <xdr:cNvPr id="353" name="【学校施設】&#10;有形固定資産減価償却率最小値テキスト"/>
        <xdr:cNvSpPr txBox="1"/>
      </xdr:nvSpPr>
      <xdr:spPr>
        <a:xfrm>
          <a:off x="14419580" y="1058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xdr:rowOff>
    </xdr:from>
    <xdr:to>
      <xdr:col>86</xdr:col>
      <xdr:colOff>25400</xdr:colOff>
      <xdr:row>63</xdr:row>
      <xdr:rowOff>16002</xdr:rowOff>
    </xdr:to>
    <xdr:cxnSp macro="">
      <xdr:nvCxnSpPr>
        <xdr:cNvPr id="354" name="直線コネクタ 353"/>
        <xdr:cNvCxnSpPr/>
      </xdr:nvCxnSpPr>
      <xdr:spPr>
        <a:xfrm>
          <a:off x="14287500" y="10577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6113</xdr:rowOff>
    </xdr:from>
    <xdr:ext cx="405111" cy="259045"/>
    <xdr:sp macro="" textlink="">
      <xdr:nvSpPr>
        <xdr:cNvPr id="355" name="【学校施設】&#10;有形固定資産減価償却率最大値テキスト"/>
        <xdr:cNvSpPr txBox="1"/>
      </xdr:nvSpPr>
      <xdr:spPr>
        <a:xfrm>
          <a:off x="14419580" y="922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59436</xdr:rowOff>
    </xdr:from>
    <xdr:to>
      <xdr:col>86</xdr:col>
      <xdr:colOff>25400</xdr:colOff>
      <xdr:row>56</xdr:row>
      <xdr:rowOff>59436</xdr:rowOff>
    </xdr:to>
    <xdr:cxnSp macro="">
      <xdr:nvCxnSpPr>
        <xdr:cNvPr id="356" name="直線コネクタ 355"/>
        <xdr:cNvCxnSpPr/>
      </xdr:nvCxnSpPr>
      <xdr:spPr>
        <a:xfrm>
          <a:off x="14287500" y="9447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68089</xdr:rowOff>
    </xdr:from>
    <xdr:ext cx="405111" cy="259045"/>
    <xdr:sp macro="" textlink="">
      <xdr:nvSpPr>
        <xdr:cNvPr id="357" name="【学校施設】&#10;有形固定資産減価償却率平均値テキスト"/>
        <xdr:cNvSpPr txBox="1"/>
      </xdr:nvSpPr>
      <xdr:spPr>
        <a:xfrm>
          <a:off x="14419580" y="962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358" name="フローチャート: 判断 357"/>
        <xdr:cNvSpPr/>
      </xdr:nvSpPr>
      <xdr:spPr>
        <a:xfrm>
          <a:off x="14325600" y="97683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359" name="フローチャート: 判断 358"/>
        <xdr:cNvSpPr/>
      </xdr:nvSpPr>
      <xdr:spPr>
        <a:xfrm>
          <a:off x="13578840" y="989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90932</xdr:rowOff>
    </xdr:from>
    <xdr:to>
      <xdr:col>76</xdr:col>
      <xdr:colOff>165100</xdr:colOff>
      <xdr:row>59</xdr:row>
      <xdr:rowOff>21082</xdr:rowOff>
    </xdr:to>
    <xdr:sp macro="" textlink="">
      <xdr:nvSpPr>
        <xdr:cNvPr id="360" name="フローチャート: 判断 359"/>
        <xdr:cNvSpPr/>
      </xdr:nvSpPr>
      <xdr:spPr>
        <a:xfrm>
          <a:off x="12804140" y="9814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1" name="テキスト ボックス 36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66" name="楕円 365"/>
        <xdr:cNvSpPr/>
      </xdr:nvSpPr>
      <xdr:spPr>
        <a:xfrm>
          <a:off x="14325600" y="10144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64787</xdr:rowOff>
    </xdr:from>
    <xdr:ext cx="405111" cy="259045"/>
    <xdr:sp macro="" textlink="">
      <xdr:nvSpPr>
        <xdr:cNvPr id="367" name="【学校施設】&#10;有形固定資産減価償却率該当値テキスト"/>
        <xdr:cNvSpPr txBox="1"/>
      </xdr:nvSpPr>
      <xdr:spPr>
        <a:xfrm>
          <a:off x="1441958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145796</xdr:rowOff>
    </xdr:from>
    <xdr:to>
      <xdr:col>81</xdr:col>
      <xdr:colOff>101600</xdr:colOff>
      <xdr:row>61</xdr:row>
      <xdr:rowOff>75946</xdr:rowOff>
    </xdr:to>
    <xdr:sp macro="" textlink="">
      <xdr:nvSpPr>
        <xdr:cNvPr id="368" name="楕円 367"/>
        <xdr:cNvSpPr/>
      </xdr:nvSpPr>
      <xdr:spPr>
        <a:xfrm>
          <a:off x="13578840" y="10204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25146</xdr:rowOff>
    </xdr:to>
    <xdr:cxnSp macro="">
      <xdr:nvCxnSpPr>
        <xdr:cNvPr id="369" name="直線コネクタ 368"/>
        <xdr:cNvCxnSpPr/>
      </xdr:nvCxnSpPr>
      <xdr:spPr>
        <a:xfrm flipV="1">
          <a:off x="13629640" y="10195560"/>
          <a:ext cx="74676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370" name="楕円 369"/>
        <xdr:cNvSpPr/>
      </xdr:nvSpPr>
      <xdr:spPr>
        <a:xfrm>
          <a:off x="12804140" y="102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25146</xdr:rowOff>
    </xdr:from>
    <xdr:to>
      <xdr:col>81</xdr:col>
      <xdr:colOff>50800</xdr:colOff>
      <xdr:row>61</xdr:row>
      <xdr:rowOff>98298</xdr:rowOff>
    </xdr:to>
    <xdr:cxnSp macro="">
      <xdr:nvCxnSpPr>
        <xdr:cNvPr id="371" name="直線コネクタ 370"/>
        <xdr:cNvCxnSpPr/>
      </xdr:nvCxnSpPr>
      <xdr:spPr>
        <a:xfrm flipV="1">
          <a:off x="12854940" y="10251186"/>
          <a:ext cx="7747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372" name="n_1aveValue【学校施設】&#10;有形固定資産減価償却率"/>
        <xdr:cNvSpPr txBox="1"/>
      </xdr:nvSpPr>
      <xdr:spPr>
        <a:xfrm>
          <a:off x="134372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37609</xdr:rowOff>
    </xdr:from>
    <xdr:ext cx="405111" cy="259045"/>
    <xdr:sp macro="" textlink="">
      <xdr:nvSpPr>
        <xdr:cNvPr id="373" name="n_2aveValue【学校施設】&#10;有形固定資産減価償却率"/>
        <xdr:cNvSpPr txBox="1"/>
      </xdr:nvSpPr>
      <xdr:spPr>
        <a:xfrm>
          <a:off x="12675244" y="95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67073</xdr:rowOff>
    </xdr:from>
    <xdr:ext cx="405111" cy="259045"/>
    <xdr:sp macro="" textlink="">
      <xdr:nvSpPr>
        <xdr:cNvPr id="374" name="n_1mainValue【学校施設】&#10;有形固定資産減価償却率"/>
        <xdr:cNvSpPr txBox="1"/>
      </xdr:nvSpPr>
      <xdr:spPr>
        <a:xfrm>
          <a:off x="13437244" y="1029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375" name="n_2mainValue【学校施設】&#10;有形固定資産減価償却率"/>
        <xdr:cNvSpPr txBox="1"/>
      </xdr:nvSpPr>
      <xdr:spPr>
        <a:xfrm>
          <a:off x="12675244" y="1036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77" name="正方形/長方形 376"/>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78" name="正方形/長方形 377"/>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79" name="正方形/長方形 378"/>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80" name="正方形/長方形 379"/>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4" name="テキスト ボックス 3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5" name="直線コネクタ 38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6" name="テキスト ボックス 38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7" name="直線コネクタ 38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8" name="テキスト ボックス 38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9" name="直線コネクタ 38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0" name="テキスト ボックス 38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1" name="直線コネクタ 39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2" name="テキスト ボックス 39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3" name="直線コネクタ 39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4" name="テキスト ボックス 39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15240</xdr:rowOff>
    </xdr:from>
    <xdr:to>
      <xdr:col>116</xdr:col>
      <xdr:colOff>62864</xdr:colOff>
      <xdr:row>63</xdr:row>
      <xdr:rowOff>22860</xdr:rowOff>
    </xdr:to>
    <xdr:cxnSp macro="">
      <xdr:nvCxnSpPr>
        <xdr:cNvPr id="398" name="直線コネクタ 397"/>
        <xdr:cNvCxnSpPr/>
      </xdr:nvCxnSpPr>
      <xdr:spPr>
        <a:xfrm flipV="1">
          <a:off x="19507835" y="9570720"/>
          <a:ext cx="1269"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26687</xdr:rowOff>
    </xdr:from>
    <xdr:ext cx="469744" cy="259045"/>
    <xdr:sp macro="" textlink="">
      <xdr:nvSpPr>
        <xdr:cNvPr id="399" name="【学校施設】&#10;一人当たり面積最小値テキスト"/>
        <xdr:cNvSpPr txBox="1"/>
      </xdr:nvSpPr>
      <xdr:spPr>
        <a:xfrm>
          <a:off x="1956054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22860</xdr:rowOff>
    </xdr:from>
    <xdr:to>
      <xdr:col>116</xdr:col>
      <xdr:colOff>152400</xdr:colOff>
      <xdr:row>63</xdr:row>
      <xdr:rowOff>22860</xdr:rowOff>
    </xdr:to>
    <xdr:cxnSp macro="">
      <xdr:nvCxnSpPr>
        <xdr:cNvPr id="400" name="直線コネクタ 399"/>
        <xdr:cNvCxnSpPr/>
      </xdr:nvCxnSpPr>
      <xdr:spPr>
        <a:xfrm>
          <a:off x="19443700" y="1058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133367</xdr:rowOff>
    </xdr:from>
    <xdr:ext cx="469744" cy="259045"/>
    <xdr:sp macro="" textlink="">
      <xdr:nvSpPr>
        <xdr:cNvPr id="401" name="【学校施設】&#10;一人当たり面積最大値テキスト"/>
        <xdr:cNvSpPr txBox="1"/>
      </xdr:nvSpPr>
      <xdr:spPr>
        <a:xfrm>
          <a:off x="1956054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402" name="直線コネクタ 401"/>
        <xdr:cNvCxnSpPr/>
      </xdr:nvCxnSpPr>
      <xdr:spPr>
        <a:xfrm>
          <a:off x="19443700" y="957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7637</xdr:rowOff>
    </xdr:from>
    <xdr:ext cx="469744" cy="259045"/>
    <xdr:sp macro="" textlink="">
      <xdr:nvSpPr>
        <xdr:cNvPr id="403" name="【学校施設】&#10;一人当たり面積平均値テキスト"/>
        <xdr:cNvSpPr txBox="1"/>
      </xdr:nvSpPr>
      <xdr:spPr>
        <a:xfrm>
          <a:off x="19560540" y="1023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404" name="フローチャート: 判断 403"/>
        <xdr:cNvSpPr/>
      </xdr:nvSpPr>
      <xdr:spPr>
        <a:xfrm>
          <a:off x="194589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158750</xdr:rowOff>
    </xdr:from>
    <xdr:to>
      <xdr:col>112</xdr:col>
      <xdr:colOff>38100</xdr:colOff>
      <xdr:row>58</xdr:row>
      <xdr:rowOff>88900</xdr:rowOff>
    </xdr:to>
    <xdr:sp macro="" textlink="">
      <xdr:nvSpPr>
        <xdr:cNvPr id="405" name="フローチャート: 判断 404"/>
        <xdr:cNvSpPr/>
      </xdr:nvSpPr>
      <xdr:spPr>
        <a:xfrm>
          <a:off x="18735040" y="9714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101600</xdr:rowOff>
    </xdr:from>
    <xdr:to>
      <xdr:col>107</xdr:col>
      <xdr:colOff>101600</xdr:colOff>
      <xdr:row>60</xdr:row>
      <xdr:rowOff>31750</xdr:rowOff>
    </xdr:to>
    <xdr:sp macro="" textlink="">
      <xdr:nvSpPr>
        <xdr:cNvPr id="406" name="フローチャート: 判断 405"/>
        <xdr:cNvSpPr/>
      </xdr:nvSpPr>
      <xdr:spPr>
        <a:xfrm>
          <a:off x="1793748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135890</xdr:rowOff>
    </xdr:from>
    <xdr:to>
      <xdr:col>116</xdr:col>
      <xdr:colOff>114300</xdr:colOff>
      <xdr:row>57</xdr:row>
      <xdr:rowOff>66040</xdr:rowOff>
    </xdr:to>
    <xdr:sp macro="" textlink="">
      <xdr:nvSpPr>
        <xdr:cNvPr id="412" name="楕円 411"/>
        <xdr:cNvSpPr/>
      </xdr:nvSpPr>
      <xdr:spPr>
        <a:xfrm>
          <a:off x="1945894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88917</xdr:rowOff>
    </xdr:from>
    <xdr:ext cx="469744" cy="259045"/>
    <xdr:sp macro="" textlink="">
      <xdr:nvSpPr>
        <xdr:cNvPr id="413" name="【学校施設】&#10;一人当たり面積該当値テキスト"/>
        <xdr:cNvSpPr txBox="1"/>
      </xdr:nvSpPr>
      <xdr:spPr>
        <a:xfrm>
          <a:off x="1956054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74930</xdr:rowOff>
    </xdr:from>
    <xdr:to>
      <xdr:col>112</xdr:col>
      <xdr:colOff>38100</xdr:colOff>
      <xdr:row>58</xdr:row>
      <xdr:rowOff>5080</xdr:rowOff>
    </xdr:to>
    <xdr:sp macro="" textlink="">
      <xdr:nvSpPr>
        <xdr:cNvPr id="414" name="楕円 413"/>
        <xdr:cNvSpPr/>
      </xdr:nvSpPr>
      <xdr:spPr>
        <a:xfrm>
          <a:off x="18735040" y="963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15240</xdr:rowOff>
    </xdr:from>
    <xdr:to>
      <xdr:col>116</xdr:col>
      <xdr:colOff>63500</xdr:colOff>
      <xdr:row>57</xdr:row>
      <xdr:rowOff>125730</xdr:rowOff>
    </xdr:to>
    <xdr:cxnSp macro="">
      <xdr:nvCxnSpPr>
        <xdr:cNvPr id="415" name="直線コネクタ 414"/>
        <xdr:cNvCxnSpPr/>
      </xdr:nvCxnSpPr>
      <xdr:spPr>
        <a:xfrm flipV="1">
          <a:off x="18778220" y="9570720"/>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139700</xdr:rowOff>
    </xdr:from>
    <xdr:to>
      <xdr:col>107</xdr:col>
      <xdr:colOff>101600</xdr:colOff>
      <xdr:row>59</xdr:row>
      <xdr:rowOff>69850</xdr:rowOff>
    </xdr:to>
    <xdr:sp macro="" textlink="">
      <xdr:nvSpPr>
        <xdr:cNvPr id="416" name="楕円 415"/>
        <xdr:cNvSpPr/>
      </xdr:nvSpPr>
      <xdr:spPr>
        <a:xfrm>
          <a:off x="1793748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125730</xdr:rowOff>
    </xdr:from>
    <xdr:to>
      <xdr:col>111</xdr:col>
      <xdr:colOff>177800</xdr:colOff>
      <xdr:row>59</xdr:row>
      <xdr:rowOff>19050</xdr:rowOff>
    </xdr:to>
    <xdr:cxnSp macro="">
      <xdr:nvCxnSpPr>
        <xdr:cNvPr id="417" name="直線コネクタ 416"/>
        <xdr:cNvCxnSpPr/>
      </xdr:nvCxnSpPr>
      <xdr:spPr>
        <a:xfrm flipV="1">
          <a:off x="17988280" y="9681210"/>
          <a:ext cx="78994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80027</xdr:rowOff>
    </xdr:from>
    <xdr:ext cx="469744" cy="259045"/>
    <xdr:sp macro="" textlink="">
      <xdr:nvSpPr>
        <xdr:cNvPr id="418" name="n_1aveValue【学校施設】&#10;一人当たり面積"/>
        <xdr:cNvSpPr txBox="1"/>
      </xdr:nvSpPr>
      <xdr:spPr>
        <a:xfrm>
          <a:off x="1856112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22877</xdr:rowOff>
    </xdr:from>
    <xdr:ext cx="469744" cy="259045"/>
    <xdr:sp macro="" textlink="">
      <xdr:nvSpPr>
        <xdr:cNvPr id="419" name="n_2aveValue【学校施設】&#10;一人当たり面積"/>
        <xdr:cNvSpPr txBox="1"/>
      </xdr:nvSpPr>
      <xdr:spPr>
        <a:xfrm>
          <a:off x="17776267" y="100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21607</xdr:rowOff>
    </xdr:from>
    <xdr:ext cx="469744" cy="259045"/>
    <xdr:sp macro="" textlink="">
      <xdr:nvSpPr>
        <xdr:cNvPr id="420" name="n_1mainValue【学校施設】&#10;一人当たり面積"/>
        <xdr:cNvSpPr txBox="1"/>
      </xdr:nvSpPr>
      <xdr:spPr>
        <a:xfrm>
          <a:off x="185611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86377</xdr:rowOff>
    </xdr:from>
    <xdr:ext cx="469744" cy="259045"/>
    <xdr:sp macro="" textlink="">
      <xdr:nvSpPr>
        <xdr:cNvPr id="421" name="n_2mainValue【学校施設】&#10;一人当たり面積"/>
        <xdr:cNvSpPr txBox="1"/>
      </xdr:nvSpPr>
      <xdr:spPr>
        <a:xfrm>
          <a:off x="1777626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23" name="正方形/長方形 422"/>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24" name="正方形/長方形 423"/>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25" name="正方形/長方形 424"/>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26" name="正方形/長方形 425"/>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1" name="テキスト ボックス 43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1" name="テキスト ボックス 44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69124</xdr:rowOff>
    </xdr:from>
    <xdr:to>
      <xdr:col>85</xdr:col>
      <xdr:colOff>126364</xdr:colOff>
      <xdr:row>85</xdr:row>
      <xdr:rowOff>131173</xdr:rowOff>
    </xdr:to>
    <xdr:cxnSp macro="">
      <xdr:nvCxnSpPr>
        <xdr:cNvPr id="445" name="直線コネクタ 444"/>
        <xdr:cNvCxnSpPr/>
      </xdr:nvCxnSpPr>
      <xdr:spPr>
        <a:xfrm flipV="1">
          <a:off x="14374495" y="13145044"/>
          <a:ext cx="1269" cy="123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135000</xdr:rowOff>
    </xdr:from>
    <xdr:ext cx="405111" cy="259045"/>
    <xdr:sp macro="" textlink="">
      <xdr:nvSpPr>
        <xdr:cNvPr id="446" name="【図書館】&#10;有形固定資産減価償却率最小値テキスト"/>
        <xdr:cNvSpPr txBox="1"/>
      </xdr:nvSpPr>
      <xdr:spPr>
        <a:xfrm>
          <a:off x="14419580" y="1438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131173</xdr:rowOff>
    </xdr:from>
    <xdr:to>
      <xdr:col>86</xdr:col>
      <xdr:colOff>25400</xdr:colOff>
      <xdr:row>85</xdr:row>
      <xdr:rowOff>131173</xdr:rowOff>
    </xdr:to>
    <xdr:cxnSp macro="">
      <xdr:nvCxnSpPr>
        <xdr:cNvPr id="447" name="直線コネクタ 446"/>
        <xdr:cNvCxnSpPr/>
      </xdr:nvCxnSpPr>
      <xdr:spPr>
        <a:xfrm>
          <a:off x="14287500" y="143805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15801</xdr:rowOff>
    </xdr:from>
    <xdr:ext cx="405111" cy="259045"/>
    <xdr:sp macro="" textlink="">
      <xdr:nvSpPr>
        <xdr:cNvPr id="448" name="【図書館】&#10;有形固定資産減価償却率最大値テキスト"/>
        <xdr:cNvSpPr txBox="1"/>
      </xdr:nvSpPr>
      <xdr:spPr>
        <a:xfrm>
          <a:off x="14419580" y="1292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49" name="直線コネクタ 448"/>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168564</xdr:rowOff>
    </xdr:from>
    <xdr:ext cx="405111" cy="259045"/>
    <xdr:sp macro="" textlink="">
      <xdr:nvSpPr>
        <xdr:cNvPr id="450" name="【図書館】&#10;有形固定資産減価償却率平均値テキスト"/>
        <xdr:cNvSpPr txBox="1"/>
      </xdr:nvSpPr>
      <xdr:spPr>
        <a:xfrm>
          <a:off x="14419580" y="1357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451" name="フローチャート: 判断 450"/>
        <xdr:cNvSpPr/>
      </xdr:nvSpPr>
      <xdr:spPr>
        <a:xfrm>
          <a:off x="14325600" y="13724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452" name="フローチャート: 判断 451"/>
        <xdr:cNvSpPr/>
      </xdr:nvSpPr>
      <xdr:spPr>
        <a:xfrm>
          <a:off x="1357884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44450</xdr:rowOff>
    </xdr:from>
    <xdr:to>
      <xdr:col>76</xdr:col>
      <xdr:colOff>165100</xdr:colOff>
      <xdr:row>84</xdr:row>
      <xdr:rowOff>146050</xdr:rowOff>
    </xdr:to>
    <xdr:sp macro="" textlink="">
      <xdr:nvSpPr>
        <xdr:cNvPr id="453" name="フローチャート: 判断 452"/>
        <xdr:cNvSpPr/>
      </xdr:nvSpPr>
      <xdr:spPr>
        <a:xfrm>
          <a:off x="128041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80373</xdr:rowOff>
    </xdr:from>
    <xdr:to>
      <xdr:col>85</xdr:col>
      <xdr:colOff>177800</xdr:colOff>
      <xdr:row>86</xdr:row>
      <xdr:rowOff>10523</xdr:rowOff>
    </xdr:to>
    <xdr:sp macro="" textlink="">
      <xdr:nvSpPr>
        <xdr:cNvPr id="459" name="楕円 458"/>
        <xdr:cNvSpPr/>
      </xdr:nvSpPr>
      <xdr:spPr>
        <a:xfrm>
          <a:off x="14325600" y="143297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166750</xdr:rowOff>
    </xdr:from>
    <xdr:ext cx="405111" cy="259045"/>
    <xdr:sp macro="" textlink="">
      <xdr:nvSpPr>
        <xdr:cNvPr id="460" name="【図書館】&#10;有形固定資産減価償却率該当値テキスト"/>
        <xdr:cNvSpPr txBox="1"/>
      </xdr:nvSpPr>
      <xdr:spPr>
        <a:xfrm>
          <a:off x="14419580" y="1424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114663</xdr:rowOff>
    </xdr:from>
    <xdr:to>
      <xdr:col>81</xdr:col>
      <xdr:colOff>101600</xdr:colOff>
      <xdr:row>86</xdr:row>
      <xdr:rowOff>44813</xdr:rowOff>
    </xdr:to>
    <xdr:sp macro="" textlink="">
      <xdr:nvSpPr>
        <xdr:cNvPr id="461" name="楕円 460"/>
        <xdr:cNvSpPr/>
      </xdr:nvSpPr>
      <xdr:spPr>
        <a:xfrm>
          <a:off x="13578840" y="143640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131173</xdr:rowOff>
    </xdr:from>
    <xdr:to>
      <xdr:col>85</xdr:col>
      <xdr:colOff>127000</xdr:colOff>
      <xdr:row>85</xdr:row>
      <xdr:rowOff>165463</xdr:rowOff>
    </xdr:to>
    <xdr:cxnSp macro="">
      <xdr:nvCxnSpPr>
        <xdr:cNvPr id="462" name="直線コネクタ 461"/>
        <xdr:cNvCxnSpPr/>
      </xdr:nvCxnSpPr>
      <xdr:spPr>
        <a:xfrm flipV="1">
          <a:off x="13629640" y="14380573"/>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150586</xdr:rowOff>
    </xdr:from>
    <xdr:to>
      <xdr:col>76</xdr:col>
      <xdr:colOff>165100</xdr:colOff>
      <xdr:row>86</xdr:row>
      <xdr:rowOff>80736</xdr:rowOff>
    </xdr:to>
    <xdr:sp macro="" textlink="">
      <xdr:nvSpPr>
        <xdr:cNvPr id="463" name="楕円 462"/>
        <xdr:cNvSpPr/>
      </xdr:nvSpPr>
      <xdr:spPr>
        <a:xfrm>
          <a:off x="12804140" y="14399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165463</xdr:rowOff>
    </xdr:from>
    <xdr:to>
      <xdr:col>81</xdr:col>
      <xdr:colOff>50800</xdr:colOff>
      <xdr:row>86</xdr:row>
      <xdr:rowOff>29936</xdr:rowOff>
    </xdr:to>
    <xdr:cxnSp macro="">
      <xdr:nvCxnSpPr>
        <xdr:cNvPr id="464" name="直線コネクタ 463"/>
        <xdr:cNvCxnSpPr/>
      </xdr:nvCxnSpPr>
      <xdr:spPr>
        <a:xfrm flipV="1">
          <a:off x="12854940" y="14414863"/>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465" name="n_1aveValue【図書館】&#10;有形固定資産減価償却率"/>
        <xdr:cNvSpPr txBox="1"/>
      </xdr:nvSpPr>
      <xdr:spPr>
        <a:xfrm>
          <a:off x="1343724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162577</xdr:rowOff>
    </xdr:from>
    <xdr:ext cx="405111" cy="259045"/>
    <xdr:sp macro="" textlink="">
      <xdr:nvSpPr>
        <xdr:cNvPr id="466" name="n_2aveValue【図書館】&#10;有形固定資産減価償却率"/>
        <xdr:cNvSpPr txBox="1"/>
      </xdr:nvSpPr>
      <xdr:spPr>
        <a:xfrm>
          <a:off x="126752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35940</xdr:rowOff>
    </xdr:from>
    <xdr:ext cx="405111" cy="259045"/>
    <xdr:sp macro="" textlink="">
      <xdr:nvSpPr>
        <xdr:cNvPr id="467" name="n_1mainValue【図書館】&#10;有形固定資産減価償却率"/>
        <xdr:cNvSpPr txBox="1"/>
      </xdr:nvSpPr>
      <xdr:spPr>
        <a:xfrm>
          <a:off x="13437244" y="1445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71863</xdr:rowOff>
    </xdr:from>
    <xdr:ext cx="340478" cy="259045"/>
    <xdr:sp macro="" textlink="">
      <xdr:nvSpPr>
        <xdr:cNvPr id="468" name="n_2mainValue【図書館】&#10;有形固定資産減価償却率"/>
        <xdr:cNvSpPr txBox="1"/>
      </xdr:nvSpPr>
      <xdr:spPr>
        <a:xfrm>
          <a:off x="12707561" y="14488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70" name="正方形/長方形 469"/>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71" name="正方形/長方形 470"/>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72" name="正方形/長方形 471"/>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73" name="正方形/長方形 472"/>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5" name="テキスト ボックス 4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6" name="直線コネクタ 4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7" name="直線コネクタ 47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8" name="テキスト ボックス 47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9" name="直線コネクタ 47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0" name="テキスト ボックス 47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1" name="直線コネクタ 48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2" name="テキスト ボックス 48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3" name="直線コネクタ 48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4" name="テキスト ボックス 48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488" name="直線コネクタ 487"/>
        <xdr:cNvCxnSpPr/>
      </xdr:nvCxnSpPr>
      <xdr:spPr>
        <a:xfrm flipV="1">
          <a:off x="19507835" y="13338810"/>
          <a:ext cx="1269"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489" name="【図書館】&#10;一人当たり面積最小値テキスト"/>
        <xdr:cNvSpPr txBox="1"/>
      </xdr:nvSpPr>
      <xdr:spPr>
        <a:xfrm>
          <a:off x="1956054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490" name="直線コネクタ 489"/>
        <xdr:cNvCxnSpPr/>
      </xdr:nvCxnSpPr>
      <xdr:spPr>
        <a:xfrm>
          <a:off x="194437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491" name="【図書館】&#10;一人当たり面積最大値テキスト"/>
        <xdr:cNvSpPr txBox="1"/>
      </xdr:nvSpPr>
      <xdr:spPr>
        <a:xfrm>
          <a:off x="1956054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492" name="直線コネクタ 491"/>
        <xdr:cNvCxnSpPr/>
      </xdr:nvCxnSpPr>
      <xdr:spPr>
        <a:xfrm>
          <a:off x="19443700" y="1333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493" name="【図書館】&#10;一人当たり面積平均値テキスト"/>
        <xdr:cNvSpPr txBox="1"/>
      </xdr:nvSpPr>
      <xdr:spPr>
        <a:xfrm>
          <a:off x="1956054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494" name="フローチャート: 判断 493"/>
        <xdr:cNvSpPr/>
      </xdr:nvSpPr>
      <xdr:spPr>
        <a:xfrm>
          <a:off x="194589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495" name="フローチャート: 判断 494"/>
        <xdr:cNvSpPr/>
      </xdr:nvSpPr>
      <xdr:spPr>
        <a:xfrm>
          <a:off x="1873504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496" name="フローチャート: 判断 495"/>
        <xdr:cNvSpPr/>
      </xdr:nvSpPr>
      <xdr:spPr>
        <a:xfrm>
          <a:off x="1793748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02" name="楕円 501"/>
        <xdr:cNvSpPr/>
      </xdr:nvSpPr>
      <xdr:spPr>
        <a:xfrm>
          <a:off x="1945894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101616</xdr:rowOff>
    </xdr:from>
    <xdr:ext cx="469744" cy="259045"/>
    <xdr:sp macro="" textlink="">
      <xdr:nvSpPr>
        <xdr:cNvPr id="503" name="【図書館】&#10;一人当たり面積該当値テキスト"/>
        <xdr:cNvSpPr txBox="1"/>
      </xdr:nvSpPr>
      <xdr:spPr>
        <a:xfrm>
          <a:off x="19560540" y="136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504" name="楕円 503"/>
        <xdr:cNvSpPr/>
      </xdr:nvSpPr>
      <xdr:spPr>
        <a:xfrm>
          <a:off x="1873504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505" name="直線コネクタ 504"/>
        <xdr:cNvCxnSpPr/>
      </xdr:nvCxnSpPr>
      <xdr:spPr>
        <a:xfrm>
          <a:off x="18778220" y="1387601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506" name="楕円 505"/>
        <xdr:cNvSpPr/>
      </xdr:nvSpPr>
      <xdr:spPr>
        <a:xfrm>
          <a:off x="1793748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507" name="直線コネクタ 506"/>
        <xdr:cNvCxnSpPr/>
      </xdr:nvCxnSpPr>
      <xdr:spPr>
        <a:xfrm>
          <a:off x="17988280" y="1387601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91457</xdr:rowOff>
    </xdr:from>
    <xdr:ext cx="469744" cy="259045"/>
    <xdr:sp macro="" textlink="">
      <xdr:nvSpPr>
        <xdr:cNvPr id="508" name="n_1aveValue【図書館】&#10;一人当たり面積"/>
        <xdr:cNvSpPr txBox="1"/>
      </xdr:nvSpPr>
      <xdr:spPr>
        <a:xfrm>
          <a:off x="185611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509" name="n_2aveValue【図書館】&#10;一人当たり面積"/>
        <xdr:cNvSpPr txBox="1"/>
      </xdr:nvSpPr>
      <xdr:spPr>
        <a:xfrm>
          <a:off x="177762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510" name="n_1mainValue【図書館】&#10;一人当たり面積"/>
        <xdr:cNvSpPr txBox="1"/>
      </xdr:nvSpPr>
      <xdr:spPr>
        <a:xfrm>
          <a:off x="1856112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11" name="n_2mainValue【図書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13" name="正方形/長方形 512"/>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14" name="正方形/長方形 513"/>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15" name="正方形/長方形 514"/>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16" name="正方形/長方形 515"/>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8" name="テキスト ボックス 527"/>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0" name="テキスト ボックス 529"/>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12192</xdr:rowOff>
    </xdr:from>
    <xdr:to>
      <xdr:col>85</xdr:col>
      <xdr:colOff>126364</xdr:colOff>
      <xdr:row>106</xdr:row>
      <xdr:rowOff>99061</xdr:rowOff>
    </xdr:to>
    <xdr:cxnSp macro="">
      <xdr:nvCxnSpPr>
        <xdr:cNvPr id="532" name="直線コネクタ 531"/>
        <xdr:cNvCxnSpPr/>
      </xdr:nvCxnSpPr>
      <xdr:spPr>
        <a:xfrm flipV="1">
          <a:off x="14374495" y="16776192"/>
          <a:ext cx="1269"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102888</xdr:rowOff>
    </xdr:from>
    <xdr:ext cx="405111" cy="259045"/>
    <xdr:sp macro="" textlink="">
      <xdr:nvSpPr>
        <xdr:cNvPr id="533" name="【博物館】&#10;有形固定資産減価償却率最小値テキスト"/>
        <xdr:cNvSpPr txBox="1"/>
      </xdr:nvSpPr>
      <xdr:spPr>
        <a:xfrm>
          <a:off x="1441958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534" name="直線コネクタ 533"/>
        <xdr:cNvCxnSpPr/>
      </xdr:nvCxnSpPr>
      <xdr:spPr>
        <a:xfrm>
          <a:off x="1428750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130319</xdr:rowOff>
    </xdr:from>
    <xdr:ext cx="405111" cy="259045"/>
    <xdr:sp macro="" textlink="">
      <xdr:nvSpPr>
        <xdr:cNvPr id="535" name="【博物館】&#10;有形固定資産減価償却率最大値テキスト"/>
        <xdr:cNvSpPr txBox="1"/>
      </xdr:nvSpPr>
      <xdr:spPr>
        <a:xfrm>
          <a:off x="14419580" y="1655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xdr:rowOff>
    </xdr:from>
    <xdr:to>
      <xdr:col>86</xdr:col>
      <xdr:colOff>25400</xdr:colOff>
      <xdr:row>100</xdr:row>
      <xdr:rowOff>12192</xdr:rowOff>
    </xdr:to>
    <xdr:cxnSp macro="">
      <xdr:nvCxnSpPr>
        <xdr:cNvPr id="536" name="直線コネクタ 535"/>
        <xdr:cNvCxnSpPr/>
      </xdr:nvCxnSpPr>
      <xdr:spPr>
        <a:xfrm>
          <a:off x="14287500" y="16776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36847</xdr:rowOff>
    </xdr:from>
    <xdr:ext cx="405111" cy="259045"/>
    <xdr:sp macro="" textlink="">
      <xdr:nvSpPr>
        <xdr:cNvPr id="537" name="【博物館】&#10;有形固定資産減価償却率平均値テキスト"/>
        <xdr:cNvSpPr txBox="1"/>
      </xdr:nvSpPr>
      <xdr:spPr>
        <a:xfrm>
          <a:off x="1441958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8" name="フローチャート: 判断 537"/>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xdr:rowOff>
    </xdr:from>
    <xdr:to>
      <xdr:col>81</xdr:col>
      <xdr:colOff>101600</xdr:colOff>
      <xdr:row>105</xdr:row>
      <xdr:rowOff>101854</xdr:rowOff>
    </xdr:to>
    <xdr:sp macro="" textlink="">
      <xdr:nvSpPr>
        <xdr:cNvPr id="539" name="フローチャート: 判断 538"/>
        <xdr:cNvSpPr/>
      </xdr:nvSpPr>
      <xdr:spPr>
        <a:xfrm>
          <a:off x="1357884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45974</xdr:rowOff>
    </xdr:from>
    <xdr:to>
      <xdr:col>76</xdr:col>
      <xdr:colOff>165100</xdr:colOff>
      <xdr:row>107</xdr:row>
      <xdr:rowOff>147574</xdr:rowOff>
    </xdr:to>
    <xdr:sp macro="" textlink="">
      <xdr:nvSpPr>
        <xdr:cNvPr id="540" name="フローチャート: 判断 539"/>
        <xdr:cNvSpPr/>
      </xdr:nvSpPr>
      <xdr:spPr>
        <a:xfrm>
          <a:off x="12804140" y="179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45974</xdr:rowOff>
    </xdr:from>
    <xdr:to>
      <xdr:col>85</xdr:col>
      <xdr:colOff>177800</xdr:colOff>
      <xdr:row>105</xdr:row>
      <xdr:rowOff>147574</xdr:rowOff>
    </xdr:to>
    <xdr:sp macro="" textlink="">
      <xdr:nvSpPr>
        <xdr:cNvPr id="546" name="楕円 545"/>
        <xdr:cNvSpPr/>
      </xdr:nvSpPr>
      <xdr:spPr>
        <a:xfrm>
          <a:off x="14325600" y="176481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24401</xdr:rowOff>
    </xdr:from>
    <xdr:ext cx="405111" cy="259045"/>
    <xdr:sp macro="" textlink="">
      <xdr:nvSpPr>
        <xdr:cNvPr id="547" name="【博物館】&#10;有形固定資産減価償却率該当値テキスト"/>
        <xdr:cNvSpPr txBox="1"/>
      </xdr:nvSpPr>
      <xdr:spPr>
        <a:xfrm>
          <a:off x="14419580"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137413</xdr:rowOff>
    </xdr:from>
    <xdr:to>
      <xdr:col>81</xdr:col>
      <xdr:colOff>101600</xdr:colOff>
      <xdr:row>106</xdr:row>
      <xdr:rowOff>67563</xdr:rowOff>
    </xdr:to>
    <xdr:sp macro="" textlink="">
      <xdr:nvSpPr>
        <xdr:cNvPr id="548" name="楕円 547"/>
        <xdr:cNvSpPr/>
      </xdr:nvSpPr>
      <xdr:spPr>
        <a:xfrm>
          <a:off x="1357884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96774</xdr:rowOff>
    </xdr:from>
    <xdr:to>
      <xdr:col>85</xdr:col>
      <xdr:colOff>127000</xdr:colOff>
      <xdr:row>106</xdr:row>
      <xdr:rowOff>16763</xdr:rowOff>
    </xdr:to>
    <xdr:cxnSp macro="">
      <xdr:nvCxnSpPr>
        <xdr:cNvPr id="549" name="直線コネクタ 548"/>
        <xdr:cNvCxnSpPr/>
      </xdr:nvCxnSpPr>
      <xdr:spPr>
        <a:xfrm flipV="1">
          <a:off x="13629640" y="17698974"/>
          <a:ext cx="74676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80263</xdr:rowOff>
    </xdr:from>
    <xdr:to>
      <xdr:col>76</xdr:col>
      <xdr:colOff>165100</xdr:colOff>
      <xdr:row>107</xdr:row>
      <xdr:rowOff>10413</xdr:rowOff>
    </xdr:to>
    <xdr:sp macro="" textlink="">
      <xdr:nvSpPr>
        <xdr:cNvPr id="550" name="楕円 549"/>
        <xdr:cNvSpPr/>
      </xdr:nvSpPr>
      <xdr:spPr>
        <a:xfrm>
          <a:off x="12804140" y="17850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xdr:rowOff>
    </xdr:from>
    <xdr:to>
      <xdr:col>81</xdr:col>
      <xdr:colOff>50800</xdr:colOff>
      <xdr:row>106</xdr:row>
      <xdr:rowOff>131063</xdr:rowOff>
    </xdr:to>
    <xdr:cxnSp macro="">
      <xdr:nvCxnSpPr>
        <xdr:cNvPr id="551" name="直線コネクタ 550"/>
        <xdr:cNvCxnSpPr/>
      </xdr:nvCxnSpPr>
      <xdr:spPr>
        <a:xfrm flipV="1">
          <a:off x="12854940" y="17786603"/>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118381</xdr:rowOff>
    </xdr:from>
    <xdr:ext cx="405111" cy="259045"/>
    <xdr:sp macro="" textlink="">
      <xdr:nvSpPr>
        <xdr:cNvPr id="552" name="n_1aveValue【博物館】&#10;有形固定資産減価償却率"/>
        <xdr:cNvSpPr txBox="1"/>
      </xdr:nvSpPr>
      <xdr:spPr>
        <a:xfrm>
          <a:off x="13437244" y="173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138701</xdr:rowOff>
    </xdr:from>
    <xdr:ext cx="405111" cy="259045"/>
    <xdr:sp macro="" textlink="">
      <xdr:nvSpPr>
        <xdr:cNvPr id="553" name="n_2aveValue【博物館】&#10;有形固定資産減価償却率"/>
        <xdr:cNvSpPr txBox="1"/>
      </xdr:nvSpPr>
      <xdr:spPr>
        <a:xfrm>
          <a:off x="12675244" y="180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58690</xdr:rowOff>
    </xdr:from>
    <xdr:ext cx="405111" cy="259045"/>
    <xdr:sp macro="" textlink="">
      <xdr:nvSpPr>
        <xdr:cNvPr id="554" name="n_1mainValue【博物館】&#10;有形固定資産減価償却率"/>
        <xdr:cNvSpPr txBox="1"/>
      </xdr:nvSpPr>
      <xdr:spPr>
        <a:xfrm>
          <a:off x="13437244" y="178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26940</xdr:rowOff>
    </xdr:from>
    <xdr:ext cx="405111" cy="259045"/>
    <xdr:sp macro="" textlink="">
      <xdr:nvSpPr>
        <xdr:cNvPr id="555" name="n_2mainValue【博物館】&#10;有形固定資産減価償却率"/>
        <xdr:cNvSpPr txBox="1"/>
      </xdr:nvSpPr>
      <xdr:spPr>
        <a:xfrm>
          <a:off x="126752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57" name="正方形/長方形 55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58" name="正方形/長方形 55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59" name="正方形/長方形 55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60" name="正方形/長方形 55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4" name="テキスト ボックス 56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95250</xdr:rowOff>
    </xdr:from>
    <xdr:to>
      <xdr:col>116</xdr:col>
      <xdr:colOff>62864</xdr:colOff>
      <xdr:row>108</xdr:row>
      <xdr:rowOff>38100</xdr:rowOff>
    </xdr:to>
    <xdr:cxnSp macro="">
      <xdr:nvCxnSpPr>
        <xdr:cNvPr id="578" name="直線コネクタ 577"/>
        <xdr:cNvCxnSpPr/>
      </xdr:nvCxnSpPr>
      <xdr:spPr>
        <a:xfrm flipV="1">
          <a:off x="19507835" y="16691610"/>
          <a:ext cx="1269"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41927</xdr:rowOff>
    </xdr:from>
    <xdr:ext cx="469744" cy="259045"/>
    <xdr:sp macro="" textlink="">
      <xdr:nvSpPr>
        <xdr:cNvPr id="579" name="【博物館】&#10;一人当たり面積最小値テキスト"/>
        <xdr:cNvSpPr txBox="1"/>
      </xdr:nvSpPr>
      <xdr:spPr>
        <a:xfrm>
          <a:off x="195605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80" name="直線コネクタ 579"/>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41927</xdr:rowOff>
    </xdr:from>
    <xdr:ext cx="469744" cy="259045"/>
    <xdr:sp macro="" textlink="">
      <xdr:nvSpPr>
        <xdr:cNvPr id="581" name="【博物館】&#10;一人当たり面積最大値テキスト"/>
        <xdr:cNvSpPr txBox="1"/>
      </xdr:nvSpPr>
      <xdr:spPr>
        <a:xfrm>
          <a:off x="195605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582" name="直線コネクタ 581"/>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3827</xdr:rowOff>
    </xdr:from>
    <xdr:ext cx="469744" cy="259045"/>
    <xdr:sp macro="" textlink="">
      <xdr:nvSpPr>
        <xdr:cNvPr id="583" name="【博物館】&#10;一人当たり面積平均値テキスト"/>
        <xdr:cNvSpPr txBox="1"/>
      </xdr:nvSpPr>
      <xdr:spPr>
        <a:xfrm>
          <a:off x="19560540" y="1777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584" name="フローチャート: 判断 583"/>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585" name="フローチャート: 判断 584"/>
        <xdr:cNvSpPr/>
      </xdr:nvSpPr>
      <xdr:spPr>
        <a:xfrm>
          <a:off x="18735040" y="17608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586" name="フローチャート: 判断 585"/>
        <xdr:cNvSpPr/>
      </xdr:nvSpPr>
      <xdr:spPr>
        <a:xfrm>
          <a:off x="179374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44450</xdr:rowOff>
    </xdr:from>
    <xdr:to>
      <xdr:col>116</xdr:col>
      <xdr:colOff>114300</xdr:colOff>
      <xdr:row>101</xdr:row>
      <xdr:rowOff>146050</xdr:rowOff>
    </xdr:to>
    <xdr:sp macro="" textlink="">
      <xdr:nvSpPr>
        <xdr:cNvPr id="592" name="楕円 591"/>
        <xdr:cNvSpPr/>
      </xdr:nvSpPr>
      <xdr:spPr>
        <a:xfrm>
          <a:off x="1945894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67327</xdr:rowOff>
    </xdr:from>
    <xdr:ext cx="469744" cy="259045"/>
    <xdr:sp macro="" textlink="">
      <xdr:nvSpPr>
        <xdr:cNvPr id="593" name="【博物館】&#10;一人当たり面積該当値テキスト"/>
        <xdr:cNvSpPr txBox="1"/>
      </xdr:nvSpPr>
      <xdr:spPr>
        <a:xfrm>
          <a:off x="19560540"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44450</xdr:rowOff>
    </xdr:from>
    <xdr:to>
      <xdr:col>112</xdr:col>
      <xdr:colOff>38100</xdr:colOff>
      <xdr:row>101</xdr:row>
      <xdr:rowOff>146050</xdr:rowOff>
    </xdr:to>
    <xdr:sp macro="" textlink="">
      <xdr:nvSpPr>
        <xdr:cNvPr id="594" name="楕円 593"/>
        <xdr:cNvSpPr/>
      </xdr:nvSpPr>
      <xdr:spPr>
        <a:xfrm>
          <a:off x="18735040" y="16976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95250</xdr:rowOff>
    </xdr:from>
    <xdr:to>
      <xdr:col>116</xdr:col>
      <xdr:colOff>63500</xdr:colOff>
      <xdr:row>101</xdr:row>
      <xdr:rowOff>95250</xdr:rowOff>
    </xdr:to>
    <xdr:cxnSp macro="">
      <xdr:nvCxnSpPr>
        <xdr:cNvPr id="595" name="直線コネクタ 594"/>
        <xdr:cNvCxnSpPr/>
      </xdr:nvCxnSpPr>
      <xdr:spPr>
        <a:xfrm>
          <a:off x="18778220" y="170268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44450</xdr:rowOff>
    </xdr:from>
    <xdr:to>
      <xdr:col>107</xdr:col>
      <xdr:colOff>101600</xdr:colOff>
      <xdr:row>101</xdr:row>
      <xdr:rowOff>146050</xdr:rowOff>
    </xdr:to>
    <xdr:sp macro="" textlink="">
      <xdr:nvSpPr>
        <xdr:cNvPr id="596" name="楕円 595"/>
        <xdr:cNvSpPr/>
      </xdr:nvSpPr>
      <xdr:spPr>
        <a:xfrm>
          <a:off x="1793748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95250</xdr:rowOff>
    </xdr:from>
    <xdr:to>
      <xdr:col>111</xdr:col>
      <xdr:colOff>177800</xdr:colOff>
      <xdr:row>101</xdr:row>
      <xdr:rowOff>95250</xdr:rowOff>
    </xdr:to>
    <xdr:cxnSp macro="">
      <xdr:nvCxnSpPr>
        <xdr:cNvPr id="597" name="直線コネクタ 596"/>
        <xdr:cNvCxnSpPr/>
      </xdr:nvCxnSpPr>
      <xdr:spPr>
        <a:xfrm>
          <a:off x="17988280" y="17026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99077</xdr:rowOff>
    </xdr:from>
    <xdr:ext cx="469744" cy="259045"/>
    <xdr:sp macro="" textlink="">
      <xdr:nvSpPr>
        <xdr:cNvPr id="598" name="n_1aveValue【博物館】&#10;一人当たり面積"/>
        <xdr:cNvSpPr txBox="1"/>
      </xdr:nvSpPr>
      <xdr:spPr>
        <a:xfrm>
          <a:off x="185611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599" name="n_2aveValue【博物館】&#10;一人当たり面積"/>
        <xdr:cNvSpPr txBox="1"/>
      </xdr:nvSpPr>
      <xdr:spPr>
        <a:xfrm>
          <a:off x="1777626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162577</xdr:rowOff>
    </xdr:from>
    <xdr:ext cx="469744" cy="259045"/>
    <xdr:sp macro="" textlink="">
      <xdr:nvSpPr>
        <xdr:cNvPr id="600" name="n_1mainValue【博物館】&#10;一人当たり面積"/>
        <xdr:cNvSpPr txBox="1"/>
      </xdr:nvSpPr>
      <xdr:spPr>
        <a:xfrm>
          <a:off x="18561127" y="1675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162577</xdr:rowOff>
    </xdr:from>
    <xdr:ext cx="469744" cy="259045"/>
    <xdr:sp macro="" textlink="">
      <xdr:nvSpPr>
        <xdr:cNvPr id="601" name="n_2mainValue【博物館】&#10;一人当たり面積"/>
        <xdr:cNvSpPr txBox="1"/>
      </xdr:nvSpPr>
      <xdr:spPr>
        <a:xfrm>
          <a:off x="17776267" y="1675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の状況は、類型ごとに差はあるものの、多くの類型で都道府県平均値を下回っている状況。また、施設ごとの一人当たり面積も都道府県平均値よりも上回っている状況。</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年に策定した公共施設等総合管理計画等に基づき、総合的・長期的観点からコストと便益の最適化を図りながら、財産を戦略的かつ適正に管理・活用していく。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838,823
823,733
4,465.27
462,932,018
446,066,984
4,810,034
261,114,964
952,296,019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30480</xdr:rowOff>
    </xdr:from>
    <xdr:to>
      <xdr:col>24</xdr:col>
      <xdr:colOff>62865</xdr:colOff>
      <xdr:row>41</xdr:row>
      <xdr:rowOff>131445</xdr:rowOff>
    </xdr:to>
    <xdr:cxnSp macro="">
      <xdr:nvCxnSpPr>
        <xdr:cNvPr id="55" name="直線コネクタ 54"/>
        <xdr:cNvCxnSpPr/>
      </xdr:nvCxnSpPr>
      <xdr:spPr>
        <a:xfrm flipV="1">
          <a:off x="4084955" y="5562600"/>
          <a:ext cx="127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135272</xdr:rowOff>
    </xdr:from>
    <xdr:ext cx="340478" cy="259045"/>
    <xdr:sp macro="" textlink="">
      <xdr:nvSpPr>
        <xdr:cNvPr id="56" name="【体育館・プール】&#10;有形固定資産減価償却率最小値テキスト"/>
        <xdr:cNvSpPr txBox="1"/>
      </xdr:nvSpPr>
      <xdr:spPr>
        <a:xfrm>
          <a:off x="4137660" y="70085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7" name="直線コネクタ 56"/>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405111" cy="259045"/>
    <xdr:sp macro="" textlink="">
      <xdr:nvSpPr>
        <xdr:cNvPr id="58" name="【体育館・プール】&#10;有形固定資産減価償却率最大値テキスト"/>
        <xdr:cNvSpPr txBox="1"/>
      </xdr:nvSpPr>
      <xdr:spPr>
        <a:xfrm>
          <a:off x="41376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45737</xdr:rowOff>
    </xdr:from>
    <xdr:ext cx="405111" cy="259045"/>
    <xdr:sp macro="" textlink="">
      <xdr:nvSpPr>
        <xdr:cNvPr id="60" name="【体育館・プール】&#10;有形固定資産減価償却率平均値テキスト"/>
        <xdr:cNvSpPr txBox="1"/>
      </xdr:nvSpPr>
      <xdr:spPr>
        <a:xfrm>
          <a:off x="413766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1" name="フローチャート: 判断 60"/>
        <xdr:cNvSpPr/>
      </xdr:nvSpPr>
      <xdr:spPr>
        <a:xfrm>
          <a:off x="403606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44450</xdr:rowOff>
    </xdr:from>
    <xdr:to>
      <xdr:col>20</xdr:col>
      <xdr:colOff>38100</xdr:colOff>
      <xdr:row>36</xdr:row>
      <xdr:rowOff>146050</xdr:rowOff>
    </xdr:to>
    <xdr:sp macro="" textlink="">
      <xdr:nvSpPr>
        <xdr:cNvPr id="62" name="フローチャート: 判断 61"/>
        <xdr:cNvSpPr/>
      </xdr:nvSpPr>
      <xdr:spPr>
        <a:xfrm>
          <a:off x="3312160" y="6079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103505</xdr:rowOff>
    </xdr:from>
    <xdr:to>
      <xdr:col>15</xdr:col>
      <xdr:colOff>101600</xdr:colOff>
      <xdr:row>35</xdr:row>
      <xdr:rowOff>33655</xdr:rowOff>
    </xdr:to>
    <xdr:sp macro="" textlink="">
      <xdr:nvSpPr>
        <xdr:cNvPr id="63" name="フローチャート: 判断 62"/>
        <xdr:cNvSpPr/>
      </xdr:nvSpPr>
      <xdr:spPr>
        <a:xfrm>
          <a:off x="2514600" y="5803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168275</xdr:rowOff>
    </xdr:from>
    <xdr:to>
      <xdr:col>24</xdr:col>
      <xdr:colOff>114300</xdr:colOff>
      <xdr:row>33</xdr:row>
      <xdr:rowOff>98425</xdr:rowOff>
    </xdr:to>
    <xdr:sp macro="" textlink="">
      <xdr:nvSpPr>
        <xdr:cNvPr id="69" name="楕円 68"/>
        <xdr:cNvSpPr/>
      </xdr:nvSpPr>
      <xdr:spPr>
        <a:xfrm>
          <a:off x="4036060" y="553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405111" cy="259045"/>
    <xdr:sp macro="" textlink="">
      <xdr:nvSpPr>
        <xdr:cNvPr id="70" name="【体育館・プール】&#10;有形固定資産減価償却率該当値テキスト"/>
        <xdr:cNvSpPr txBox="1"/>
      </xdr:nvSpPr>
      <xdr:spPr>
        <a:xfrm>
          <a:off x="4137660" y="546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160655</xdr:rowOff>
    </xdr:from>
    <xdr:to>
      <xdr:col>20</xdr:col>
      <xdr:colOff>38100</xdr:colOff>
      <xdr:row>33</xdr:row>
      <xdr:rowOff>90805</xdr:rowOff>
    </xdr:to>
    <xdr:sp macro="" textlink="">
      <xdr:nvSpPr>
        <xdr:cNvPr id="71" name="楕円 70"/>
        <xdr:cNvSpPr/>
      </xdr:nvSpPr>
      <xdr:spPr>
        <a:xfrm>
          <a:off x="3312160" y="5525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40005</xdr:rowOff>
    </xdr:from>
    <xdr:to>
      <xdr:col>24</xdr:col>
      <xdr:colOff>63500</xdr:colOff>
      <xdr:row>33</xdr:row>
      <xdr:rowOff>47625</xdr:rowOff>
    </xdr:to>
    <xdr:cxnSp macro="">
      <xdr:nvCxnSpPr>
        <xdr:cNvPr id="72" name="直線コネクタ 71"/>
        <xdr:cNvCxnSpPr/>
      </xdr:nvCxnSpPr>
      <xdr:spPr>
        <a:xfrm>
          <a:off x="3355340" y="557212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27305</xdr:rowOff>
    </xdr:from>
    <xdr:to>
      <xdr:col>15</xdr:col>
      <xdr:colOff>101600</xdr:colOff>
      <xdr:row>33</xdr:row>
      <xdr:rowOff>128905</xdr:rowOff>
    </xdr:to>
    <xdr:sp macro="" textlink="">
      <xdr:nvSpPr>
        <xdr:cNvPr id="73" name="楕円 72"/>
        <xdr:cNvSpPr/>
      </xdr:nvSpPr>
      <xdr:spPr>
        <a:xfrm>
          <a:off x="25146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40005</xdr:rowOff>
    </xdr:from>
    <xdr:to>
      <xdr:col>19</xdr:col>
      <xdr:colOff>177800</xdr:colOff>
      <xdr:row>33</xdr:row>
      <xdr:rowOff>78105</xdr:rowOff>
    </xdr:to>
    <xdr:cxnSp macro="">
      <xdr:nvCxnSpPr>
        <xdr:cNvPr id="74" name="直線コネクタ 73"/>
        <xdr:cNvCxnSpPr/>
      </xdr:nvCxnSpPr>
      <xdr:spPr>
        <a:xfrm flipV="1">
          <a:off x="2565400" y="55721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137177</xdr:rowOff>
    </xdr:from>
    <xdr:ext cx="405111" cy="259045"/>
    <xdr:sp macro="" textlink="">
      <xdr:nvSpPr>
        <xdr:cNvPr id="75" name="n_1aveValue【体育館・プール】&#10;有形固定資産減価償却率"/>
        <xdr:cNvSpPr txBox="1"/>
      </xdr:nvSpPr>
      <xdr:spPr>
        <a:xfrm>
          <a:off x="317056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24782</xdr:rowOff>
    </xdr:from>
    <xdr:ext cx="405111" cy="259045"/>
    <xdr:sp macro="" textlink="">
      <xdr:nvSpPr>
        <xdr:cNvPr id="76" name="n_2aveValue【体育館・プール】&#10;有形固定資産減価償却率"/>
        <xdr:cNvSpPr txBox="1"/>
      </xdr:nvSpPr>
      <xdr:spPr>
        <a:xfrm>
          <a:off x="2385704" y="589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107332</xdr:rowOff>
    </xdr:from>
    <xdr:ext cx="405111" cy="259045"/>
    <xdr:sp macro="" textlink="">
      <xdr:nvSpPr>
        <xdr:cNvPr id="77" name="n_1mainValue【体育館・プール】&#10;有形固定資産減価償却率"/>
        <xdr:cNvSpPr txBox="1"/>
      </xdr:nvSpPr>
      <xdr:spPr>
        <a:xfrm>
          <a:off x="3170564"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145432</xdr:rowOff>
    </xdr:from>
    <xdr:ext cx="405111" cy="259045"/>
    <xdr:sp macro="" textlink="">
      <xdr:nvSpPr>
        <xdr:cNvPr id="78" name="n_2mainValue【体育館・プール】&#10;有形固定資産減価償却率"/>
        <xdr:cNvSpPr txBox="1"/>
      </xdr:nvSpPr>
      <xdr:spPr>
        <a:xfrm>
          <a:off x="2385704" y="53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0" name="直線コネクタ 99"/>
        <xdr:cNvCxnSpPr/>
      </xdr:nvCxnSpPr>
      <xdr:spPr>
        <a:xfrm flipV="1">
          <a:off x="9218295" y="5516880"/>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1" name="【体育館・プール】&#10;一人当たり面積最小値テキスト"/>
        <xdr:cNvSpPr txBox="1"/>
      </xdr:nvSpPr>
      <xdr:spPr>
        <a:xfrm>
          <a:off x="92710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9154160" y="681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3" name="【体育館・プール】&#10;一人当たり面積最大値テキスト"/>
        <xdr:cNvSpPr txBox="1"/>
      </xdr:nvSpPr>
      <xdr:spPr>
        <a:xfrm>
          <a:off x="92710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4" name="直線コネクタ 103"/>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05" name="【体育館・プール】&#10;一人当たり面積平均値テキスト"/>
        <xdr:cNvSpPr txBox="1"/>
      </xdr:nvSpPr>
      <xdr:spPr>
        <a:xfrm>
          <a:off x="92710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6" name="フローチャート: 判断 105"/>
        <xdr:cNvSpPr/>
      </xdr:nvSpPr>
      <xdr:spPr>
        <a:xfrm>
          <a:off x="919226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xdr:rowOff>
    </xdr:from>
    <xdr:to>
      <xdr:col>50</xdr:col>
      <xdr:colOff>165100</xdr:colOff>
      <xdr:row>37</xdr:row>
      <xdr:rowOff>107950</xdr:rowOff>
    </xdr:to>
    <xdr:sp macro="" textlink="">
      <xdr:nvSpPr>
        <xdr:cNvPr id="107" name="フローチャート: 判断 106"/>
        <xdr:cNvSpPr/>
      </xdr:nvSpPr>
      <xdr:spPr>
        <a:xfrm>
          <a:off x="8445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08" name="フローチャート: 判断 107"/>
        <xdr:cNvSpPr/>
      </xdr:nvSpPr>
      <xdr:spPr>
        <a:xfrm>
          <a:off x="767080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14" name="楕円 113"/>
        <xdr:cNvSpPr/>
      </xdr:nvSpPr>
      <xdr:spPr>
        <a:xfrm>
          <a:off x="9192260" y="580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124477</xdr:rowOff>
    </xdr:from>
    <xdr:ext cx="469744" cy="259045"/>
    <xdr:sp macro="" textlink="">
      <xdr:nvSpPr>
        <xdr:cNvPr id="115" name="【体育館・プール】&#10;一人当たり面積該当値テキスト"/>
        <xdr:cNvSpPr txBox="1"/>
      </xdr:nvSpPr>
      <xdr:spPr>
        <a:xfrm>
          <a:off x="9271000"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82550</xdr:rowOff>
    </xdr:from>
    <xdr:to>
      <xdr:col>50</xdr:col>
      <xdr:colOff>165100</xdr:colOff>
      <xdr:row>36</xdr:row>
      <xdr:rowOff>12700</xdr:rowOff>
    </xdr:to>
    <xdr:sp macro="" textlink="">
      <xdr:nvSpPr>
        <xdr:cNvPr id="116" name="楕円 115"/>
        <xdr:cNvSpPr/>
      </xdr:nvSpPr>
      <xdr:spPr>
        <a:xfrm>
          <a:off x="844550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35</xdr:row>
      <xdr:rowOff>133350</xdr:rowOff>
    </xdr:to>
    <xdr:cxnSp macro="">
      <xdr:nvCxnSpPr>
        <xdr:cNvPr id="117" name="直線コネクタ 116"/>
        <xdr:cNvCxnSpPr/>
      </xdr:nvCxnSpPr>
      <xdr:spPr>
        <a:xfrm flipV="1">
          <a:off x="8496300" y="5852160"/>
          <a:ext cx="7239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18" name="楕円 117"/>
        <xdr:cNvSpPr/>
      </xdr:nvSpPr>
      <xdr:spPr>
        <a:xfrm>
          <a:off x="7670800" y="594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35</xdr:row>
      <xdr:rowOff>133350</xdr:rowOff>
    </xdr:to>
    <xdr:cxnSp macro="">
      <xdr:nvCxnSpPr>
        <xdr:cNvPr id="119" name="直線コネクタ 118"/>
        <xdr:cNvCxnSpPr/>
      </xdr:nvCxnSpPr>
      <xdr:spPr>
        <a:xfrm>
          <a:off x="7713980" y="60007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0" name="n_1aveValue【体育館・プール】&#10;一人当たり面積"/>
        <xdr:cNvSpPr txBox="1"/>
      </xdr:nvSpPr>
      <xdr:spPr>
        <a:xfrm>
          <a:off x="8271587"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21" name="n_2aveValue【体育館・プール】&#10;一人当たり面積"/>
        <xdr:cNvSpPr txBox="1"/>
      </xdr:nvSpPr>
      <xdr:spPr>
        <a:xfrm>
          <a:off x="750958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29227</xdr:rowOff>
    </xdr:from>
    <xdr:ext cx="469744" cy="259045"/>
    <xdr:sp macro="" textlink="">
      <xdr:nvSpPr>
        <xdr:cNvPr id="122" name="n_1mainValue【体育館・プール】&#10;一人当たり面積"/>
        <xdr:cNvSpPr txBox="1"/>
      </xdr:nvSpPr>
      <xdr:spPr>
        <a:xfrm>
          <a:off x="827158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23" name="n_2mainValue【体育館・プール】&#10;一人当たり面積"/>
        <xdr:cNvSpPr txBox="1"/>
      </xdr:nvSpPr>
      <xdr:spPr>
        <a:xfrm>
          <a:off x="750958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5" name="正方形/長方形 124"/>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6" name="正方形/長方形 125"/>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7" name="正方形/長方形 126"/>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8" name="正方形/長方形 127"/>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141732</xdr:rowOff>
    </xdr:from>
    <xdr:to>
      <xdr:col>24</xdr:col>
      <xdr:colOff>62865</xdr:colOff>
      <xdr:row>63</xdr:row>
      <xdr:rowOff>112014</xdr:rowOff>
    </xdr:to>
    <xdr:cxnSp macro="">
      <xdr:nvCxnSpPr>
        <xdr:cNvPr id="144" name="直線コネクタ 143"/>
        <xdr:cNvCxnSpPr/>
      </xdr:nvCxnSpPr>
      <xdr:spPr>
        <a:xfrm flipV="1">
          <a:off x="4084955" y="9529572"/>
          <a:ext cx="127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115841</xdr:rowOff>
    </xdr:from>
    <xdr:ext cx="405111" cy="259045"/>
    <xdr:sp macro="" textlink="">
      <xdr:nvSpPr>
        <xdr:cNvPr id="145" name="【陸上競技場・野球場・球技場】&#10;有形固定資産減価償却率最小値テキスト"/>
        <xdr:cNvSpPr txBox="1"/>
      </xdr:nvSpPr>
      <xdr:spPr>
        <a:xfrm>
          <a:off x="413766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6" name="直線コネクタ 145"/>
        <xdr:cNvCxnSpPr/>
      </xdr:nvCxnSpPr>
      <xdr:spPr>
        <a:xfrm>
          <a:off x="402082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88409</xdr:rowOff>
    </xdr:from>
    <xdr:ext cx="405111" cy="259045"/>
    <xdr:sp macro="" textlink="">
      <xdr:nvSpPr>
        <xdr:cNvPr id="147" name="【陸上競技場・野球場・球技場】&#10;有形固定資産減価償却率最大値テキスト"/>
        <xdr:cNvSpPr txBox="1"/>
      </xdr:nvSpPr>
      <xdr:spPr>
        <a:xfrm>
          <a:off x="4137660" y="930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48" name="直線コネクタ 147"/>
        <xdr:cNvCxnSpPr/>
      </xdr:nvCxnSpPr>
      <xdr:spPr>
        <a:xfrm>
          <a:off x="4020820" y="9529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405111" cy="259045"/>
    <xdr:sp macro="" textlink="">
      <xdr:nvSpPr>
        <xdr:cNvPr id="149" name="【陸上競技場・野球場・球技場】&#10;有形固定資産減価償却率平均値テキスト"/>
        <xdr:cNvSpPr txBox="1"/>
      </xdr:nvSpPr>
      <xdr:spPr>
        <a:xfrm>
          <a:off x="41376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50" name="フローチャート: 判断 149"/>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51" name="フローチャート: 判断 150"/>
        <xdr:cNvSpPr/>
      </xdr:nvSpPr>
      <xdr:spPr>
        <a:xfrm>
          <a:off x="3312160" y="10117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159512</xdr:rowOff>
    </xdr:from>
    <xdr:to>
      <xdr:col>15</xdr:col>
      <xdr:colOff>101600</xdr:colOff>
      <xdr:row>62</xdr:row>
      <xdr:rowOff>89662</xdr:rowOff>
    </xdr:to>
    <xdr:sp macro="" textlink="">
      <xdr:nvSpPr>
        <xdr:cNvPr id="152" name="フローチャート: 判断 151"/>
        <xdr:cNvSpPr/>
      </xdr:nvSpPr>
      <xdr:spPr>
        <a:xfrm>
          <a:off x="2514600" y="1038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58" name="楕円 157"/>
        <xdr:cNvSpPr/>
      </xdr:nvSpPr>
      <xdr:spPr>
        <a:xfrm>
          <a:off x="403606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63517</xdr:rowOff>
    </xdr:from>
    <xdr:ext cx="405111" cy="259045"/>
    <xdr:sp macro="" textlink="">
      <xdr:nvSpPr>
        <xdr:cNvPr id="159" name="【陸上競技場・野球場・球技場】&#10;有形固定資産減価償却率該当値テキスト"/>
        <xdr:cNvSpPr txBox="1"/>
      </xdr:nvSpPr>
      <xdr:spPr>
        <a:xfrm>
          <a:off x="413766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xdr:rowOff>
    </xdr:from>
    <xdr:to>
      <xdr:col>20</xdr:col>
      <xdr:colOff>38100</xdr:colOff>
      <xdr:row>58</xdr:row>
      <xdr:rowOff>110236</xdr:rowOff>
    </xdr:to>
    <xdr:sp macro="" textlink="">
      <xdr:nvSpPr>
        <xdr:cNvPr id="160" name="楕円 159"/>
        <xdr:cNvSpPr/>
      </xdr:nvSpPr>
      <xdr:spPr>
        <a:xfrm>
          <a:off x="3312160" y="9731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59436</xdr:rowOff>
    </xdr:from>
    <xdr:to>
      <xdr:col>24</xdr:col>
      <xdr:colOff>63500</xdr:colOff>
      <xdr:row>58</xdr:row>
      <xdr:rowOff>91440</xdr:rowOff>
    </xdr:to>
    <xdr:cxnSp macro="">
      <xdr:nvCxnSpPr>
        <xdr:cNvPr id="161" name="直線コネクタ 160"/>
        <xdr:cNvCxnSpPr/>
      </xdr:nvCxnSpPr>
      <xdr:spPr>
        <a:xfrm>
          <a:off x="3355340" y="9782556"/>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62" name="楕円 161"/>
        <xdr:cNvSpPr/>
      </xdr:nvSpPr>
      <xdr:spPr>
        <a:xfrm>
          <a:off x="25146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59436</xdr:rowOff>
    </xdr:from>
    <xdr:to>
      <xdr:col>19</xdr:col>
      <xdr:colOff>177800</xdr:colOff>
      <xdr:row>58</xdr:row>
      <xdr:rowOff>91440</xdr:rowOff>
    </xdr:to>
    <xdr:cxnSp macro="">
      <xdr:nvCxnSpPr>
        <xdr:cNvPr id="163" name="直線コネクタ 162"/>
        <xdr:cNvCxnSpPr/>
      </xdr:nvCxnSpPr>
      <xdr:spPr>
        <a:xfrm flipV="1">
          <a:off x="2565400" y="9782556"/>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64" name="n_1aveValue【陸上競技場・野球場・球技場】&#10;有形固定資産減価償却率"/>
        <xdr:cNvSpPr txBox="1"/>
      </xdr:nvSpPr>
      <xdr:spPr>
        <a:xfrm>
          <a:off x="317056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80789</xdr:rowOff>
    </xdr:from>
    <xdr:ext cx="405111" cy="259045"/>
    <xdr:sp macro="" textlink="">
      <xdr:nvSpPr>
        <xdr:cNvPr id="165" name="n_2aveValue【陸上競技場・野球場・球技場】&#10;有形固定資産減価償却率"/>
        <xdr:cNvSpPr txBox="1"/>
      </xdr:nvSpPr>
      <xdr:spPr>
        <a:xfrm>
          <a:off x="2385704" y="1047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126763</xdr:rowOff>
    </xdr:from>
    <xdr:ext cx="405111" cy="259045"/>
    <xdr:sp macro="" textlink="">
      <xdr:nvSpPr>
        <xdr:cNvPr id="166" name="n_1mainValue【陸上競技場・野球場・球技場】&#10;有形固定資産減価償却率"/>
        <xdr:cNvSpPr txBox="1"/>
      </xdr:nvSpPr>
      <xdr:spPr>
        <a:xfrm>
          <a:off x="3170564" y="951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67" name="n_2mainValue【陸上競技場・野球場・球技場】&#10;有形固定資産減価償却率"/>
        <xdr:cNvSpPr txBox="1"/>
      </xdr:nvSpPr>
      <xdr:spPr>
        <a:xfrm>
          <a:off x="238570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9" name="正方形/長方形 16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0" name="正方形/長方形 16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1" name="正方形/長方形 17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2" name="正方形/長方形 17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163830</xdr:rowOff>
    </xdr:from>
    <xdr:to>
      <xdr:col>54</xdr:col>
      <xdr:colOff>189865</xdr:colOff>
      <xdr:row>63</xdr:row>
      <xdr:rowOff>148590</xdr:rowOff>
    </xdr:to>
    <xdr:cxnSp macro="">
      <xdr:nvCxnSpPr>
        <xdr:cNvPr id="189" name="直線コネクタ 188"/>
        <xdr:cNvCxnSpPr/>
      </xdr:nvCxnSpPr>
      <xdr:spPr>
        <a:xfrm flipV="1">
          <a:off x="9218295" y="9384030"/>
          <a:ext cx="127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152417</xdr:rowOff>
    </xdr:from>
    <xdr:ext cx="469744" cy="259045"/>
    <xdr:sp macro="" textlink="">
      <xdr:nvSpPr>
        <xdr:cNvPr id="190" name="【陸上競技場・野球場・球技場】&#10;一人当たり面積最小値テキスト"/>
        <xdr:cNvSpPr txBox="1"/>
      </xdr:nvSpPr>
      <xdr:spPr>
        <a:xfrm>
          <a:off x="92710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91" name="直線コネクタ 190"/>
        <xdr:cNvCxnSpPr/>
      </xdr:nvCxnSpPr>
      <xdr:spPr>
        <a:xfrm>
          <a:off x="915416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110507</xdr:rowOff>
    </xdr:from>
    <xdr:ext cx="469744" cy="259045"/>
    <xdr:sp macro="" textlink="">
      <xdr:nvSpPr>
        <xdr:cNvPr id="192" name="【陸上競技場・野球場・球技場】&#10;一人当たり面積最大値テキスト"/>
        <xdr:cNvSpPr txBox="1"/>
      </xdr:nvSpPr>
      <xdr:spPr>
        <a:xfrm>
          <a:off x="92710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163830</xdr:rowOff>
    </xdr:from>
    <xdr:to>
      <xdr:col>55</xdr:col>
      <xdr:colOff>88900</xdr:colOff>
      <xdr:row>55</xdr:row>
      <xdr:rowOff>163830</xdr:rowOff>
    </xdr:to>
    <xdr:cxnSp macro="">
      <xdr:nvCxnSpPr>
        <xdr:cNvPr id="193" name="直線コネクタ 192"/>
        <xdr:cNvCxnSpPr/>
      </xdr:nvCxnSpPr>
      <xdr:spPr>
        <a:xfrm>
          <a:off x="915416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129557</xdr:rowOff>
    </xdr:from>
    <xdr:ext cx="469744" cy="259045"/>
    <xdr:sp macro="" textlink="">
      <xdr:nvSpPr>
        <xdr:cNvPr id="194" name="【陸上競技場・野球場・球技場】&#10;一人当たり面積平均値テキスト"/>
        <xdr:cNvSpPr txBox="1"/>
      </xdr:nvSpPr>
      <xdr:spPr>
        <a:xfrm>
          <a:off x="927100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95" name="フローチャート: 判断 194"/>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132080</xdr:rowOff>
    </xdr:from>
    <xdr:to>
      <xdr:col>50</xdr:col>
      <xdr:colOff>165100</xdr:colOff>
      <xdr:row>59</xdr:row>
      <xdr:rowOff>62230</xdr:rowOff>
    </xdr:to>
    <xdr:sp macro="" textlink="">
      <xdr:nvSpPr>
        <xdr:cNvPr id="196" name="フローチャート: 判断 195"/>
        <xdr:cNvSpPr/>
      </xdr:nvSpPr>
      <xdr:spPr>
        <a:xfrm>
          <a:off x="8445500" y="9855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40640</xdr:rowOff>
    </xdr:from>
    <xdr:to>
      <xdr:col>46</xdr:col>
      <xdr:colOff>38100</xdr:colOff>
      <xdr:row>62</xdr:row>
      <xdr:rowOff>142240</xdr:rowOff>
    </xdr:to>
    <xdr:sp macro="" textlink="">
      <xdr:nvSpPr>
        <xdr:cNvPr id="197" name="フローチャート: 判断 196"/>
        <xdr:cNvSpPr/>
      </xdr:nvSpPr>
      <xdr:spPr>
        <a:xfrm>
          <a:off x="767080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03" name="楕円 202"/>
        <xdr:cNvSpPr/>
      </xdr:nvSpPr>
      <xdr:spPr>
        <a:xfrm>
          <a:off x="9192260" y="1015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116857</xdr:rowOff>
    </xdr:from>
    <xdr:ext cx="469744" cy="259045"/>
    <xdr:sp macro="" textlink="">
      <xdr:nvSpPr>
        <xdr:cNvPr id="204" name="【陸上競技場・野球場・球技場】&#10;一人当たり面積該当値テキスト"/>
        <xdr:cNvSpPr txBox="1"/>
      </xdr:nvSpPr>
      <xdr:spPr>
        <a:xfrm>
          <a:off x="9271000"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05" name="楕円 204"/>
        <xdr:cNvSpPr/>
      </xdr:nvSpPr>
      <xdr:spPr>
        <a:xfrm>
          <a:off x="8445500" y="1031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61</xdr:row>
      <xdr:rowOff>140970</xdr:rowOff>
    </xdr:to>
    <xdr:cxnSp macro="">
      <xdr:nvCxnSpPr>
        <xdr:cNvPr id="206" name="直線コネクタ 205"/>
        <xdr:cNvCxnSpPr/>
      </xdr:nvCxnSpPr>
      <xdr:spPr>
        <a:xfrm flipV="1">
          <a:off x="8496300" y="10203180"/>
          <a:ext cx="7239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207" name="楕円 206"/>
        <xdr:cNvSpPr/>
      </xdr:nvSpPr>
      <xdr:spPr>
        <a:xfrm>
          <a:off x="767080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148590</xdr:rowOff>
    </xdr:to>
    <xdr:cxnSp macro="">
      <xdr:nvCxnSpPr>
        <xdr:cNvPr id="208" name="直線コネクタ 207"/>
        <xdr:cNvCxnSpPr/>
      </xdr:nvCxnSpPr>
      <xdr:spPr>
        <a:xfrm flipV="1">
          <a:off x="7713980" y="1036701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78757</xdr:rowOff>
    </xdr:from>
    <xdr:ext cx="469744" cy="259045"/>
    <xdr:sp macro="" textlink="">
      <xdr:nvSpPr>
        <xdr:cNvPr id="209" name="n_1aveValue【陸上競技場・野球場・球技場】&#10;一人当たり面積"/>
        <xdr:cNvSpPr txBox="1"/>
      </xdr:nvSpPr>
      <xdr:spPr>
        <a:xfrm>
          <a:off x="827158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133367</xdr:rowOff>
    </xdr:from>
    <xdr:ext cx="469744" cy="259045"/>
    <xdr:sp macro="" textlink="">
      <xdr:nvSpPr>
        <xdr:cNvPr id="210" name="n_2aveValue【陸上競技場・野球場・球技場】&#10;一人当たり面積"/>
        <xdr:cNvSpPr txBox="1"/>
      </xdr:nvSpPr>
      <xdr:spPr>
        <a:xfrm>
          <a:off x="750958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11447</xdr:rowOff>
    </xdr:from>
    <xdr:ext cx="469744" cy="259045"/>
    <xdr:sp macro="" textlink="">
      <xdr:nvSpPr>
        <xdr:cNvPr id="211" name="n_1mainValue【陸上競技場・野球場・球技場】&#10;一人当たり面積"/>
        <xdr:cNvSpPr txBox="1"/>
      </xdr:nvSpPr>
      <xdr:spPr>
        <a:xfrm>
          <a:off x="827158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44467</xdr:rowOff>
    </xdr:from>
    <xdr:ext cx="469744" cy="259045"/>
    <xdr:sp macro="" textlink="">
      <xdr:nvSpPr>
        <xdr:cNvPr id="212" name="n_2mainValue【陸上競技場・野球場・球技場】&#10;一人当たり面積"/>
        <xdr:cNvSpPr txBox="1"/>
      </xdr:nvSpPr>
      <xdr:spPr>
        <a:xfrm>
          <a:off x="7509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4" name="正方形/長方形 213"/>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5" name="正方形/長方形 214"/>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6" name="正方形/長方形 215"/>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7" name="正方形/長方形 216"/>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9" name="テキスト ボックス 22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1" name="テキスト ボックス 23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17526</xdr:rowOff>
    </xdr:from>
    <xdr:to>
      <xdr:col>24</xdr:col>
      <xdr:colOff>62865</xdr:colOff>
      <xdr:row>85</xdr:row>
      <xdr:rowOff>76963</xdr:rowOff>
    </xdr:to>
    <xdr:cxnSp macro="">
      <xdr:nvCxnSpPr>
        <xdr:cNvPr id="233" name="直線コネクタ 232"/>
        <xdr:cNvCxnSpPr/>
      </xdr:nvCxnSpPr>
      <xdr:spPr>
        <a:xfrm flipV="1">
          <a:off x="4084955" y="13261086"/>
          <a:ext cx="1270" cy="106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80790</xdr:rowOff>
    </xdr:from>
    <xdr:ext cx="405111" cy="259045"/>
    <xdr:sp macro="" textlink="">
      <xdr:nvSpPr>
        <xdr:cNvPr id="234" name="【県民会館】&#10;有形固定資産減価償却率最小値テキスト"/>
        <xdr:cNvSpPr txBox="1"/>
      </xdr:nvSpPr>
      <xdr:spPr>
        <a:xfrm>
          <a:off x="4137660" y="143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76963</xdr:rowOff>
    </xdr:from>
    <xdr:to>
      <xdr:col>24</xdr:col>
      <xdr:colOff>152400</xdr:colOff>
      <xdr:row>85</xdr:row>
      <xdr:rowOff>76963</xdr:rowOff>
    </xdr:to>
    <xdr:cxnSp macro="">
      <xdr:nvCxnSpPr>
        <xdr:cNvPr id="235" name="直線コネクタ 234"/>
        <xdr:cNvCxnSpPr/>
      </xdr:nvCxnSpPr>
      <xdr:spPr>
        <a:xfrm>
          <a:off x="4020820" y="14326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135653</xdr:rowOff>
    </xdr:from>
    <xdr:ext cx="405111" cy="259045"/>
    <xdr:sp macro="" textlink="">
      <xdr:nvSpPr>
        <xdr:cNvPr id="236" name="【県民会館】&#10;有形固定資産減価償却率最大値テキスト"/>
        <xdr:cNvSpPr txBox="1"/>
      </xdr:nvSpPr>
      <xdr:spPr>
        <a:xfrm>
          <a:off x="4137660" y="1304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37" name="直線コネクタ 236"/>
        <xdr:cNvCxnSpPr/>
      </xdr:nvCxnSpPr>
      <xdr:spPr>
        <a:xfrm>
          <a:off x="4020820" y="1326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166895</xdr:rowOff>
    </xdr:from>
    <xdr:ext cx="405111" cy="259045"/>
    <xdr:sp macro="" textlink="">
      <xdr:nvSpPr>
        <xdr:cNvPr id="238" name="【県民会館】&#10;有形固定資産減価償却率平均値テキスト"/>
        <xdr:cNvSpPr txBox="1"/>
      </xdr:nvSpPr>
      <xdr:spPr>
        <a:xfrm>
          <a:off x="4137660" y="13913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39" name="フローチャート: 判断 238"/>
        <xdr:cNvSpPr/>
      </xdr:nvSpPr>
      <xdr:spPr>
        <a:xfrm>
          <a:off x="4036060" y="139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117602</xdr:rowOff>
    </xdr:from>
    <xdr:to>
      <xdr:col>20</xdr:col>
      <xdr:colOff>38100</xdr:colOff>
      <xdr:row>84</xdr:row>
      <xdr:rowOff>47752</xdr:rowOff>
    </xdr:to>
    <xdr:sp macro="" textlink="">
      <xdr:nvSpPr>
        <xdr:cNvPr id="240" name="フローチャート: 判断 239"/>
        <xdr:cNvSpPr/>
      </xdr:nvSpPr>
      <xdr:spPr>
        <a:xfrm>
          <a:off x="331216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65024</xdr:rowOff>
    </xdr:from>
    <xdr:to>
      <xdr:col>15</xdr:col>
      <xdr:colOff>101600</xdr:colOff>
      <xdr:row>82</xdr:row>
      <xdr:rowOff>166624</xdr:rowOff>
    </xdr:to>
    <xdr:sp macro="" textlink="">
      <xdr:nvSpPr>
        <xdr:cNvPr id="241" name="フローチャート: 判断 240"/>
        <xdr:cNvSpPr/>
      </xdr:nvSpPr>
      <xdr:spPr>
        <a:xfrm>
          <a:off x="2514600" y="1381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138176</xdr:rowOff>
    </xdr:from>
    <xdr:to>
      <xdr:col>24</xdr:col>
      <xdr:colOff>114300</xdr:colOff>
      <xdr:row>79</xdr:row>
      <xdr:rowOff>68326</xdr:rowOff>
    </xdr:to>
    <xdr:sp macro="" textlink="">
      <xdr:nvSpPr>
        <xdr:cNvPr id="247" name="楕円 246"/>
        <xdr:cNvSpPr/>
      </xdr:nvSpPr>
      <xdr:spPr>
        <a:xfrm>
          <a:off x="4036060" y="13214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91203</xdr:rowOff>
    </xdr:from>
    <xdr:ext cx="405111" cy="259045"/>
    <xdr:sp macro="" textlink="">
      <xdr:nvSpPr>
        <xdr:cNvPr id="248" name="【県民会館】&#10;有形固定資産減価償却率該当値テキスト"/>
        <xdr:cNvSpPr txBox="1"/>
      </xdr:nvSpPr>
      <xdr:spPr>
        <a:xfrm>
          <a:off x="4137660" y="13167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133604</xdr:rowOff>
    </xdr:from>
    <xdr:to>
      <xdr:col>20</xdr:col>
      <xdr:colOff>38100</xdr:colOff>
      <xdr:row>79</xdr:row>
      <xdr:rowOff>63754</xdr:rowOff>
    </xdr:to>
    <xdr:sp macro="" textlink="">
      <xdr:nvSpPr>
        <xdr:cNvPr id="249" name="楕円 248"/>
        <xdr:cNvSpPr/>
      </xdr:nvSpPr>
      <xdr:spPr>
        <a:xfrm>
          <a:off x="3312160" y="13209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12954</xdr:rowOff>
    </xdr:from>
    <xdr:to>
      <xdr:col>24</xdr:col>
      <xdr:colOff>63500</xdr:colOff>
      <xdr:row>79</xdr:row>
      <xdr:rowOff>17526</xdr:rowOff>
    </xdr:to>
    <xdr:cxnSp macro="">
      <xdr:nvCxnSpPr>
        <xdr:cNvPr id="250" name="直線コネクタ 249"/>
        <xdr:cNvCxnSpPr/>
      </xdr:nvCxnSpPr>
      <xdr:spPr>
        <a:xfrm>
          <a:off x="3355340" y="1325651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53594</xdr:rowOff>
    </xdr:from>
    <xdr:to>
      <xdr:col>15</xdr:col>
      <xdr:colOff>101600</xdr:colOff>
      <xdr:row>79</xdr:row>
      <xdr:rowOff>155194</xdr:rowOff>
    </xdr:to>
    <xdr:sp macro="" textlink="">
      <xdr:nvSpPr>
        <xdr:cNvPr id="251" name="楕円 250"/>
        <xdr:cNvSpPr/>
      </xdr:nvSpPr>
      <xdr:spPr>
        <a:xfrm>
          <a:off x="2514600" y="132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12954</xdr:rowOff>
    </xdr:from>
    <xdr:to>
      <xdr:col>19</xdr:col>
      <xdr:colOff>177800</xdr:colOff>
      <xdr:row>79</xdr:row>
      <xdr:rowOff>104394</xdr:rowOff>
    </xdr:to>
    <xdr:cxnSp macro="">
      <xdr:nvCxnSpPr>
        <xdr:cNvPr id="252" name="直線コネクタ 251"/>
        <xdr:cNvCxnSpPr/>
      </xdr:nvCxnSpPr>
      <xdr:spPr>
        <a:xfrm flipV="1">
          <a:off x="2565400" y="13256514"/>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38879</xdr:rowOff>
    </xdr:from>
    <xdr:ext cx="405111" cy="259045"/>
    <xdr:sp macro="" textlink="">
      <xdr:nvSpPr>
        <xdr:cNvPr id="253" name="n_1aveValue【県民会館】&#10;有形固定資産減価償却率"/>
        <xdr:cNvSpPr txBox="1"/>
      </xdr:nvSpPr>
      <xdr:spPr>
        <a:xfrm>
          <a:off x="3170564" y="1412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157751</xdr:rowOff>
    </xdr:from>
    <xdr:ext cx="405111" cy="259045"/>
    <xdr:sp macro="" textlink="">
      <xdr:nvSpPr>
        <xdr:cNvPr id="254" name="n_2aveValue【県民会館】&#10;有形固定資産減価償却率"/>
        <xdr:cNvSpPr txBox="1"/>
      </xdr:nvSpPr>
      <xdr:spPr>
        <a:xfrm>
          <a:off x="2385704" y="139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80281</xdr:rowOff>
    </xdr:from>
    <xdr:ext cx="405111" cy="259045"/>
    <xdr:sp macro="" textlink="">
      <xdr:nvSpPr>
        <xdr:cNvPr id="255" name="n_1mainValue【県民会館】&#10;有形固定資産減価償却率"/>
        <xdr:cNvSpPr txBox="1"/>
      </xdr:nvSpPr>
      <xdr:spPr>
        <a:xfrm>
          <a:off x="3170564" y="129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256" name="n_2mainValue【県民会館】&#10;有形固定資産減価償却率"/>
        <xdr:cNvSpPr txBox="1"/>
      </xdr:nvSpPr>
      <xdr:spPr>
        <a:xfrm>
          <a:off x="2385704" y="130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19050</xdr:rowOff>
    </xdr:from>
    <xdr:to>
      <xdr:col>54</xdr:col>
      <xdr:colOff>189865</xdr:colOff>
      <xdr:row>86</xdr:row>
      <xdr:rowOff>38100</xdr:rowOff>
    </xdr:to>
    <xdr:cxnSp macro="">
      <xdr:nvCxnSpPr>
        <xdr:cNvPr id="278" name="直線コネクタ 277"/>
        <xdr:cNvCxnSpPr/>
      </xdr:nvCxnSpPr>
      <xdr:spPr>
        <a:xfrm flipV="1">
          <a:off x="9218295" y="12927330"/>
          <a:ext cx="127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79" name="【県民会館】&#10;一人当たり面積最小値テキスト"/>
        <xdr:cNvSpPr txBox="1"/>
      </xdr:nvSpPr>
      <xdr:spPr>
        <a:xfrm>
          <a:off x="92710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0" name="直線コネクタ 279"/>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137177</xdr:rowOff>
    </xdr:from>
    <xdr:ext cx="469744" cy="259045"/>
    <xdr:sp macro="" textlink="">
      <xdr:nvSpPr>
        <xdr:cNvPr id="281" name="【県民会館】&#10;一人当たり面積最大値テキスト"/>
        <xdr:cNvSpPr txBox="1"/>
      </xdr:nvSpPr>
      <xdr:spPr>
        <a:xfrm>
          <a:off x="92710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82" name="直線コネクタ 281"/>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22877</xdr:rowOff>
    </xdr:from>
    <xdr:ext cx="469744" cy="259045"/>
    <xdr:sp macro="" textlink="">
      <xdr:nvSpPr>
        <xdr:cNvPr id="283" name="【県民会館】&#10;一人当たり面積平均値テキスト"/>
        <xdr:cNvSpPr txBox="1"/>
      </xdr:nvSpPr>
      <xdr:spPr>
        <a:xfrm>
          <a:off x="927100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84" name="フローチャート: 判断 283"/>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285" name="フローチャート: 判断 284"/>
        <xdr:cNvSpPr/>
      </xdr:nvSpPr>
      <xdr:spPr>
        <a:xfrm>
          <a:off x="84455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6" name="フローチャート: 判断 285"/>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2" name="楕円 291"/>
        <xdr:cNvSpPr/>
      </xdr:nvSpPr>
      <xdr:spPr>
        <a:xfrm>
          <a:off x="91922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10177</xdr:rowOff>
    </xdr:from>
    <xdr:ext cx="469744" cy="259045"/>
    <xdr:sp macro="" textlink="">
      <xdr:nvSpPr>
        <xdr:cNvPr id="293" name="【県民会館】&#10;一人当たり面積該当値テキスト"/>
        <xdr:cNvSpPr txBox="1"/>
      </xdr:nvSpPr>
      <xdr:spPr>
        <a:xfrm>
          <a:off x="927100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294" name="楕円 293"/>
        <xdr:cNvSpPr/>
      </xdr:nvSpPr>
      <xdr:spPr>
        <a:xfrm>
          <a:off x="844550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38100</xdr:rowOff>
    </xdr:to>
    <xdr:cxnSp macro="">
      <xdr:nvCxnSpPr>
        <xdr:cNvPr id="295" name="直線コネクタ 294"/>
        <xdr:cNvCxnSpPr/>
      </xdr:nvCxnSpPr>
      <xdr:spPr>
        <a:xfrm>
          <a:off x="8496300" y="1374648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120650</xdr:rowOff>
    </xdr:from>
    <xdr:to>
      <xdr:col>46</xdr:col>
      <xdr:colOff>38100</xdr:colOff>
      <xdr:row>82</xdr:row>
      <xdr:rowOff>50800</xdr:rowOff>
    </xdr:to>
    <xdr:sp macro="" textlink="">
      <xdr:nvSpPr>
        <xdr:cNvPr id="296" name="楕円 295"/>
        <xdr:cNvSpPr/>
      </xdr:nvSpPr>
      <xdr:spPr>
        <a:xfrm>
          <a:off x="7670800" y="1369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0</xdr:rowOff>
    </xdr:from>
    <xdr:to>
      <xdr:col>50</xdr:col>
      <xdr:colOff>114300</xdr:colOff>
      <xdr:row>82</xdr:row>
      <xdr:rowOff>0</xdr:rowOff>
    </xdr:to>
    <xdr:cxnSp macro="">
      <xdr:nvCxnSpPr>
        <xdr:cNvPr id="297" name="直線コネクタ 296"/>
        <xdr:cNvCxnSpPr/>
      </xdr:nvCxnSpPr>
      <xdr:spPr>
        <a:xfrm>
          <a:off x="7713980" y="137464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298" name="n_1aveValue【県民会館】&#10;一人当たり面積"/>
        <xdr:cNvSpPr txBox="1"/>
      </xdr:nvSpPr>
      <xdr:spPr>
        <a:xfrm>
          <a:off x="827158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299" name="n_2aveValue【県民会館】&#10;一人当たり面積"/>
        <xdr:cNvSpPr txBox="1"/>
      </xdr:nvSpPr>
      <xdr:spPr>
        <a:xfrm>
          <a:off x="750958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67327</xdr:rowOff>
    </xdr:from>
    <xdr:ext cx="469744" cy="259045"/>
    <xdr:sp macro="" textlink="">
      <xdr:nvSpPr>
        <xdr:cNvPr id="300" name="n_1mainValue【県民会館】&#10;一人当たり面積"/>
        <xdr:cNvSpPr txBox="1"/>
      </xdr:nvSpPr>
      <xdr:spPr>
        <a:xfrm>
          <a:off x="827158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67327</xdr:rowOff>
    </xdr:from>
    <xdr:ext cx="469744" cy="259045"/>
    <xdr:sp macro="" textlink="">
      <xdr:nvSpPr>
        <xdr:cNvPr id="301" name="n_2mainValue【県民会館】&#10;一人当たり面積"/>
        <xdr:cNvSpPr txBox="1"/>
      </xdr:nvSpPr>
      <xdr:spPr>
        <a:xfrm>
          <a:off x="750958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3" name="正方形/長方形 302"/>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4" name="正方形/長方形 303"/>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5" name="正方形/長方形 304"/>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6" name="正方形/長方形 305"/>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0" name="テキスト ボックス 31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2" name="テキスト ボックス 321"/>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129539</xdr:rowOff>
    </xdr:from>
    <xdr:to>
      <xdr:col>24</xdr:col>
      <xdr:colOff>62865</xdr:colOff>
      <xdr:row>104</xdr:row>
      <xdr:rowOff>152400</xdr:rowOff>
    </xdr:to>
    <xdr:cxnSp macro="">
      <xdr:nvCxnSpPr>
        <xdr:cNvPr id="324" name="直線コネクタ 323"/>
        <xdr:cNvCxnSpPr/>
      </xdr:nvCxnSpPr>
      <xdr:spPr>
        <a:xfrm flipV="1">
          <a:off x="4084955" y="16725899"/>
          <a:ext cx="1270" cy="861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156227</xdr:rowOff>
    </xdr:from>
    <xdr:ext cx="405111" cy="259045"/>
    <xdr:sp macro="" textlink="">
      <xdr:nvSpPr>
        <xdr:cNvPr id="325" name="【保健所】&#10;有形固定資産減価償却率最小値テキスト"/>
        <xdr:cNvSpPr txBox="1"/>
      </xdr:nvSpPr>
      <xdr:spPr>
        <a:xfrm>
          <a:off x="4137660" y="1759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152400</xdr:rowOff>
    </xdr:from>
    <xdr:to>
      <xdr:col>24</xdr:col>
      <xdr:colOff>152400</xdr:colOff>
      <xdr:row>104</xdr:row>
      <xdr:rowOff>152400</xdr:rowOff>
    </xdr:to>
    <xdr:cxnSp macro="">
      <xdr:nvCxnSpPr>
        <xdr:cNvPr id="326" name="直線コネクタ 325"/>
        <xdr:cNvCxnSpPr/>
      </xdr:nvCxnSpPr>
      <xdr:spPr>
        <a:xfrm>
          <a:off x="4020820" y="17586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76216</xdr:rowOff>
    </xdr:from>
    <xdr:ext cx="405111" cy="259045"/>
    <xdr:sp macro="" textlink="">
      <xdr:nvSpPr>
        <xdr:cNvPr id="327" name="【保健所】&#10;有形固定資産減価償却率最大値テキスト"/>
        <xdr:cNvSpPr txBox="1"/>
      </xdr:nvSpPr>
      <xdr:spPr>
        <a:xfrm>
          <a:off x="4137660" y="1650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28" name="直線コネクタ 327"/>
        <xdr:cNvCxnSpPr/>
      </xdr:nvCxnSpPr>
      <xdr:spPr>
        <a:xfrm>
          <a:off x="4020820" y="16725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17797</xdr:rowOff>
    </xdr:from>
    <xdr:ext cx="405111" cy="259045"/>
    <xdr:sp macro="" textlink="">
      <xdr:nvSpPr>
        <xdr:cNvPr id="329" name="【保健所】&#10;有形固定資産減価償却率平均値テキスト"/>
        <xdr:cNvSpPr txBox="1"/>
      </xdr:nvSpPr>
      <xdr:spPr>
        <a:xfrm>
          <a:off x="4137660" y="16949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166370</xdr:rowOff>
    </xdr:from>
    <xdr:to>
      <xdr:col>24</xdr:col>
      <xdr:colOff>114300</xdr:colOff>
      <xdr:row>102</xdr:row>
      <xdr:rowOff>96520</xdr:rowOff>
    </xdr:to>
    <xdr:sp macro="" textlink="">
      <xdr:nvSpPr>
        <xdr:cNvPr id="330" name="フローチャート: 判断 329"/>
        <xdr:cNvSpPr/>
      </xdr:nvSpPr>
      <xdr:spPr>
        <a:xfrm>
          <a:off x="4036060" y="17098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120650</xdr:rowOff>
    </xdr:from>
    <xdr:to>
      <xdr:col>20</xdr:col>
      <xdr:colOff>38100</xdr:colOff>
      <xdr:row>103</xdr:row>
      <xdr:rowOff>50800</xdr:rowOff>
    </xdr:to>
    <xdr:sp macro="" textlink="">
      <xdr:nvSpPr>
        <xdr:cNvPr id="331" name="フローチャート: 判断 330"/>
        <xdr:cNvSpPr/>
      </xdr:nvSpPr>
      <xdr:spPr>
        <a:xfrm>
          <a:off x="3312160" y="17219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170180</xdr:rowOff>
    </xdr:from>
    <xdr:to>
      <xdr:col>15</xdr:col>
      <xdr:colOff>101600</xdr:colOff>
      <xdr:row>104</xdr:row>
      <xdr:rowOff>100330</xdr:rowOff>
    </xdr:to>
    <xdr:sp macro="" textlink="">
      <xdr:nvSpPr>
        <xdr:cNvPr id="332" name="フローチャート: 判断 331"/>
        <xdr:cNvSpPr/>
      </xdr:nvSpPr>
      <xdr:spPr>
        <a:xfrm>
          <a:off x="2514600" y="1743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338" name="楕円 337"/>
        <xdr:cNvSpPr/>
      </xdr:nvSpPr>
      <xdr:spPr>
        <a:xfrm>
          <a:off x="4036060" y="17353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64788</xdr:rowOff>
    </xdr:from>
    <xdr:ext cx="405111" cy="259045"/>
    <xdr:sp macro="" textlink="">
      <xdr:nvSpPr>
        <xdr:cNvPr id="339" name="【保健所】&#10;有形固定資産減価償却率該当値テキスト"/>
        <xdr:cNvSpPr txBox="1"/>
      </xdr:nvSpPr>
      <xdr:spPr>
        <a:xfrm>
          <a:off x="4137660" y="1733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340" name="楕円 339"/>
        <xdr:cNvSpPr/>
      </xdr:nvSpPr>
      <xdr:spPr>
        <a:xfrm>
          <a:off x="3312160" y="1743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104</xdr:row>
      <xdr:rowOff>45720</xdr:rowOff>
    </xdr:to>
    <xdr:cxnSp macro="">
      <xdr:nvCxnSpPr>
        <xdr:cNvPr id="341" name="直線コネクタ 340"/>
        <xdr:cNvCxnSpPr/>
      </xdr:nvCxnSpPr>
      <xdr:spPr>
        <a:xfrm flipV="1">
          <a:off x="3355340" y="17404081"/>
          <a:ext cx="73152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135889</xdr:rowOff>
    </xdr:from>
    <xdr:to>
      <xdr:col>15</xdr:col>
      <xdr:colOff>101600</xdr:colOff>
      <xdr:row>108</xdr:row>
      <xdr:rowOff>66039</xdr:rowOff>
    </xdr:to>
    <xdr:sp macro="" textlink="">
      <xdr:nvSpPr>
        <xdr:cNvPr id="342" name="楕円 341"/>
        <xdr:cNvSpPr/>
      </xdr:nvSpPr>
      <xdr:spPr>
        <a:xfrm>
          <a:off x="2514600" y="18073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45720</xdr:rowOff>
    </xdr:from>
    <xdr:to>
      <xdr:col>19</xdr:col>
      <xdr:colOff>177800</xdr:colOff>
      <xdr:row>108</xdr:row>
      <xdr:rowOff>15239</xdr:rowOff>
    </xdr:to>
    <xdr:cxnSp macro="">
      <xdr:nvCxnSpPr>
        <xdr:cNvPr id="343" name="直線コネクタ 342"/>
        <xdr:cNvCxnSpPr/>
      </xdr:nvCxnSpPr>
      <xdr:spPr>
        <a:xfrm flipV="1">
          <a:off x="2565400" y="17480280"/>
          <a:ext cx="789940" cy="6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67327</xdr:rowOff>
    </xdr:from>
    <xdr:ext cx="405111" cy="259045"/>
    <xdr:sp macro="" textlink="">
      <xdr:nvSpPr>
        <xdr:cNvPr id="344" name="n_1aveValue【保健所】&#10;有形固定資産減価償却率"/>
        <xdr:cNvSpPr txBox="1"/>
      </xdr:nvSpPr>
      <xdr:spPr>
        <a:xfrm>
          <a:off x="3170564" y="1699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116857</xdr:rowOff>
    </xdr:from>
    <xdr:ext cx="405111" cy="259045"/>
    <xdr:sp macro="" textlink="">
      <xdr:nvSpPr>
        <xdr:cNvPr id="345" name="n_2aveValue【保健所】&#10;有形固定資産減価償却率"/>
        <xdr:cNvSpPr txBox="1"/>
      </xdr:nvSpPr>
      <xdr:spPr>
        <a:xfrm>
          <a:off x="2385704" y="1721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87647</xdr:rowOff>
    </xdr:from>
    <xdr:ext cx="405111" cy="259045"/>
    <xdr:sp macro="" textlink="">
      <xdr:nvSpPr>
        <xdr:cNvPr id="346" name="n_1mainValue【保健所】&#10;有形固定資産減価償却率"/>
        <xdr:cNvSpPr txBox="1"/>
      </xdr:nvSpPr>
      <xdr:spPr>
        <a:xfrm>
          <a:off x="317056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57166</xdr:rowOff>
    </xdr:from>
    <xdr:ext cx="405111" cy="259045"/>
    <xdr:sp macro="" textlink="">
      <xdr:nvSpPr>
        <xdr:cNvPr id="347" name="n_2mainValue【保健所】&#10;有形固定資産減価償却率"/>
        <xdr:cNvSpPr txBox="1"/>
      </xdr:nvSpPr>
      <xdr:spPr>
        <a:xfrm>
          <a:off x="2385704" y="18162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9" name="正方形/長方形 34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0" name="正方形/長方形 34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1" name="正方形/長方形 35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2" name="正方形/長方形 35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6" name="テキスト ボックス 355"/>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8" name="テキスト ボックス 35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0" name="テキスト ボックス 35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2" name="テキスト ボックス 36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4" name="テキスト ボックス 36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6" name="テキスト ボックス 36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108</xdr:row>
      <xdr:rowOff>25400</xdr:rowOff>
    </xdr:to>
    <xdr:cxnSp macro="">
      <xdr:nvCxnSpPr>
        <xdr:cNvPr id="370" name="直線コネクタ 369"/>
        <xdr:cNvCxnSpPr/>
      </xdr:nvCxnSpPr>
      <xdr:spPr>
        <a:xfrm flipV="1">
          <a:off x="9218295" y="1676400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29227</xdr:rowOff>
    </xdr:from>
    <xdr:ext cx="469744" cy="259045"/>
    <xdr:sp macro="" textlink="">
      <xdr:nvSpPr>
        <xdr:cNvPr id="371" name="【保健所】&#10;一人当たり面積最小値テキスト"/>
        <xdr:cNvSpPr txBox="1"/>
      </xdr:nvSpPr>
      <xdr:spPr>
        <a:xfrm>
          <a:off x="92710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25400</xdr:rowOff>
    </xdr:from>
    <xdr:to>
      <xdr:col>55</xdr:col>
      <xdr:colOff>88900</xdr:colOff>
      <xdr:row>108</xdr:row>
      <xdr:rowOff>25400</xdr:rowOff>
    </xdr:to>
    <xdr:cxnSp macro="">
      <xdr:nvCxnSpPr>
        <xdr:cNvPr id="372" name="直線コネクタ 371"/>
        <xdr:cNvCxnSpPr/>
      </xdr:nvCxnSpPr>
      <xdr:spPr>
        <a:xfrm>
          <a:off x="9154160" y="18130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373" name="【保健所】&#10;一人当たり面積最大値テキスト"/>
        <xdr:cNvSpPr txBox="1"/>
      </xdr:nvSpPr>
      <xdr:spPr>
        <a:xfrm>
          <a:off x="92710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74" name="直線コネクタ 373"/>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86377</xdr:rowOff>
    </xdr:from>
    <xdr:ext cx="469744" cy="259045"/>
    <xdr:sp macro="" textlink="">
      <xdr:nvSpPr>
        <xdr:cNvPr id="375" name="【保健所】&#10;一人当たり面積平均値テキスト"/>
        <xdr:cNvSpPr txBox="1"/>
      </xdr:nvSpPr>
      <xdr:spPr>
        <a:xfrm>
          <a:off x="9271000" y="1768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76" name="フローチャート: 判断 375"/>
        <xdr:cNvSpPr/>
      </xdr:nvSpPr>
      <xdr:spPr>
        <a:xfrm>
          <a:off x="919226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69850</xdr:rowOff>
    </xdr:from>
    <xdr:to>
      <xdr:col>50</xdr:col>
      <xdr:colOff>165100</xdr:colOff>
      <xdr:row>104</xdr:row>
      <xdr:rowOff>0</xdr:rowOff>
    </xdr:to>
    <xdr:sp macro="" textlink="">
      <xdr:nvSpPr>
        <xdr:cNvPr id="377" name="フローチャート: 判断 376"/>
        <xdr:cNvSpPr/>
      </xdr:nvSpPr>
      <xdr:spPr>
        <a:xfrm>
          <a:off x="8445500" y="17336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78" name="フローチャート: 判断 377"/>
        <xdr:cNvSpPr/>
      </xdr:nvSpPr>
      <xdr:spPr>
        <a:xfrm>
          <a:off x="767080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146050</xdr:rowOff>
    </xdr:from>
    <xdr:to>
      <xdr:col>55</xdr:col>
      <xdr:colOff>50800</xdr:colOff>
      <xdr:row>108</xdr:row>
      <xdr:rowOff>76200</xdr:rowOff>
    </xdr:to>
    <xdr:sp macro="" textlink="">
      <xdr:nvSpPr>
        <xdr:cNvPr id="384" name="楕円 383"/>
        <xdr:cNvSpPr/>
      </xdr:nvSpPr>
      <xdr:spPr>
        <a:xfrm>
          <a:off x="9192260" y="18083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60977</xdr:rowOff>
    </xdr:from>
    <xdr:ext cx="469744" cy="259045"/>
    <xdr:sp macro="" textlink="">
      <xdr:nvSpPr>
        <xdr:cNvPr id="385" name="【保健所】&#10;一人当たり面積該当値テキスト"/>
        <xdr:cNvSpPr txBox="1"/>
      </xdr:nvSpPr>
      <xdr:spPr>
        <a:xfrm>
          <a:off x="9271000"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146050</xdr:rowOff>
    </xdr:from>
    <xdr:to>
      <xdr:col>50</xdr:col>
      <xdr:colOff>165100</xdr:colOff>
      <xdr:row>108</xdr:row>
      <xdr:rowOff>76200</xdr:rowOff>
    </xdr:to>
    <xdr:sp macro="" textlink="">
      <xdr:nvSpPr>
        <xdr:cNvPr id="386" name="楕円 385"/>
        <xdr:cNvSpPr/>
      </xdr:nvSpPr>
      <xdr:spPr>
        <a:xfrm>
          <a:off x="8445500" y="18083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25400</xdr:rowOff>
    </xdr:from>
    <xdr:to>
      <xdr:col>55</xdr:col>
      <xdr:colOff>0</xdr:colOff>
      <xdr:row>108</xdr:row>
      <xdr:rowOff>25400</xdr:rowOff>
    </xdr:to>
    <xdr:cxnSp macro="">
      <xdr:nvCxnSpPr>
        <xdr:cNvPr id="387" name="直線コネクタ 386"/>
        <xdr:cNvCxnSpPr/>
      </xdr:nvCxnSpPr>
      <xdr:spPr>
        <a:xfrm>
          <a:off x="8496300" y="18130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146050</xdr:rowOff>
    </xdr:from>
    <xdr:to>
      <xdr:col>46</xdr:col>
      <xdr:colOff>38100</xdr:colOff>
      <xdr:row>108</xdr:row>
      <xdr:rowOff>76200</xdr:rowOff>
    </xdr:to>
    <xdr:sp macro="" textlink="">
      <xdr:nvSpPr>
        <xdr:cNvPr id="388" name="楕円 387"/>
        <xdr:cNvSpPr/>
      </xdr:nvSpPr>
      <xdr:spPr>
        <a:xfrm>
          <a:off x="7670800" y="18083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25400</xdr:rowOff>
    </xdr:from>
    <xdr:to>
      <xdr:col>50</xdr:col>
      <xdr:colOff>114300</xdr:colOff>
      <xdr:row>108</xdr:row>
      <xdr:rowOff>25400</xdr:rowOff>
    </xdr:to>
    <xdr:cxnSp macro="">
      <xdr:nvCxnSpPr>
        <xdr:cNvPr id="389" name="直線コネクタ 388"/>
        <xdr:cNvCxnSpPr/>
      </xdr:nvCxnSpPr>
      <xdr:spPr>
        <a:xfrm>
          <a:off x="7713980" y="18130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16527</xdr:rowOff>
    </xdr:from>
    <xdr:ext cx="469744" cy="259045"/>
    <xdr:sp macro="" textlink="">
      <xdr:nvSpPr>
        <xdr:cNvPr id="390" name="n_1aveValue【保健所】&#10;一人当たり面積"/>
        <xdr:cNvSpPr txBox="1"/>
      </xdr:nvSpPr>
      <xdr:spPr>
        <a:xfrm>
          <a:off x="8271587" y="171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391" name="n_2aveValue【保健所】&#10;一人当たり面積"/>
        <xdr:cNvSpPr txBox="1"/>
      </xdr:nvSpPr>
      <xdr:spPr>
        <a:xfrm>
          <a:off x="750958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67327</xdr:rowOff>
    </xdr:from>
    <xdr:ext cx="469744" cy="259045"/>
    <xdr:sp macro="" textlink="">
      <xdr:nvSpPr>
        <xdr:cNvPr id="392" name="n_1mainValue【保健所】&#10;一人当たり面積"/>
        <xdr:cNvSpPr txBox="1"/>
      </xdr:nvSpPr>
      <xdr:spPr>
        <a:xfrm>
          <a:off x="827158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67327</xdr:rowOff>
    </xdr:from>
    <xdr:ext cx="469744" cy="259045"/>
    <xdr:sp macro="" textlink="">
      <xdr:nvSpPr>
        <xdr:cNvPr id="393" name="n_2mainValue【保健所】&#10;一人当たり面積"/>
        <xdr:cNvSpPr txBox="1"/>
      </xdr:nvSpPr>
      <xdr:spPr>
        <a:xfrm>
          <a:off x="750958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5" name="正方形/長方形 394"/>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6" name="正方形/長方形 395"/>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7" name="正方形/長方形 396"/>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8" name="正方形/長方形 397"/>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2" name="テキスト ボックス 401"/>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7620</xdr:rowOff>
    </xdr:from>
    <xdr:to>
      <xdr:col>85</xdr:col>
      <xdr:colOff>126364</xdr:colOff>
      <xdr:row>41</xdr:row>
      <xdr:rowOff>46482</xdr:rowOff>
    </xdr:to>
    <xdr:cxnSp macro="">
      <xdr:nvCxnSpPr>
        <xdr:cNvPr id="414" name="直線コネクタ 413"/>
        <xdr:cNvCxnSpPr/>
      </xdr:nvCxnSpPr>
      <xdr:spPr>
        <a:xfrm flipV="1">
          <a:off x="14374495" y="5707380"/>
          <a:ext cx="1269"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50309</xdr:rowOff>
    </xdr:from>
    <xdr:ext cx="405111" cy="259045"/>
    <xdr:sp macro="" textlink="">
      <xdr:nvSpPr>
        <xdr:cNvPr id="415" name="【試験研究機関】&#10;有形固定資産減価償却率最小値テキスト"/>
        <xdr:cNvSpPr txBox="1"/>
      </xdr:nvSpPr>
      <xdr:spPr>
        <a:xfrm>
          <a:off x="14419580"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46482</xdr:rowOff>
    </xdr:from>
    <xdr:to>
      <xdr:col>86</xdr:col>
      <xdr:colOff>25400</xdr:colOff>
      <xdr:row>41</xdr:row>
      <xdr:rowOff>46482</xdr:rowOff>
    </xdr:to>
    <xdr:cxnSp macro="">
      <xdr:nvCxnSpPr>
        <xdr:cNvPr id="416" name="直線コネクタ 415"/>
        <xdr:cNvCxnSpPr/>
      </xdr:nvCxnSpPr>
      <xdr:spPr>
        <a:xfrm>
          <a:off x="14287500" y="691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125747</xdr:rowOff>
    </xdr:from>
    <xdr:ext cx="405111" cy="259045"/>
    <xdr:sp macro="" textlink="">
      <xdr:nvSpPr>
        <xdr:cNvPr id="417" name="【試験研究機関】&#10;有形固定資産減価償却率最大値テキスト"/>
        <xdr:cNvSpPr txBox="1"/>
      </xdr:nvSpPr>
      <xdr:spPr>
        <a:xfrm>
          <a:off x="1441958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18" name="直線コネクタ 417"/>
        <xdr:cNvCxnSpPr/>
      </xdr:nvCxnSpPr>
      <xdr:spPr>
        <a:xfrm>
          <a:off x="142875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128287</xdr:rowOff>
    </xdr:from>
    <xdr:ext cx="405111" cy="259045"/>
    <xdr:sp macro="" textlink="">
      <xdr:nvSpPr>
        <xdr:cNvPr id="419" name="【試験研究機関】&#10;有形固定資産減価償却率平均値テキスト"/>
        <xdr:cNvSpPr txBox="1"/>
      </xdr:nvSpPr>
      <xdr:spPr>
        <a:xfrm>
          <a:off x="1441958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0" name="フローチャート: 判断 419"/>
        <xdr:cNvSpPr/>
      </xdr:nvSpPr>
      <xdr:spPr>
        <a:xfrm>
          <a:off x="14325600" y="63080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77978</xdr:rowOff>
    </xdr:from>
    <xdr:to>
      <xdr:col>81</xdr:col>
      <xdr:colOff>101600</xdr:colOff>
      <xdr:row>40</xdr:row>
      <xdr:rowOff>8128</xdr:rowOff>
    </xdr:to>
    <xdr:sp macro="" textlink="">
      <xdr:nvSpPr>
        <xdr:cNvPr id="421" name="フローチャート: 判断 420"/>
        <xdr:cNvSpPr/>
      </xdr:nvSpPr>
      <xdr:spPr>
        <a:xfrm>
          <a:off x="1357884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43688</xdr:rowOff>
    </xdr:from>
    <xdr:to>
      <xdr:col>76</xdr:col>
      <xdr:colOff>165100</xdr:colOff>
      <xdr:row>40</xdr:row>
      <xdr:rowOff>145288</xdr:rowOff>
    </xdr:to>
    <xdr:sp macro="" textlink="">
      <xdr:nvSpPr>
        <xdr:cNvPr id="422" name="フローチャート: 判断 421"/>
        <xdr:cNvSpPr/>
      </xdr:nvSpPr>
      <xdr:spPr>
        <a:xfrm>
          <a:off x="12804140" y="67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32258</xdr:rowOff>
    </xdr:from>
    <xdr:to>
      <xdr:col>85</xdr:col>
      <xdr:colOff>177800</xdr:colOff>
      <xdr:row>39</xdr:row>
      <xdr:rowOff>133858</xdr:rowOff>
    </xdr:to>
    <xdr:sp macro="" textlink="">
      <xdr:nvSpPr>
        <xdr:cNvPr id="428" name="楕円 427"/>
        <xdr:cNvSpPr/>
      </xdr:nvSpPr>
      <xdr:spPr>
        <a:xfrm>
          <a:off x="14325600" y="657021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10685</xdr:rowOff>
    </xdr:from>
    <xdr:ext cx="405111" cy="259045"/>
    <xdr:sp macro="" textlink="">
      <xdr:nvSpPr>
        <xdr:cNvPr id="429" name="【試験研究機関】&#10;有形固定資産減価償却率該当値テキスト"/>
        <xdr:cNvSpPr txBox="1"/>
      </xdr:nvSpPr>
      <xdr:spPr>
        <a:xfrm>
          <a:off x="14419580" y="654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91694</xdr:rowOff>
    </xdr:from>
    <xdr:to>
      <xdr:col>81</xdr:col>
      <xdr:colOff>101600</xdr:colOff>
      <xdr:row>40</xdr:row>
      <xdr:rowOff>21844</xdr:rowOff>
    </xdr:to>
    <xdr:sp macro="" textlink="">
      <xdr:nvSpPr>
        <xdr:cNvPr id="430" name="楕円 429"/>
        <xdr:cNvSpPr/>
      </xdr:nvSpPr>
      <xdr:spPr>
        <a:xfrm>
          <a:off x="13578840" y="6629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83058</xdr:rowOff>
    </xdr:from>
    <xdr:to>
      <xdr:col>85</xdr:col>
      <xdr:colOff>127000</xdr:colOff>
      <xdr:row>39</xdr:row>
      <xdr:rowOff>142494</xdr:rowOff>
    </xdr:to>
    <xdr:cxnSp macro="">
      <xdr:nvCxnSpPr>
        <xdr:cNvPr id="431" name="直線コネクタ 430"/>
        <xdr:cNvCxnSpPr/>
      </xdr:nvCxnSpPr>
      <xdr:spPr>
        <a:xfrm flipV="1">
          <a:off x="13629640" y="6621018"/>
          <a:ext cx="74676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xdr:rowOff>
    </xdr:from>
    <xdr:to>
      <xdr:col>76</xdr:col>
      <xdr:colOff>165100</xdr:colOff>
      <xdr:row>40</xdr:row>
      <xdr:rowOff>117856</xdr:rowOff>
    </xdr:to>
    <xdr:sp macro="" textlink="">
      <xdr:nvSpPr>
        <xdr:cNvPr id="432" name="楕円 431"/>
        <xdr:cNvSpPr/>
      </xdr:nvSpPr>
      <xdr:spPr>
        <a:xfrm>
          <a:off x="1280414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142494</xdr:rowOff>
    </xdr:from>
    <xdr:to>
      <xdr:col>81</xdr:col>
      <xdr:colOff>50800</xdr:colOff>
      <xdr:row>40</xdr:row>
      <xdr:rowOff>67056</xdr:rowOff>
    </xdr:to>
    <xdr:cxnSp macro="">
      <xdr:nvCxnSpPr>
        <xdr:cNvPr id="433" name="直線コネクタ 432"/>
        <xdr:cNvCxnSpPr/>
      </xdr:nvCxnSpPr>
      <xdr:spPr>
        <a:xfrm flipV="1">
          <a:off x="12854940" y="6680454"/>
          <a:ext cx="7747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24655</xdr:rowOff>
    </xdr:from>
    <xdr:ext cx="405111" cy="259045"/>
    <xdr:sp macro="" textlink="">
      <xdr:nvSpPr>
        <xdr:cNvPr id="434" name="n_1aveValue【試験研究機関】&#10;有形固定資産減価償却率"/>
        <xdr:cNvSpPr txBox="1"/>
      </xdr:nvSpPr>
      <xdr:spPr>
        <a:xfrm>
          <a:off x="13437244" y="6394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136415</xdr:rowOff>
    </xdr:from>
    <xdr:ext cx="405111" cy="259045"/>
    <xdr:sp macro="" textlink="">
      <xdr:nvSpPr>
        <xdr:cNvPr id="435" name="n_2aveValue【試験研究機関】&#10;有形固定資産減価償却率"/>
        <xdr:cNvSpPr txBox="1"/>
      </xdr:nvSpPr>
      <xdr:spPr>
        <a:xfrm>
          <a:off x="12675244" y="68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12971</xdr:rowOff>
    </xdr:from>
    <xdr:ext cx="405111" cy="259045"/>
    <xdr:sp macro="" textlink="">
      <xdr:nvSpPr>
        <xdr:cNvPr id="436" name="n_1mainValue【試験研究機関】&#10;有形固定資産減価償却率"/>
        <xdr:cNvSpPr txBox="1"/>
      </xdr:nvSpPr>
      <xdr:spPr>
        <a:xfrm>
          <a:off x="13437244"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134383</xdr:rowOff>
    </xdr:from>
    <xdr:ext cx="405111" cy="259045"/>
    <xdr:sp macro="" textlink="">
      <xdr:nvSpPr>
        <xdr:cNvPr id="437" name="n_2mainValue【試験研究機関】&#10;有形固定資産減価償却率"/>
        <xdr:cNvSpPr txBox="1"/>
      </xdr:nvSpPr>
      <xdr:spPr>
        <a:xfrm>
          <a:off x="12675244" y="65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9" name="正方形/長方形 438"/>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0" name="正方形/長方形 439"/>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1" name="正方形/長方形 440"/>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2" name="正方形/長方形 441"/>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7" name="テキスト ボックス 44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9" name="テキスト ボックス 44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1" name="テキスト ボックス 45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3" name="テキスト ボックス 45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5" name="テキスト ボックス 45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139700</xdr:rowOff>
    </xdr:from>
    <xdr:to>
      <xdr:col>116</xdr:col>
      <xdr:colOff>62864</xdr:colOff>
      <xdr:row>41</xdr:row>
      <xdr:rowOff>158750</xdr:rowOff>
    </xdr:to>
    <xdr:cxnSp macro="">
      <xdr:nvCxnSpPr>
        <xdr:cNvPr id="459" name="直線コネクタ 458"/>
        <xdr:cNvCxnSpPr/>
      </xdr:nvCxnSpPr>
      <xdr:spPr>
        <a:xfrm flipV="1">
          <a:off x="19507835" y="550418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60" name="【試験研究機関】&#10;一人当たり面積最小値テキスト"/>
        <xdr:cNvSpPr txBox="1"/>
      </xdr:nvSpPr>
      <xdr:spPr>
        <a:xfrm>
          <a:off x="1956054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61" name="直線コネクタ 460"/>
        <xdr:cNvCxnSpPr/>
      </xdr:nvCxnSpPr>
      <xdr:spPr>
        <a:xfrm>
          <a:off x="19443700" y="703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86377</xdr:rowOff>
    </xdr:from>
    <xdr:ext cx="469744" cy="259045"/>
    <xdr:sp macro="" textlink="">
      <xdr:nvSpPr>
        <xdr:cNvPr id="462" name="【試験研究機関】&#10;一人当たり面積最大値テキスト"/>
        <xdr:cNvSpPr txBox="1"/>
      </xdr:nvSpPr>
      <xdr:spPr>
        <a:xfrm>
          <a:off x="1956054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139700</xdr:rowOff>
    </xdr:from>
    <xdr:to>
      <xdr:col>116</xdr:col>
      <xdr:colOff>152400</xdr:colOff>
      <xdr:row>32</xdr:row>
      <xdr:rowOff>139700</xdr:rowOff>
    </xdr:to>
    <xdr:cxnSp macro="">
      <xdr:nvCxnSpPr>
        <xdr:cNvPr id="463" name="直線コネクタ 462"/>
        <xdr:cNvCxnSpPr/>
      </xdr:nvCxnSpPr>
      <xdr:spPr>
        <a:xfrm>
          <a:off x="1944370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64"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65" name="フローチャート: 判断 464"/>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120650</xdr:rowOff>
    </xdr:from>
    <xdr:to>
      <xdr:col>112</xdr:col>
      <xdr:colOff>38100</xdr:colOff>
      <xdr:row>36</xdr:row>
      <xdr:rowOff>50800</xdr:rowOff>
    </xdr:to>
    <xdr:sp macro="" textlink="">
      <xdr:nvSpPr>
        <xdr:cNvPr id="466" name="フローチャート: 判断 465"/>
        <xdr:cNvSpPr/>
      </xdr:nvSpPr>
      <xdr:spPr>
        <a:xfrm>
          <a:off x="18735040" y="598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67" name="フローチャート: 判断 466"/>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101600</xdr:rowOff>
    </xdr:from>
    <xdr:to>
      <xdr:col>116</xdr:col>
      <xdr:colOff>114300</xdr:colOff>
      <xdr:row>35</xdr:row>
      <xdr:rowOff>31750</xdr:rowOff>
    </xdr:to>
    <xdr:sp macro="" textlink="">
      <xdr:nvSpPr>
        <xdr:cNvPr id="473" name="楕円 472"/>
        <xdr:cNvSpPr/>
      </xdr:nvSpPr>
      <xdr:spPr>
        <a:xfrm>
          <a:off x="19458940" y="580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124477</xdr:rowOff>
    </xdr:from>
    <xdr:ext cx="469744" cy="259045"/>
    <xdr:sp macro="" textlink="">
      <xdr:nvSpPr>
        <xdr:cNvPr id="474" name="【試験研究機関】&#10;一人当たり面積該当値テキスト"/>
        <xdr:cNvSpPr txBox="1"/>
      </xdr:nvSpPr>
      <xdr:spPr>
        <a:xfrm>
          <a:off x="19560540"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152400</xdr:rowOff>
    </xdr:from>
    <xdr:to>
      <xdr:col>112</xdr:col>
      <xdr:colOff>38100</xdr:colOff>
      <xdr:row>35</xdr:row>
      <xdr:rowOff>82550</xdr:rowOff>
    </xdr:to>
    <xdr:sp macro="" textlink="">
      <xdr:nvSpPr>
        <xdr:cNvPr id="475" name="楕円 474"/>
        <xdr:cNvSpPr/>
      </xdr:nvSpPr>
      <xdr:spPr>
        <a:xfrm>
          <a:off x="18735040" y="5852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152400</xdr:rowOff>
    </xdr:from>
    <xdr:to>
      <xdr:col>116</xdr:col>
      <xdr:colOff>63500</xdr:colOff>
      <xdr:row>35</xdr:row>
      <xdr:rowOff>31750</xdr:rowOff>
    </xdr:to>
    <xdr:cxnSp macro="">
      <xdr:nvCxnSpPr>
        <xdr:cNvPr id="476" name="直線コネクタ 475"/>
        <xdr:cNvCxnSpPr/>
      </xdr:nvCxnSpPr>
      <xdr:spPr>
        <a:xfrm flipV="1">
          <a:off x="18778220" y="5852160"/>
          <a:ext cx="73152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6350</xdr:rowOff>
    </xdr:from>
    <xdr:to>
      <xdr:col>107</xdr:col>
      <xdr:colOff>101600</xdr:colOff>
      <xdr:row>35</xdr:row>
      <xdr:rowOff>107950</xdr:rowOff>
    </xdr:to>
    <xdr:sp macro="" textlink="">
      <xdr:nvSpPr>
        <xdr:cNvPr id="477" name="楕円 476"/>
        <xdr:cNvSpPr/>
      </xdr:nvSpPr>
      <xdr:spPr>
        <a:xfrm>
          <a:off x="1793748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31750</xdr:rowOff>
    </xdr:from>
    <xdr:to>
      <xdr:col>111</xdr:col>
      <xdr:colOff>177800</xdr:colOff>
      <xdr:row>35</xdr:row>
      <xdr:rowOff>57150</xdr:rowOff>
    </xdr:to>
    <xdr:cxnSp macro="">
      <xdr:nvCxnSpPr>
        <xdr:cNvPr id="478" name="直線コネクタ 477"/>
        <xdr:cNvCxnSpPr/>
      </xdr:nvCxnSpPr>
      <xdr:spPr>
        <a:xfrm flipV="1">
          <a:off x="17988280" y="589915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41927</xdr:rowOff>
    </xdr:from>
    <xdr:ext cx="469744" cy="259045"/>
    <xdr:sp macro="" textlink="">
      <xdr:nvSpPr>
        <xdr:cNvPr id="479" name="n_1aveValue【試験研究機関】&#10;一人当たり面積"/>
        <xdr:cNvSpPr txBox="1"/>
      </xdr:nvSpPr>
      <xdr:spPr>
        <a:xfrm>
          <a:off x="18561127" y="60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480" name="n_2aveValue【試験研究機関】&#10;一人当たり面積"/>
        <xdr:cNvSpPr txBox="1"/>
      </xdr:nvSpPr>
      <xdr:spPr>
        <a:xfrm>
          <a:off x="1777626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99077</xdr:rowOff>
    </xdr:from>
    <xdr:ext cx="469744" cy="259045"/>
    <xdr:sp macro="" textlink="">
      <xdr:nvSpPr>
        <xdr:cNvPr id="481" name="n_1mainValue【試験研究機関】&#10;一人当たり面積"/>
        <xdr:cNvSpPr txBox="1"/>
      </xdr:nvSpPr>
      <xdr:spPr>
        <a:xfrm>
          <a:off x="18561127"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124477</xdr:rowOff>
    </xdr:from>
    <xdr:ext cx="469744" cy="259045"/>
    <xdr:sp macro="" textlink="">
      <xdr:nvSpPr>
        <xdr:cNvPr id="482" name="n_2mainValue【試験研究機関】&#10;一人当たり面積"/>
        <xdr:cNvSpPr txBox="1"/>
      </xdr:nvSpPr>
      <xdr:spPr>
        <a:xfrm>
          <a:off x="17776267"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4" name="正方形/長方形 48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5" name="正方形/長方形 48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6" name="正方形/長方形 485"/>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7" name="正方形/長方形 486"/>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31750</xdr:rowOff>
    </xdr:from>
    <xdr:to>
      <xdr:col>85</xdr:col>
      <xdr:colOff>126364</xdr:colOff>
      <xdr:row>61</xdr:row>
      <xdr:rowOff>31750</xdr:rowOff>
    </xdr:to>
    <xdr:cxnSp macro="">
      <xdr:nvCxnSpPr>
        <xdr:cNvPr id="505" name="直線コネクタ 504"/>
        <xdr:cNvCxnSpPr/>
      </xdr:nvCxnSpPr>
      <xdr:spPr>
        <a:xfrm flipV="1">
          <a:off x="14374495" y="9251950"/>
          <a:ext cx="1269"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35577</xdr:rowOff>
    </xdr:from>
    <xdr:ext cx="405111" cy="259045"/>
    <xdr:sp macro="" textlink="">
      <xdr:nvSpPr>
        <xdr:cNvPr id="506" name="【警察施設】&#10;有形固定資産減価償却率最小値テキスト"/>
        <xdr:cNvSpPr txBox="1"/>
      </xdr:nvSpPr>
      <xdr:spPr>
        <a:xfrm>
          <a:off x="14419580"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31750</xdr:rowOff>
    </xdr:from>
    <xdr:to>
      <xdr:col>86</xdr:col>
      <xdr:colOff>25400</xdr:colOff>
      <xdr:row>61</xdr:row>
      <xdr:rowOff>31750</xdr:rowOff>
    </xdr:to>
    <xdr:cxnSp macro="">
      <xdr:nvCxnSpPr>
        <xdr:cNvPr id="507" name="直線コネクタ 506"/>
        <xdr:cNvCxnSpPr/>
      </xdr:nvCxnSpPr>
      <xdr:spPr>
        <a:xfrm>
          <a:off x="14287500" y="10257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149877</xdr:rowOff>
    </xdr:from>
    <xdr:ext cx="405111" cy="259045"/>
    <xdr:sp macro="" textlink="">
      <xdr:nvSpPr>
        <xdr:cNvPr id="508" name="【警察施設】&#10;有形固定資産減価償却率最大値テキスト"/>
        <xdr:cNvSpPr txBox="1"/>
      </xdr:nvSpPr>
      <xdr:spPr>
        <a:xfrm>
          <a:off x="14419580" y="903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31750</xdr:rowOff>
    </xdr:from>
    <xdr:to>
      <xdr:col>86</xdr:col>
      <xdr:colOff>25400</xdr:colOff>
      <xdr:row>55</xdr:row>
      <xdr:rowOff>31750</xdr:rowOff>
    </xdr:to>
    <xdr:cxnSp macro="">
      <xdr:nvCxnSpPr>
        <xdr:cNvPr id="509" name="直線コネクタ 508"/>
        <xdr:cNvCxnSpPr/>
      </xdr:nvCxnSpPr>
      <xdr:spPr>
        <a:xfrm>
          <a:off x="14287500" y="9251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99077</xdr:rowOff>
    </xdr:from>
    <xdr:ext cx="405111" cy="259045"/>
    <xdr:sp macro="" textlink="">
      <xdr:nvSpPr>
        <xdr:cNvPr id="510" name="【警察施設】&#10;有形固定資産減価償却率平均値テキスト"/>
        <xdr:cNvSpPr txBox="1"/>
      </xdr:nvSpPr>
      <xdr:spPr>
        <a:xfrm>
          <a:off x="14419580" y="9654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11" name="フローチャート: 判断 510"/>
        <xdr:cNvSpPr/>
      </xdr:nvSpPr>
      <xdr:spPr>
        <a:xfrm>
          <a:off x="14325600" y="9676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139700</xdr:rowOff>
    </xdr:from>
    <xdr:to>
      <xdr:col>81</xdr:col>
      <xdr:colOff>101600</xdr:colOff>
      <xdr:row>63</xdr:row>
      <xdr:rowOff>69850</xdr:rowOff>
    </xdr:to>
    <xdr:sp macro="" textlink="">
      <xdr:nvSpPr>
        <xdr:cNvPr id="512" name="フローチャート: 判断 511"/>
        <xdr:cNvSpPr/>
      </xdr:nvSpPr>
      <xdr:spPr>
        <a:xfrm>
          <a:off x="13578840" y="1053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6350</xdr:rowOff>
    </xdr:from>
    <xdr:to>
      <xdr:col>76</xdr:col>
      <xdr:colOff>165100</xdr:colOff>
      <xdr:row>55</xdr:row>
      <xdr:rowOff>107950</xdr:rowOff>
    </xdr:to>
    <xdr:sp macro="" textlink="">
      <xdr:nvSpPr>
        <xdr:cNvPr id="513" name="フローチャート: 判断 512"/>
        <xdr:cNvSpPr/>
      </xdr:nvSpPr>
      <xdr:spPr>
        <a:xfrm>
          <a:off x="12804140" y="922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152400</xdr:rowOff>
    </xdr:from>
    <xdr:to>
      <xdr:col>85</xdr:col>
      <xdr:colOff>177800</xdr:colOff>
      <xdr:row>55</xdr:row>
      <xdr:rowOff>82550</xdr:rowOff>
    </xdr:to>
    <xdr:sp macro="" textlink="">
      <xdr:nvSpPr>
        <xdr:cNvPr id="519" name="楕円 518"/>
        <xdr:cNvSpPr/>
      </xdr:nvSpPr>
      <xdr:spPr>
        <a:xfrm>
          <a:off x="14325600" y="92049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105427</xdr:rowOff>
    </xdr:from>
    <xdr:ext cx="405111" cy="259045"/>
    <xdr:sp macro="" textlink="">
      <xdr:nvSpPr>
        <xdr:cNvPr id="520" name="【警察施設】&#10;有形固定資産減価償却率該当値テキスト"/>
        <xdr:cNvSpPr txBox="1"/>
      </xdr:nvSpPr>
      <xdr:spPr>
        <a:xfrm>
          <a:off x="14419580"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152400</xdr:rowOff>
    </xdr:from>
    <xdr:to>
      <xdr:col>81</xdr:col>
      <xdr:colOff>101600</xdr:colOff>
      <xdr:row>57</xdr:row>
      <xdr:rowOff>82550</xdr:rowOff>
    </xdr:to>
    <xdr:sp macro="" textlink="">
      <xdr:nvSpPr>
        <xdr:cNvPr id="521" name="楕円 520"/>
        <xdr:cNvSpPr/>
      </xdr:nvSpPr>
      <xdr:spPr>
        <a:xfrm>
          <a:off x="13578840" y="9540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31750</xdr:rowOff>
    </xdr:from>
    <xdr:to>
      <xdr:col>85</xdr:col>
      <xdr:colOff>127000</xdr:colOff>
      <xdr:row>57</xdr:row>
      <xdr:rowOff>31750</xdr:rowOff>
    </xdr:to>
    <xdr:cxnSp macro="">
      <xdr:nvCxnSpPr>
        <xdr:cNvPr id="522" name="直線コネクタ 521"/>
        <xdr:cNvCxnSpPr/>
      </xdr:nvCxnSpPr>
      <xdr:spPr>
        <a:xfrm flipV="1">
          <a:off x="13629640" y="9251950"/>
          <a:ext cx="74676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23" name="楕円 522"/>
        <xdr:cNvSpPr/>
      </xdr:nvSpPr>
      <xdr:spPr>
        <a:xfrm>
          <a:off x="128041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31750</xdr:rowOff>
    </xdr:from>
    <xdr:to>
      <xdr:col>81</xdr:col>
      <xdr:colOff>50800</xdr:colOff>
      <xdr:row>58</xdr:row>
      <xdr:rowOff>139700</xdr:rowOff>
    </xdr:to>
    <xdr:cxnSp macro="">
      <xdr:nvCxnSpPr>
        <xdr:cNvPr id="524" name="直線コネクタ 523"/>
        <xdr:cNvCxnSpPr/>
      </xdr:nvCxnSpPr>
      <xdr:spPr>
        <a:xfrm flipV="1">
          <a:off x="12854940" y="9587230"/>
          <a:ext cx="774700" cy="2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60977</xdr:rowOff>
    </xdr:from>
    <xdr:ext cx="405111" cy="259045"/>
    <xdr:sp macro="" textlink="">
      <xdr:nvSpPr>
        <xdr:cNvPr id="525" name="n_1aveValue【警察施設】&#10;有形固定資産減価償却率"/>
        <xdr:cNvSpPr txBox="1"/>
      </xdr:nvSpPr>
      <xdr:spPr>
        <a:xfrm>
          <a:off x="134372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124477</xdr:rowOff>
    </xdr:from>
    <xdr:ext cx="405111" cy="259045"/>
    <xdr:sp macro="" textlink="">
      <xdr:nvSpPr>
        <xdr:cNvPr id="526" name="n_2aveValue【警察施設】&#10;有形固定資産減価償却率"/>
        <xdr:cNvSpPr txBox="1"/>
      </xdr:nvSpPr>
      <xdr:spPr>
        <a:xfrm>
          <a:off x="12675244" y="900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99077</xdr:rowOff>
    </xdr:from>
    <xdr:ext cx="405111" cy="259045"/>
    <xdr:sp macro="" textlink="">
      <xdr:nvSpPr>
        <xdr:cNvPr id="527" name="n_1mainValue【警察施設】&#10;有形固定資産減価償却率"/>
        <xdr:cNvSpPr txBox="1"/>
      </xdr:nvSpPr>
      <xdr:spPr>
        <a:xfrm>
          <a:off x="13437244"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8" name="n_2mainValue【警察施設】&#10;有形固定資産減価償却率"/>
        <xdr:cNvSpPr txBox="1"/>
      </xdr:nvSpPr>
      <xdr:spPr>
        <a:xfrm>
          <a:off x="126752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0" name="正方形/長方形 529"/>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1" name="正方形/長方形 530"/>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2" name="正方形/長方形 531"/>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3" name="正方形/長方形 532"/>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3" name="テキスト ボックス 54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5" name="テキスト ボックス 54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7" name="テキスト ボックス 54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57150</xdr:rowOff>
    </xdr:from>
    <xdr:to>
      <xdr:col>116</xdr:col>
      <xdr:colOff>62864</xdr:colOff>
      <xdr:row>64</xdr:row>
      <xdr:rowOff>0</xdr:rowOff>
    </xdr:to>
    <xdr:cxnSp macro="">
      <xdr:nvCxnSpPr>
        <xdr:cNvPr id="551" name="直線コネクタ 550"/>
        <xdr:cNvCxnSpPr/>
      </xdr:nvCxnSpPr>
      <xdr:spPr>
        <a:xfrm flipV="1">
          <a:off x="19507835" y="9444990"/>
          <a:ext cx="1269"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552" name="【警察施設】&#10;一人当たり面積最小値テキスト"/>
        <xdr:cNvSpPr txBox="1"/>
      </xdr:nvSpPr>
      <xdr:spPr>
        <a:xfrm>
          <a:off x="195605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53" name="直線コネクタ 552"/>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3827</xdr:rowOff>
    </xdr:from>
    <xdr:ext cx="469744" cy="259045"/>
    <xdr:sp macro="" textlink="">
      <xdr:nvSpPr>
        <xdr:cNvPr id="554" name="【警察施設】&#10;一人当たり面積最大値テキスト"/>
        <xdr:cNvSpPr txBox="1"/>
      </xdr:nvSpPr>
      <xdr:spPr>
        <a:xfrm>
          <a:off x="195605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55" name="直線コネクタ 554"/>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80027</xdr:rowOff>
    </xdr:from>
    <xdr:ext cx="469744" cy="259045"/>
    <xdr:sp macro="" textlink="">
      <xdr:nvSpPr>
        <xdr:cNvPr id="556" name="【警察施設】&#10;一人当たり面積平均値テキスト"/>
        <xdr:cNvSpPr txBox="1"/>
      </xdr:nvSpPr>
      <xdr:spPr>
        <a:xfrm>
          <a:off x="1956054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57" name="フローチャート: 判断 556"/>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58" name="フローチャート: 判断 557"/>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59" name="フローチャート: 判断 558"/>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xdr:rowOff>
    </xdr:from>
    <xdr:to>
      <xdr:col>116</xdr:col>
      <xdr:colOff>114300</xdr:colOff>
      <xdr:row>56</xdr:row>
      <xdr:rowOff>107950</xdr:rowOff>
    </xdr:to>
    <xdr:sp macro="" textlink="">
      <xdr:nvSpPr>
        <xdr:cNvPr id="565" name="楕円 564"/>
        <xdr:cNvSpPr/>
      </xdr:nvSpPr>
      <xdr:spPr>
        <a:xfrm>
          <a:off x="1945894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130827</xdr:rowOff>
    </xdr:from>
    <xdr:ext cx="469744" cy="259045"/>
    <xdr:sp macro="" textlink="">
      <xdr:nvSpPr>
        <xdr:cNvPr id="566" name="【警察施設】&#10;一人当たり面積該当値テキスト"/>
        <xdr:cNvSpPr txBox="1"/>
      </xdr:nvSpPr>
      <xdr:spPr>
        <a:xfrm>
          <a:off x="1956054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44450</xdr:rowOff>
    </xdr:from>
    <xdr:to>
      <xdr:col>112</xdr:col>
      <xdr:colOff>38100</xdr:colOff>
      <xdr:row>56</xdr:row>
      <xdr:rowOff>146050</xdr:rowOff>
    </xdr:to>
    <xdr:sp macro="" textlink="">
      <xdr:nvSpPr>
        <xdr:cNvPr id="567" name="楕円 566"/>
        <xdr:cNvSpPr/>
      </xdr:nvSpPr>
      <xdr:spPr>
        <a:xfrm>
          <a:off x="18735040" y="9432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57150</xdr:rowOff>
    </xdr:from>
    <xdr:to>
      <xdr:col>116</xdr:col>
      <xdr:colOff>63500</xdr:colOff>
      <xdr:row>56</xdr:row>
      <xdr:rowOff>95250</xdr:rowOff>
    </xdr:to>
    <xdr:cxnSp macro="">
      <xdr:nvCxnSpPr>
        <xdr:cNvPr id="568" name="直線コネクタ 567"/>
        <xdr:cNvCxnSpPr/>
      </xdr:nvCxnSpPr>
      <xdr:spPr>
        <a:xfrm flipV="1">
          <a:off x="18778220" y="94449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25400</xdr:rowOff>
    </xdr:from>
    <xdr:to>
      <xdr:col>107</xdr:col>
      <xdr:colOff>101600</xdr:colOff>
      <xdr:row>57</xdr:row>
      <xdr:rowOff>127000</xdr:rowOff>
    </xdr:to>
    <xdr:sp macro="" textlink="">
      <xdr:nvSpPr>
        <xdr:cNvPr id="569" name="楕円 568"/>
        <xdr:cNvSpPr/>
      </xdr:nvSpPr>
      <xdr:spPr>
        <a:xfrm>
          <a:off x="1793748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95250</xdr:rowOff>
    </xdr:from>
    <xdr:to>
      <xdr:col>111</xdr:col>
      <xdr:colOff>177800</xdr:colOff>
      <xdr:row>57</xdr:row>
      <xdr:rowOff>76200</xdr:rowOff>
    </xdr:to>
    <xdr:cxnSp macro="">
      <xdr:nvCxnSpPr>
        <xdr:cNvPr id="570" name="直線コネクタ 569"/>
        <xdr:cNvCxnSpPr/>
      </xdr:nvCxnSpPr>
      <xdr:spPr>
        <a:xfrm flipV="1">
          <a:off x="17988280" y="9483090"/>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41927</xdr:rowOff>
    </xdr:from>
    <xdr:ext cx="469744" cy="259045"/>
    <xdr:sp macro="" textlink="">
      <xdr:nvSpPr>
        <xdr:cNvPr id="571" name="n_1aveValue【警察施設】&#10;一人当たり面積"/>
        <xdr:cNvSpPr txBox="1"/>
      </xdr:nvSpPr>
      <xdr:spPr>
        <a:xfrm>
          <a:off x="185611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572" name="n_2aveValue【警察施設】&#10;一人当たり面積"/>
        <xdr:cNvSpPr txBox="1"/>
      </xdr:nvSpPr>
      <xdr:spPr>
        <a:xfrm>
          <a:off x="1777626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162577</xdr:rowOff>
    </xdr:from>
    <xdr:ext cx="469744" cy="259045"/>
    <xdr:sp macro="" textlink="">
      <xdr:nvSpPr>
        <xdr:cNvPr id="573" name="n_1mainValue【警察施設】&#10;一人当たり面積"/>
        <xdr:cNvSpPr txBox="1"/>
      </xdr:nvSpPr>
      <xdr:spPr>
        <a:xfrm>
          <a:off x="18561127" y="92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143527</xdr:rowOff>
    </xdr:from>
    <xdr:ext cx="469744" cy="259045"/>
    <xdr:sp macro="" textlink="">
      <xdr:nvSpPr>
        <xdr:cNvPr id="574" name="n_2mainValue【警察施設】&#10;一人当たり面積"/>
        <xdr:cNvSpPr txBox="1"/>
      </xdr:nvSpPr>
      <xdr:spPr>
        <a:xfrm>
          <a:off x="1777626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6" name="正方形/長方形 57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7" name="正方形/長方形 57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8" name="正方形/長方形 57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9" name="正方形/長方形 57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1" name="テキスト ボックス 590"/>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140970</xdr:rowOff>
    </xdr:from>
    <xdr:to>
      <xdr:col>85</xdr:col>
      <xdr:colOff>126364</xdr:colOff>
      <xdr:row>83</xdr:row>
      <xdr:rowOff>58674</xdr:rowOff>
    </xdr:to>
    <xdr:cxnSp macro="">
      <xdr:nvCxnSpPr>
        <xdr:cNvPr id="595" name="直線コネクタ 594"/>
        <xdr:cNvCxnSpPr/>
      </xdr:nvCxnSpPr>
      <xdr:spPr>
        <a:xfrm flipV="1">
          <a:off x="14374495" y="13049250"/>
          <a:ext cx="1269"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62501</xdr:rowOff>
    </xdr:from>
    <xdr:ext cx="405111" cy="259045"/>
    <xdr:sp macro="" textlink="">
      <xdr:nvSpPr>
        <xdr:cNvPr id="596" name="【庁舎】&#10;有形固定資産減価償却率最小値テキスト"/>
        <xdr:cNvSpPr txBox="1"/>
      </xdr:nvSpPr>
      <xdr:spPr>
        <a:xfrm>
          <a:off x="1441958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58674</xdr:rowOff>
    </xdr:from>
    <xdr:to>
      <xdr:col>86</xdr:col>
      <xdr:colOff>25400</xdr:colOff>
      <xdr:row>83</xdr:row>
      <xdr:rowOff>58674</xdr:rowOff>
    </xdr:to>
    <xdr:cxnSp macro="">
      <xdr:nvCxnSpPr>
        <xdr:cNvPr id="597" name="直線コネクタ 596"/>
        <xdr:cNvCxnSpPr/>
      </xdr:nvCxnSpPr>
      <xdr:spPr>
        <a:xfrm>
          <a:off x="14287500" y="13972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87647</xdr:rowOff>
    </xdr:from>
    <xdr:ext cx="405111" cy="259045"/>
    <xdr:sp macro="" textlink="">
      <xdr:nvSpPr>
        <xdr:cNvPr id="598" name="【庁舎】&#10;有形固定資産減価償却率最大値テキスト"/>
        <xdr:cNvSpPr txBox="1"/>
      </xdr:nvSpPr>
      <xdr:spPr>
        <a:xfrm>
          <a:off x="1441958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140970</xdr:rowOff>
    </xdr:from>
    <xdr:to>
      <xdr:col>86</xdr:col>
      <xdr:colOff>25400</xdr:colOff>
      <xdr:row>77</xdr:row>
      <xdr:rowOff>140970</xdr:rowOff>
    </xdr:to>
    <xdr:cxnSp macro="">
      <xdr:nvCxnSpPr>
        <xdr:cNvPr id="599" name="直線コネクタ 598"/>
        <xdr:cNvCxnSpPr/>
      </xdr:nvCxnSpPr>
      <xdr:spPr>
        <a:xfrm>
          <a:off x="142875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170197</xdr:rowOff>
    </xdr:from>
    <xdr:ext cx="405111" cy="259045"/>
    <xdr:sp macro="" textlink="">
      <xdr:nvSpPr>
        <xdr:cNvPr id="600" name="【庁舎】&#10;有形固定資産減価償却率平均値テキスト"/>
        <xdr:cNvSpPr txBox="1"/>
      </xdr:nvSpPr>
      <xdr:spPr>
        <a:xfrm>
          <a:off x="14419580" y="13413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01" name="フローチャート: 判断 600"/>
        <xdr:cNvSpPr/>
      </xdr:nvSpPr>
      <xdr:spPr>
        <a:xfrm>
          <a:off x="14325600" y="13558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xdr:rowOff>
    </xdr:from>
    <xdr:to>
      <xdr:col>81</xdr:col>
      <xdr:colOff>101600</xdr:colOff>
      <xdr:row>81</xdr:row>
      <xdr:rowOff>114046</xdr:rowOff>
    </xdr:to>
    <xdr:sp macro="" textlink="">
      <xdr:nvSpPr>
        <xdr:cNvPr id="602" name="フローチャート: 判断 601"/>
        <xdr:cNvSpPr/>
      </xdr:nvSpPr>
      <xdr:spPr>
        <a:xfrm>
          <a:off x="13578840" y="1359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115315</xdr:rowOff>
    </xdr:from>
    <xdr:to>
      <xdr:col>76</xdr:col>
      <xdr:colOff>165100</xdr:colOff>
      <xdr:row>85</xdr:row>
      <xdr:rowOff>45465</xdr:rowOff>
    </xdr:to>
    <xdr:sp macro="" textlink="">
      <xdr:nvSpPr>
        <xdr:cNvPr id="603" name="フローチャート: 判断 602"/>
        <xdr:cNvSpPr/>
      </xdr:nvSpPr>
      <xdr:spPr>
        <a:xfrm>
          <a:off x="12804140" y="14197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7874</xdr:rowOff>
    </xdr:from>
    <xdr:to>
      <xdr:col>85</xdr:col>
      <xdr:colOff>177800</xdr:colOff>
      <xdr:row>83</xdr:row>
      <xdr:rowOff>109474</xdr:rowOff>
    </xdr:to>
    <xdr:sp macro="" textlink="">
      <xdr:nvSpPr>
        <xdr:cNvPr id="609" name="楕円 608"/>
        <xdr:cNvSpPr/>
      </xdr:nvSpPr>
      <xdr:spPr>
        <a:xfrm>
          <a:off x="14325600" y="139219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94251</xdr:rowOff>
    </xdr:from>
    <xdr:ext cx="405111" cy="259045"/>
    <xdr:sp macro="" textlink="">
      <xdr:nvSpPr>
        <xdr:cNvPr id="610" name="【庁舎】&#10;有形固定資産減価償却率該当値テキスト"/>
        <xdr:cNvSpPr txBox="1"/>
      </xdr:nvSpPr>
      <xdr:spPr>
        <a:xfrm>
          <a:off x="14419580" y="13840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94742</xdr:rowOff>
    </xdr:from>
    <xdr:to>
      <xdr:col>81</xdr:col>
      <xdr:colOff>101600</xdr:colOff>
      <xdr:row>84</xdr:row>
      <xdr:rowOff>24892</xdr:rowOff>
    </xdr:to>
    <xdr:sp macro="" textlink="">
      <xdr:nvSpPr>
        <xdr:cNvPr id="611" name="楕円 610"/>
        <xdr:cNvSpPr/>
      </xdr:nvSpPr>
      <xdr:spPr>
        <a:xfrm>
          <a:off x="13578840" y="1400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58674</xdr:rowOff>
    </xdr:from>
    <xdr:to>
      <xdr:col>85</xdr:col>
      <xdr:colOff>127000</xdr:colOff>
      <xdr:row>83</xdr:row>
      <xdr:rowOff>145542</xdr:rowOff>
    </xdr:to>
    <xdr:cxnSp macro="">
      <xdr:nvCxnSpPr>
        <xdr:cNvPr id="612" name="直線コネクタ 611"/>
        <xdr:cNvCxnSpPr/>
      </xdr:nvCxnSpPr>
      <xdr:spPr>
        <a:xfrm flipV="1">
          <a:off x="13629640" y="13972794"/>
          <a:ext cx="74676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53594</xdr:rowOff>
    </xdr:from>
    <xdr:to>
      <xdr:col>76</xdr:col>
      <xdr:colOff>165100</xdr:colOff>
      <xdr:row>85</xdr:row>
      <xdr:rowOff>155194</xdr:rowOff>
    </xdr:to>
    <xdr:sp macro="" textlink="">
      <xdr:nvSpPr>
        <xdr:cNvPr id="613" name="楕円 612"/>
        <xdr:cNvSpPr/>
      </xdr:nvSpPr>
      <xdr:spPr>
        <a:xfrm>
          <a:off x="1280414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145542</xdr:rowOff>
    </xdr:from>
    <xdr:to>
      <xdr:col>81</xdr:col>
      <xdr:colOff>50800</xdr:colOff>
      <xdr:row>85</xdr:row>
      <xdr:rowOff>104394</xdr:rowOff>
    </xdr:to>
    <xdr:cxnSp macro="">
      <xdr:nvCxnSpPr>
        <xdr:cNvPr id="614" name="直線コネクタ 613"/>
        <xdr:cNvCxnSpPr/>
      </xdr:nvCxnSpPr>
      <xdr:spPr>
        <a:xfrm flipV="1">
          <a:off x="12854940" y="14059662"/>
          <a:ext cx="7747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130573</xdr:rowOff>
    </xdr:from>
    <xdr:ext cx="405111" cy="259045"/>
    <xdr:sp macro="" textlink="">
      <xdr:nvSpPr>
        <xdr:cNvPr id="615" name="n_1aveValue【庁舎】&#10;有形固定資産減価償却率"/>
        <xdr:cNvSpPr txBox="1"/>
      </xdr:nvSpPr>
      <xdr:spPr>
        <a:xfrm>
          <a:off x="13437244" y="1337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61992</xdr:rowOff>
    </xdr:from>
    <xdr:ext cx="405111" cy="259045"/>
    <xdr:sp macro="" textlink="">
      <xdr:nvSpPr>
        <xdr:cNvPr id="616" name="n_2aveValue【庁舎】&#10;有形固定資産減価償却率"/>
        <xdr:cNvSpPr txBox="1"/>
      </xdr:nvSpPr>
      <xdr:spPr>
        <a:xfrm>
          <a:off x="12675244" y="139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16019</xdr:rowOff>
    </xdr:from>
    <xdr:ext cx="405111" cy="259045"/>
    <xdr:sp macro="" textlink="">
      <xdr:nvSpPr>
        <xdr:cNvPr id="617" name="n_1mainValue【庁舎】&#10;有形固定資産減価償却率"/>
        <xdr:cNvSpPr txBox="1"/>
      </xdr:nvSpPr>
      <xdr:spPr>
        <a:xfrm>
          <a:off x="134372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146321</xdr:rowOff>
    </xdr:from>
    <xdr:ext cx="405111" cy="259045"/>
    <xdr:sp macro="" textlink="">
      <xdr:nvSpPr>
        <xdr:cNvPr id="618" name="n_2mainValue【庁舎】&#10;有形固定資産減価償却率"/>
        <xdr:cNvSpPr txBox="1"/>
      </xdr:nvSpPr>
      <xdr:spPr>
        <a:xfrm>
          <a:off x="12675244" y="143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0" name="正方形/長方形 619"/>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1" name="正方形/長方形 620"/>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2" name="正方形/長方形 621"/>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3" name="正方形/長方形 622"/>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7" name="テキスト ボックス 626"/>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8" name="直線コネクタ 62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9" name="テキスト ボックス 62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0" name="直線コネクタ 62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1" name="テキスト ボックス 63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2" name="直線コネクタ 63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3" name="テキスト ボックス 63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4" name="直線コネクタ 63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5" name="テキスト ボックス 63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6" name="直線コネクタ 63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7" name="テキスト ボックス 63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57150</xdr:rowOff>
    </xdr:from>
    <xdr:to>
      <xdr:col>116</xdr:col>
      <xdr:colOff>62864</xdr:colOff>
      <xdr:row>85</xdr:row>
      <xdr:rowOff>95250</xdr:rowOff>
    </xdr:to>
    <xdr:cxnSp macro="">
      <xdr:nvCxnSpPr>
        <xdr:cNvPr id="641" name="直線コネクタ 640"/>
        <xdr:cNvCxnSpPr/>
      </xdr:nvCxnSpPr>
      <xdr:spPr>
        <a:xfrm flipV="1">
          <a:off x="19507835" y="1296543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99077</xdr:rowOff>
    </xdr:from>
    <xdr:ext cx="469744" cy="259045"/>
    <xdr:sp macro="" textlink="">
      <xdr:nvSpPr>
        <xdr:cNvPr id="642" name="【庁舎】&#10;一人当たり面積最小値テキスト"/>
        <xdr:cNvSpPr txBox="1"/>
      </xdr:nvSpPr>
      <xdr:spPr>
        <a:xfrm>
          <a:off x="195605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643" name="直線コネクタ 642"/>
        <xdr:cNvCxnSpPr/>
      </xdr:nvCxnSpPr>
      <xdr:spPr>
        <a:xfrm>
          <a:off x="1944370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3827</xdr:rowOff>
    </xdr:from>
    <xdr:ext cx="469744" cy="259045"/>
    <xdr:sp macro="" textlink="">
      <xdr:nvSpPr>
        <xdr:cNvPr id="644" name="【庁舎】&#10;一人当たり面積最大値テキスト"/>
        <xdr:cNvSpPr txBox="1"/>
      </xdr:nvSpPr>
      <xdr:spPr>
        <a:xfrm>
          <a:off x="195605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5" name="直線コネクタ 644"/>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168927</xdr:rowOff>
    </xdr:from>
    <xdr:ext cx="469744" cy="259045"/>
    <xdr:sp macro="" textlink="">
      <xdr:nvSpPr>
        <xdr:cNvPr id="646" name="【庁舎】&#10;一人当たり面積平均値テキスト"/>
        <xdr:cNvSpPr txBox="1"/>
      </xdr:nvSpPr>
      <xdr:spPr>
        <a:xfrm>
          <a:off x="19560540" y="13915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647" name="フローチャート: 判断 646"/>
        <xdr:cNvSpPr/>
      </xdr:nvSpPr>
      <xdr:spPr>
        <a:xfrm>
          <a:off x="1945894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31750</xdr:rowOff>
    </xdr:from>
    <xdr:to>
      <xdr:col>112</xdr:col>
      <xdr:colOff>38100</xdr:colOff>
      <xdr:row>79</xdr:row>
      <xdr:rowOff>133350</xdr:rowOff>
    </xdr:to>
    <xdr:sp macro="" textlink="">
      <xdr:nvSpPr>
        <xdr:cNvPr id="648" name="フローチャート: 判断 647"/>
        <xdr:cNvSpPr/>
      </xdr:nvSpPr>
      <xdr:spPr>
        <a:xfrm>
          <a:off x="18735040" y="13275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146050</xdr:rowOff>
    </xdr:from>
    <xdr:to>
      <xdr:col>107</xdr:col>
      <xdr:colOff>101600</xdr:colOff>
      <xdr:row>80</xdr:row>
      <xdr:rowOff>76200</xdr:rowOff>
    </xdr:to>
    <xdr:sp macro="" textlink="">
      <xdr:nvSpPr>
        <xdr:cNvPr id="649" name="フローチャート: 判断 648"/>
        <xdr:cNvSpPr/>
      </xdr:nvSpPr>
      <xdr:spPr>
        <a:xfrm>
          <a:off x="17937480" y="13389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88900</xdr:rowOff>
    </xdr:from>
    <xdr:to>
      <xdr:col>116</xdr:col>
      <xdr:colOff>114300</xdr:colOff>
      <xdr:row>81</xdr:row>
      <xdr:rowOff>19050</xdr:rowOff>
    </xdr:to>
    <xdr:sp macro="" textlink="">
      <xdr:nvSpPr>
        <xdr:cNvPr id="655" name="楕円 654"/>
        <xdr:cNvSpPr/>
      </xdr:nvSpPr>
      <xdr:spPr>
        <a:xfrm>
          <a:off x="19458940" y="13500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111777</xdr:rowOff>
    </xdr:from>
    <xdr:ext cx="469744" cy="259045"/>
    <xdr:sp macro="" textlink="">
      <xdr:nvSpPr>
        <xdr:cNvPr id="656" name="【庁舎】&#10;一人当たり面積該当値テキスト"/>
        <xdr:cNvSpPr txBox="1"/>
      </xdr:nvSpPr>
      <xdr:spPr>
        <a:xfrm>
          <a:off x="19560540" y="133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127000</xdr:rowOff>
    </xdr:from>
    <xdr:to>
      <xdr:col>112</xdr:col>
      <xdr:colOff>38100</xdr:colOff>
      <xdr:row>81</xdr:row>
      <xdr:rowOff>57150</xdr:rowOff>
    </xdr:to>
    <xdr:sp macro="" textlink="">
      <xdr:nvSpPr>
        <xdr:cNvPr id="657" name="楕円 656"/>
        <xdr:cNvSpPr/>
      </xdr:nvSpPr>
      <xdr:spPr>
        <a:xfrm>
          <a:off x="18735040" y="13538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139700</xdr:rowOff>
    </xdr:from>
    <xdr:to>
      <xdr:col>116</xdr:col>
      <xdr:colOff>63500</xdr:colOff>
      <xdr:row>81</xdr:row>
      <xdr:rowOff>6350</xdr:rowOff>
    </xdr:to>
    <xdr:cxnSp macro="">
      <xdr:nvCxnSpPr>
        <xdr:cNvPr id="658" name="直線コネクタ 657"/>
        <xdr:cNvCxnSpPr/>
      </xdr:nvCxnSpPr>
      <xdr:spPr>
        <a:xfrm flipV="1">
          <a:off x="18778220" y="135509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95250</xdr:rowOff>
    </xdr:from>
    <xdr:to>
      <xdr:col>107</xdr:col>
      <xdr:colOff>101600</xdr:colOff>
      <xdr:row>78</xdr:row>
      <xdr:rowOff>25400</xdr:rowOff>
    </xdr:to>
    <xdr:sp macro="" textlink="">
      <xdr:nvSpPr>
        <xdr:cNvPr id="659" name="楕円 658"/>
        <xdr:cNvSpPr/>
      </xdr:nvSpPr>
      <xdr:spPr>
        <a:xfrm>
          <a:off x="17937480" y="13003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146050</xdr:rowOff>
    </xdr:from>
    <xdr:to>
      <xdr:col>111</xdr:col>
      <xdr:colOff>177800</xdr:colOff>
      <xdr:row>81</xdr:row>
      <xdr:rowOff>6350</xdr:rowOff>
    </xdr:to>
    <xdr:cxnSp macro="">
      <xdr:nvCxnSpPr>
        <xdr:cNvPr id="660" name="直線コネクタ 659"/>
        <xdr:cNvCxnSpPr/>
      </xdr:nvCxnSpPr>
      <xdr:spPr>
        <a:xfrm>
          <a:off x="17988280" y="13054330"/>
          <a:ext cx="78994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149877</xdr:rowOff>
    </xdr:from>
    <xdr:ext cx="469744" cy="259045"/>
    <xdr:sp macro="" textlink="">
      <xdr:nvSpPr>
        <xdr:cNvPr id="661" name="n_1aveValue【庁舎】&#10;一人当たり面積"/>
        <xdr:cNvSpPr txBox="1"/>
      </xdr:nvSpPr>
      <xdr:spPr>
        <a:xfrm>
          <a:off x="185611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662" name="n_2aveValue【庁舎】&#10;一人当たり面積"/>
        <xdr:cNvSpPr txBox="1"/>
      </xdr:nvSpPr>
      <xdr:spPr>
        <a:xfrm>
          <a:off x="1777626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63" name="n_1mainValue【庁舎】&#10;一人当たり面積"/>
        <xdr:cNvSpPr txBox="1"/>
      </xdr:nvSpPr>
      <xdr:spPr>
        <a:xfrm>
          <a:off x="1856112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41927</xdr:rowOff>
    </xdr:from>
    <xdr:ext cx="469744" cy="259045"/>
    <xdr:sp macro="" textlink="">
      <xdr:nvSpPr>
        <xdr:cNvPr id="664" name="n_2mainValue【庁舎】&#10;一人当たり面積"/>
        <xdr:cNvSpPr txBox="1"/>
      </xdr:nvSpPr>
      <xdr:spPr>
        <a:xfrm>
          <a:off x="17776267"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陸上競技場・野球場・球技場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における有形固定資産減価償却率が平均値と比較して高くなっているが、県有スポーツ施設整備の基本方針や平成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年に策定した公共施設等総合管理計画等に基づき、総合的・長期的観点からコストと便益の最適化を図りながら、戦略的かつ適正に管理・活用していく。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838,823
823,733
4,465.27
462,932,018
446,066,984
4,810,034
261,114,964
952,296,019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年度は法人二税は減収となったが税率の引き上げによる地方消費税の増収等により、前年度と同じく</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年度は税率の引き上げによる地方消費税の増収等により、前年度と比較して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年度は企業業績の回復による法人二税（法人県民税、法人事業税）の増収等により、前年度と比較して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年度は法人二税の減収等により、単年度の財政力指数は前年度と比較して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ポイント低下したものの、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ヶ年平均では前年度と比較して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引き続き、税の徴収強化による税収増等により歳入の確保に努める。</a:t>
          </a:r>
        </a:p>
        <a:p>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156633</xdr:rowOff>
    </xdr:to>
    <xdr:cxnSp macro="">
      <xdr:nvCxnSpPr>
        <xdr:cNvPr id="71" name="直線コネクタ 70"/>
        <xdr:cNvCxnSpPr/>
      </xdr:nvCxnSpPr>
      <xdr:spPr>
        <a:xfrm flipV="1">
          <a:off x="4114800" y="7085542"/>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72"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43</xdr:row>
      <xdr:rowOff>14817</xdr:rowOff>
    </xdr:to>
    <xdr:cxnSp macro="">
      <xdr:nvCxnSpPr>
        <xdr:cNvPr id="74" name="直線コネクタ 73"/>
        <xdr:cNvCxnSpPr/>
      </xdr:nvCxnSpPr>
      <xdr:spPr>
        <a:xfrm flipV="1">
          <a:off x="3225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94192</xdr:rowOff>
    </xdr:from>
    <xdr:to>
      <xdr:col>19</xdr:col>
      <xdr:colOff>184150</xdr:colOff>
      <xdr:row>45</xdr:row>
      <xdr:rowOff>24342</xdr:rowOff>
    </xdr:to>
    <xdr:sp macro="" textlink="">
      <xdr:nvSpPr>
        <xdr:cNvPr id="75" name="フローチャート: 判断 74"/>
        <xdr:cNvSpPr/>
      </xdr:nvSpPr>
      <xdr:spPr>
        <a:xfrm>
          <a:off x="4064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76" name="テキスト ボックス 75"/>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115358</xdr:rowOff>
    </xdr:to>
    <xdr:cxnSp macro="">
      <xdr:nvCxnSpPr>
        <xdr:cNvPr id="77" name="直線コネクタ 76"/>
        <xdr:cNvCxnSpPr/>
      </xdr:nvCxnSpPr>
      <xdr:spPr>
        <a:xfrm flipV="1">
          <a:off x="2336800" y="73871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45</xdr:row>
      <xdr:rowOff>23283</xdr:rowOff>
    </xdr:from>
    <xdr:to>
      <xdr:col>15</xdr:col>
      <xdr:colOff>133350</xdr:colOff>
      <xdr:row>45</xdr:row>
      <xdr:rowOff>124883</xdr:rowOff>
    </xdr:to>
    <xdr:sp macro="" textlink="">
      <xdr:nvSpPr>
        <xdr:cNvPr id="78" name="フローチャート: 判断 77"/>
        <xdr:cNvSpPr/>
      </xdr:nvSpPr>
      <xdr:spPr>
        <a:xfrm>
          <a:off x="3175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79" name="テキスト ボックス 7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80" name="直線コネクタ 79"/>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83" name="フローチャート: 判断 82"/>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84" name="テキスト ボックス 8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0" name="楕円 89"/>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72619</xdr:rowOff>
    </xdr:from>
    <xdr:ext cx="762000" cy="259045"/>
    <xdr:sp macro="" textlink="">
      <xdr:nvSpPr>
        <xdr:cNvPr id="91" name="財政力該当値テキスト"/>
        <xdr:cNvSpPr txBox="1"/>
      </xdr:nvSpPr>
      <xdr:spPr>
        <a:xfrm>
          <a:off x="5041900" y="693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2" name="楕円 91"/>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3" name="テキスト ボックス 9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4" name="楕円 93"/>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5" name="テキスト ボックス 9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6" name="楕円 95"/>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97" name="テキスト ボックス 96"/>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8" name="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9" name="テキスト ボックス 98"/>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退職者の増等に伴う人件費の増加、社会保障関係費及び公債費の増加等により、経常経費充当一般財源が増加する一方で、本県の主力産業である機械電子産業の増収に伴い県税収入が増加したことなどから、経常一般財源が増加し、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1.1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chemeClr val="tx1"/>
              </a:solidFill>
              <a:latin typeface="ＭＳ Ｐゴシック" panose="020B0600070205080204" pitchFamily="50" charset="-128"/>
              <a:ea typeface="ＭＳ Ｐゴシック" panose="020B0600070205080204" pitchFamily="50" charset="-128"/>
            </a:rPr>
            <a:t>92.3%</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年度は公債費等の減少がある一方で、社会保障関係費が増加したほか、実質交付税の減少により経常一般財源が減少し、前年度と比較して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4.4</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96.7%</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年度は公債費等の減少や、実質交付税の増加などから前年度と比較して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0.2</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chemeClr val="tx1"/>
              </a:solidFill>
              <a:latin typeface="ＭＳ Ｐゴシック" panose="020B0600070205080204" pitchFamily="50" charset="-128"/>
              <a:ea typeface="ＭＳ Ｐゴシック" panose="020B0600070205080204" pitchFamily="50" charset="-128"/>
            </a:rPr>
            <a:t>96.5%</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7" name="直線コネクタ 126"/>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8"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9" name="直線コネクタ 128"/>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153458</xdr:rowOff>
    </xdr:from>
    <xdr:to>
      <xdr:col>23</xdr:col>
      <xdr:colOff>133350</xdr:colOff>
      <xdr:row>66</xdr:row>
      <xdr:rowOff>22225</xdr:rowOff>
    </xdr:to>
    <xdr:cxnSp macro="">
      <xdr:nvCxnSpPr>
        <xdr:cNvPr id="132" name="直線コネクタ 131"/>
        <xdr:cNvCxnSpPr/>
      </xdr:nvCxnSpPr>
      <xdr:spPr>
        <a:xfrm flipV="1">
          <a:off x="4114800" y="112977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169985</xdr:rowOff>
    </xdr:from>
    <xdr:ext cx="762000" cy="259045"/>
    <xdr:sp macro="" textlink="">
      <xdr:nvSpPr>
        <xdr:cNvPr id="133"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4" name="フローチャート: 判断 133"/>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166158</xdr:rowOff>
    </xdr:from>
    <xdr:to>
      <xdr:col>19</xdr:col>
      <xdr:colOff>133350</xdr:colOff>
      <xdr:row>66</xdr:row>
      <xdr:rowOff>22225</xdr:rowOff>
    </xdr:to>
    <xdr:cxnSp macro="">
      <xdr:nvCxnSpPr>
        <xdr:cNvPr id="135" name="直線コネクタ 134"/>
        <xdr:cNvCxnSpPr/>
      </xdr:nvCxnSpPr>
      <xdr:spPr>
        <a:xfrm>
          <a:off x="3225800" y="10453158"/>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6" name="フローチャート: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37" name="テキスト ボックス 136"/>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166158</xdr:rowOff>
    </xdr:from>
    <xdr:to>
      <xdr:col>15</xdr:col>
      <xdr:colOff>82550</xdr:colOff>
      <xdr:row>62</xdr:row>
      <xdr:rowOff>44450</xdr:rowOff>
    </xdr:to>
    <xdr:cxnSp macro="">
      <xdr:nvCxnSpPr>
        <xdr:cNvPr id="138" name="直線コネクタ 137"/>
        <xdr:cNvCxnSpPr/>
      </xdr:nvCxnSpPr>
      <xdr:spPr>
        <a:xfrm flipV="1">
          <a:off x="2336800" y="1045315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43392</xdr:rowOff>
    </xdr:from>
    <xdr:to>
      <xdr:col>15</xdr:col>
      <xdr:colOff>133350</xdr:colOff>
      <xdr:row>63</xdr:row>
      <xdr:rowOff>144992</xdr:rowOff>
    </xdr:to>
    <xdr:sp macro="" textlink="">
      <xdr:nvSpPr>
        <xdr:cNvPr id="139" name="フローチャート: 判断 138"/>
        <xdr:cNvSpPr/>
      </xdr:nvSpPr>
      <xdr:spPr>
        <a:xfrm>
          <a:off x="3175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40" name="テキスト ボックス 139"/>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44450</xdr:rowOff>
    </xdr:to>
    <xdr:cxnSp macro="">
      <xdr:nvCxnSpPr>
        <xdr:cNvPr id="141" name="直線コネクタ 140"/>
        <xdr:cNvCxnSpPr/>
      </xdr:nvCxnSpPr>
      <xdr:spPr>
        <a:xfrm>
          <a:off x="1447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4" name="フローチャート: 判断 143"/>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45" name="テキスト ボックス 144"/>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102658</xdr:rowOff>
    </xdr:from>
    <xdr:to>
      <xdr:col>23</xdr:col>
      <xdr:colOff>184150</xdr:colOff>
      <xdr:row>66</xdr:row>
      <xdr:rowOff>32808</xdr:rowOff>
    </xdr:to>
    <xdr:sp macro="" textlink="">
      <xdr:nvSpPr>
        <xdr:cNvPr id="151" name="楕円 150"/>
        <xdr:cNvSpPr/>
      </xdr:nvSpPr>
      <xdr:spPr>
        <a:xfrm>
          <a:off x="49022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74735</xdr:rowOff>
    </xdr:from>
    <xdr:ext cx="762000" cy="259045"/>
    <xdr:sp macro="" textlink="">
      <xdr:nvSpPr>
        <xdr:cNvPr id="152" name="財政構造の弾力性該当値テキスト"/>
        <xdr:cNvSpPr txBox="1"/>
      </xdr:nvSpPr>
      <xdr:spPr>
        <a:xfrm>
          <a:off x="5041900" y="1121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3" name="楕円 152"/>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4" name="テキスト ボックス 153"/>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115358</xdr:rowOff>
    </xdr:from>
    <xdr:to>
      <xdr:col>15</xdr:col>
      <xdr:colOff>133350</xdr:colOff>
      <xdr:row>61</xdr:row>
      <xdr:rowOff>45508</xdr:rowOff>
    </xdr:to>
    <xdr:sp macro="" textlink="">
      <xdr:nvSpPr>
        <xdr:cNvPr id="155" name="楕円 154"/>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55685</xdr:rowOff>
    </xdr:from>
    <xdr:ext cx="762000" cy="259045"/>
    <xdr:sp macro="" textlink="">
      <xdr:nvSpPr>
        <xdr:cNvPr id="156" name="テキスト ボックス 155"/>
        <xdr:cNvSpPr txBox="1"/>
      </xdr:nvSpPr>
      <xdr:spPr>
        <a:xfrm>
          <a:off x="2844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0" name="テキスト ボックス 159"/>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年度は国からの要請に基づく給与特例減額措置の復元による職員給の増等により、前年度と比較して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1,759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152,497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年度は人事委員会勧告に基づく期末勤勉手当の支給月数増などによる職員給の増等により、前年度と比較して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2,593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155,090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年度は退職者数の減に伴う退職手当の減や、職員数の減に伴う職員給の減等により、前年度と比較して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153,080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退職手当支給率等の引き下げに伴う退職手当の減や、職員数の減に伴う職員給の減があった一方で、インターネット仮想端末機器リースの増に伴うネットワーク運用管理の増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1,170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154,250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円となった。</a:t>
          </a:r>
        </a:p>
        <a:p>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8" name="直線コネクタ 187"/>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9"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90" name="直線コネクタ 189"/>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91"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2" name="直線コネクタ 191"/>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123317</xdr:rowOff>
    </xdr:from>
    <xdr:to>
      <xdr:col>23</xdr:col>
      <xdr:colOff>133350</xdr:colOff>
      <xdr:row>86</xdr:row>
      <xdr:rowOff>146844</xdr:rowOff>
    </xdr:to>
    <xdr:cxnSp macro="">
      <xdr:nvCxnSpPr>
        <xdr:cNvPr id="193" name="直線コネクタ 192"/>
        <xdr:cNvCxnSpPr/>
      </xdr:nvCxnSpPr>
      <xdr:spPr>
        <a:xfrm>
          <a:off x="4114800" y="14868017"/>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48806</xdr:rowOff>
    </xdr:from>
    <xdr:ext cx="762000" cy="259045"/>
    <xdr:sp macro="" textlink="">
      <xdr:nvSpPr>
        <xdr:cNvPr id="194" name="人件費・物件費等の状況平均値テキスト"/>
        <xdr:cNvSpPr txBox="1"/>
      </xdr:nvSpPr>
      <xdr:spPr>
        <a:xfrm>
          <a:off x="5041900" y="1410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5" name="フローチャート: 判断 194"/>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123317</xdr:rowOff>
    </xdr:from>
    <xdr:to>
      <xdr:col>19</xdr:col>
      <xdr:colOff>133350</xdr:colOff>
      <xdr:row>86</xdr:row>
      <xdr:rowOff>163734</xdr:rowOff>
    </xdr:to>
    <xdr:cxnSp macro="">
      <xdr:nvCxnSpPr>
        <xdr:cNvPr id="196" name="直線コネクタ 195"/>
        <xdr:cNvCxnSpPr/>
      </xdr:nvCxnSpPr>
      <xdr:spPr>
        <a:xfrm flipV="1">
          <a:off x="3225800" y="14868017"/>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10060</xdr:rowOff>
    </xdr:from>
    <xdr:to>
      <xdr:col>19</xdr:col>
      <xdr:colOff>184150</xdr:colOff>
      <xdr:row>86</xdr:row>
      <xdr:rowOff>111660</xdr:rowOff>
    </xdr:to>
    <xdr:sp macro="" textlink="">
      <xdr:nvSpPr>
        <xdr:cNvPr id="197" name="フローチャート: 判断 196"/>
        <xdr:cNvSpPr/>
      </xdr:nvSpPr>
      <xdr:spPr>
        <a:xfrm>
          <a:off x="4064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121837</xdr:rowOff>
    </xdr:from>
    <xdr:ext cx="736600" cy="259045"/>
    <xdr:sp macro="" textlink="">
      <xdr:nvSpPr>
        <xdr:cNvPr id="198" name="テキスト ボックス 197"/>
        <xdr:cNvSpPr txBox="1"/>
      </xdr:nvSpPr>
      <xdr:spPr>
        <a:xfrm>
          <a:off x="3733800" y="14523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111593</xdr:rowOff>
    </xdr:from>
    <xdr:to>
      <xdr:col>15</xdr:col>
      <xdr:colOff>82550</xdr:colOff>
      <xdr:row>86</xdr:row>
      <xdr:rowOff>163734</xdr:rowOff>
    </xdr:to>
    <xdr:cxnSp macro="">
      <xdr:nvCxnSpPr>
        <xdr:cNvPr id="199" name="直線コネクタ 198"/>
        <xdr:cNvCxnSpPr/>
      </xdr:nvCxnSpPr>
      <xdr:spPr>
        <a:xfrm>
          <a:off x="2336800" y="14856293"/>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129008</xdr:rowOff>
    </xdr:from>
    <xdr:to>
      <xdr:col>15</xdr:col>
      <xdr:colOff>133350</xdr:colOff>
      <xdr:row>86</xdr:row>
      <xdr:rowOff>59158</xdr:rowOff>
    </xdr:to>
    <xdr:sp macro="" textlink="">
      <xdr:nvSpPr>
        <xdr:cNvPr id="200" name="フローチャート: 判断 199"/>
        <xdr:cNvSpPr/>
      </xdr:nvSpPr>
      <xdr:spPr>
        <a:xfrm>
          <a:off x="3175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69335</xdr:rowOff>
    </xdr:from>
    <xdr:ext cx="762000" cy="259045"/>
    <xdr:sp macro="" textlink="">
      <xdr:nvSpPr>
        <xdr:cNvPr id="201" name="テキスト ボックス 200"/>
        <xdr:cNvSpPr txBox="1"/>
      </xdr:nvSpPr>
      <xdr:spPr>
        <a:xfrm>
          <a:off x="2844800" y="144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76223</xdr:rowOff>
    </xdr:from>
    <xdr:to>
      <xdr:col>11</xdr:col>
      <xdr:colOff>31750</xdr:colOff>
      <xdr:row>86</xdr:row>
      <xdr:rowOff>111593</xdr:rowOff>
    </xdr:to>
    <xdr:cxnSp macro="">
      <xdr:nvCxnSpPr>
        <xdr:cNvPr id="202" name="直線コネクタ 201"/>
        <xdr:cNvCxnSpPr/>
      </xdr:nvCxnSpPr>
      <xdr:spPr>
        <a:xfrm>
          <a:off x="1447800" y="14820923"/>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110897</xdr:rowOff>
    </xdr:from>
    <xdr:to>
      <xdr:col>11</xdr:col>
      <xdr:colOff>82550</xdr:colOff>
      <xdr:row>85</xdr:row>
      <xdr:rowOff>41047</xdr:rowOff>
    </xdr:to>
    <xdr:sp macro="" textlink="">
      <xdr:nvSpPr>
        <xdr:cNvPr id="203" name="フローチャート: 判断 202"/>
        <xdr:cNvSpPr/>
      </xdr:nvSpPr>
      <xdr:spPr>
        <a:xfrm>
          <a:off x="2286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51224</xdr:rowOff>
    </xdr:from>
    <xdr:ext cx="762000" cy="259045"/>
    <xdr:sp macro="" textlink="">
      <xdr:nvSpPr>
        <xdr:cNvPr id="204" name="テキスト ボックス 203"/>
        <xdr:cNvSpPr txBox="1"/>
      </xdr:nvSpPr>
      <xdr:spPr>
        <a:xfrm>
          <a:off x="1955800" y="1428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5" name="フローチャート: 判断 204"/>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69790</xdr:rowOff>
    </xdr:from>
    <xdr:ext cx="762000" cy="259045"/>
    <xdr:sp macro="" textlink="">
      <xdr:nvSpPr>
        <xdr:cNvPr id="206" name="テキスト ボックス 205"/>
        <xdr:cNvSpPr txBox="1"/>
      </xdr:nvSpPr>
      <xdr:spPr>
        <a:xfrm>
          <a:off x="1066800" y="141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96044</xdr:rowOff>
    </xdr:from>
    <xdr:to>
      <xdr:col>23</xdr:col>
      <xdr:colOff>184150</xdr:colOff>
      <xdr:row>87</xdr:row>
      <xdr:rowOff>26194</xdr:rowOff>
    </xdr:to>
    <xdr:sp macro="" textlink="">
      <xdr:nvSpPr>
        <xdr:cNvPr id="212" name="楕円 211"/>
        <xdr:cNvSpPr/>
      </xdr:nvSpPr>
      <xdr:spPr>
        <a:xfrm>
          <a:off x="4902200" y="14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68121</xdr:rowOff>
    </xdr:from>
    <xdr:ext cx="762000" cy="259045"/>
    <xdr:sp macro="" textlink="">
      <xdr:nvSpPr>
        <xdr:cNvPr id="213" name="人件費・物件費等の状況該当値テキスト"/>
        <xdr:cNvSpPr txBox="1"/>
      </xdr:nvSpPr>
      <xdr:spPr>
        <a:xfrm>
          <a:off x="5041900" y="1481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72517</xdr:rowOff>
    </xdr:from>
    <xdr:to>
      <xdr:col>19</xdr:col>
      <xdr:colOff>184150</xdr:colOff>
      <xdr:row>87</xdr:row>
      <xdr:rowOff>2667</xdr:rowOff>
    </xdr:to>
    <xdr:sp macro="" textlink="">
      <xdr:nvSpPr>
        <xdr:cNvPr id="214" name="楕円 213"/>
        <xdr:cNvSpPr/>
      </xdr:nvSpPr>
      <xdr:spPr>
        <a:xfrm>
          <a:off x="4064000" y="148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158894</xdr:rowOff>
    </xdr:from>
    <xdr:ext cx="736600" cy="259045"/>
    <xdr:sp macro="" textlink="">
      <xdr:nvSpPr>
        <xdr:cNvPr id="215" name="テキスト ボックス 214"/>
        <xdr:cNvSpPr txBox="1"/>
      </xdr:nvSpPr>
      <xdr:spPr>
        <a:xfrm>
          <a:off x="3733800" y="14903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112934</xdr:rowOff>
    </xdr:from>
    <xdr:to>
      <xdr:col>15</xdr:col>
      <xdr:colOff>133350</xdr:colOff>
      <xdr:row>87</xdr:row>
      <xdr:rowOff>43084</xdr:rowOff>
    </xdr:to>
    <xdr:sp macro="" textlink="">
      <xdr:nvSpPr>
        <xdr:cNvPr id="216" name="楕円 215"/>
        <xdr:cNvSpPr/>
      </xdr:nvSpPr>
      <xdr:spPr>
        <a:xfrm>
          <a:off x="3175000" y="148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27861</xdr:rowOff>
    </xdr:from>
    <xdr:ext cx="762000" cy="259045"/>
    <xdr:sp macro="" textlink="">
      <xdr:nvSpPr>
        <xdr:cNvPr id="217" name="テキスト ボックス 216"/>
        <xdr:cNvSpPr txBox="1"/>
      </xdr:nvSpPr>
      <xdr:spPr>
        <a:xfrm>
          <a:off x="2844800" y="14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60793</xdr:rowOff>
    </xdr:from>
    <xdr:to>
      <xdr:col>11</xdr:col>
      <xdr:colOff>82550</xdr:colOff>
      <xdr:row>86</xdr:row>
      <xdr:rowOff>162393</xdr:rowOff>
    </xdr:to>
    <xdr:sp macro="" textlink="">
      <xdr:nvSpPr>
        <xdr:cNvPr id="218" name="楕円 217"/>
        <xdr:cNvSpPr/>
      </xdr:nvSpPr>
      <xdr:spPr>
        <a:xfrm>
          <a:off x="2286000" y="14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147170</xdr:rowOff>
    </xdr:from>
    <xdr:ext cx="762000" cy="259045"/>
    <xdr:sp macro="" textlink="">
      <xdr:nvSpPr>
        <xdr:cNvPr id="219" name="テキスト ボックス 218"/>
        <xdr:cNvSpPr txBox="1"/>
      </xdr:nvSpPr>
      <xdr:spPr>
        <a:xfrm>
          <a:off x="1955800" y="148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25423</xdr:rowOff>
    </xdr:from>
    <xdr:to>
      <xdr:col>7</xdr:col>
      <xdr:colOff>31750</xdr:colOff>
      <xdr:row>86</xdr:row>
      <xdr:rowOff>127023</xdr:rowOff>
    </xdr:to>
    <xdr:sp macro="" textlink="">
      <xdr:nvSpPr>
        <xdr:cNvPr id="220" name="楕円 219"/>
        <xdr:cNvSpPr/>
      </xdr:nvSpPr>
      <xdr:spPr>
        <a:xfrm>
          <a:off x="1397000" y="147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111800</xdr:rowOff>
    </xdr:from>
    <xdr:ext cx="762000" cy="259045"/>
    <xdr:sp macro="" textlink="">
      <xdr:nvSpPr>
        <xdr:cNvPr id="221" name="テキスト ボックス 220"/>
        <xdr:cNvSpPr txBox="1"/>
      </xdr:nvSpPr>
      <xdr:spPr>
        <a:xfrm>
          <a:off x="1066800" y="148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26</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月時点において、本県独自の管理職を対象とした給料の特例減額措置が終了（</a:t>
          </a:r>
          <a:r>
            <a:rPr kumimoji="1" lang="en-US" altLang="ja-JP" sz="1000">
              <a:solidFill>
                <a:schemeClr val="tx1"/>
              </a:solidFill>
              <a:latin typeface="ＭＳ Ｐゴシック" panose="020B0600070205080204" pitchFamily="50" charset="-128"/>
              <a:ea typeface="ＭＳ Ｐゴシック" panose="020B0600070205080204" pitchFamily="50" charset="-128"/>
            </a:rPr>
            <a:t>H27.3.31</a:t>
          </a:r>
          <a:r>
            <a:rPr kumimoji="1" lang="ja-JP" altLang="en-US" sz="1000">
              <a:solidFill>
                <a:schemeClr val="tx1"/>
              </a:solidFill>
              <a:latin typeface="ＭＳ Ｐゴシック" panose="020B0600070205080204" pitchFamily="50" charset="-128"/>
              <a:ea typeface="ＭＳ Ｐゴシック" panose="020B0600070205080204" pitchFamily="50" charset="-128"/>
            </a:rPr>
            <a:t>まで）したことなどにより、前年度と比較して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0.3</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100.6</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月時点において、職員構成の変動などにより、前年度と比較して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0.1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100.7</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月時点において、職員構成の変動などにより、前年度と比較して</a:t>
          </a:r>
          <a:r>
            <a:rPr kumimoji="1" lang="en-US" altLang="ja-JP" sz="1000">
              <a:solidFill>
                <a:schemeClr val="tx1"/>
              </a:solidFill>
              <a:latin typeface="ＭＳ Ｐゴシック" panose="020B0600070205080204" pitchFamily="50" charset="-128"/>
              <a:ea typeface="ＭＳ Ｐゴシック" panose="020B0600070205080204" pitchFamily="50" charset="-128"/>
            </a:rPr>
            <a:t>0.1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chemeClr val="tx1"/>
              </a:solidFill>
              <a:latin typeface="ＭＳ Ｐゴシック" panose="020B0600070205080204" pitchFamily="50" charset="-128"/>
              <a:ea typeface="ＭＳ Ｐゴシック" panose="020B0600070205080204" pitchFamily="50" charset="-128"/>
            </a:rPr>
            <a:t>100.8</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となっている。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年度は当該資料の作成時点において、調査結果が未公表であることから前年度数値を引用しているため、前年度同様</a:t>
          </a:r>
          <a:r>
            <a:rPr kumimoji="1" lang="en-US" altLang="ja-JP" sz="1000">
              <a:solidFill>
                <a:schemeClr val="tx1"/>
              </a:solidFill>
              <a:latin typeface="ＭＳ Ｐゴシック" panose="020B0600070205080204" pitchFamily="50" charset="-128"/>
              <a:ea typeface="ＭＳ Ｐゴシック" panose="020B0600070205080204" pitchFamily="50" charset="-128"/>
            </a:rPr>
            <a:t>100.8</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21589</xdr:rowOff>
    </xdr:to>
    <xdr:cxnSp macro="">
      <xdr:nvCxnSpPr>
        <xdr:cNvPr id="246" name="直線コネクタ 245"/>
        <xdr:cNvCxnSpPr/>
      </xdr:nvCxnSpPr>
      <xdr:spPr>
        <a:xfrm flipV="1">
          <a:off x="17018000" y="13736320"/>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9"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0" name="直線コネクタ 249"/>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144780</xdr:rowOff>
    </xdr:to>
    <xdr:cxnSp macro="">
      <xdr:nvCxnSpPr>
        <xdr:cNvPr id="251" name="直線コネクタ 250"/>
        <xdr:cNvCxnSpPr/>
      </xdr:nvCxnSpPr>
      <xdr:spPr>
        <a:xfrm>
          <a:off x="16179800" y="1523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2"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3" name="フローチャート: 判断 252"/>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144780</xdr:rowOff>
    </xdr:to>
    <xdr:cxnSp macro="">
      <xdr:nvCxnSpPr>
        <xdr:cNvPr id="254" name="直線コネクタ 253"/>
        <xdr:cNvCxnSpPr/>
      </xdr:nvCxnSpPr>
      <xdr:spPr>
        <a:xfrm>
          <a:off x="15290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96520</xdr:rowOff>
    </xdr:to>
    <xdr:cxnSp macro="">
      <xdr:nvCxnSpPr>
        <xdr:cNvPr id="257" name="直線コネクタ 256"/>
        <xdr:cNvCxnSpPr/>
      </xdr:nvCxnSpPr>
      <xdr:spPr>
        <a:xfrm>
          <a:off x="14401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8" name="フローチャート: 判断 257"/>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9" name="テキスト ボックス 25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48261</xdr:rowOff>
    </xdr:to>
    <xdr:cxnSp macro="">
      <xdr:nvCxnSpPr>
        <xdr:cNvPr id="260" name="直線コネクタ 259"/>
        <xdr:cNvCxnSpPr/>
      </xdr:nvCxnSpPr>
      <xdr:spPr>
        <a:xfrm>
          <a:off x="13512800" y="14991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34289</xdr:rowOff>
    </xdr:from>
    <xdr:to>
      <xdr:col>68</xdr:col>
      <xdr:colOff>203200</xdr:colOff>
      <xdr:row>83</xdr:row>
      <xdr:rowOff>135889</xdr:rowOff>
    </xdr:to>
    <xdr:sp macro="" textlink="">
      <xdr:nvSpPr>
        <xdr:cNvPr id="261" name="フローチャート: 判断 260"/>
        <xdr:cNvSpPr/>
      </xdr:nvSpPr>
      <xdr:spPr>
        <a:xfrm>
          <a:off x="14351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62" name="テキスト ボックス 261"/>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3" name="フローチャート: 判断 26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4" name="テキスト ボックス 26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0" name="楕円 269"/>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1" name="給与水準   （国との比較）該当値テキスト"/>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2" name="楕円 271"/>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3" name="テキスト ボックス 272"/>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4" name="楕円 273"/>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5" name="テキスト ボックス 274"/>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8" name="楕円 277"/>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9" name="テキスト ボックス 278"/>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19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年に策定した「定員適正化計画」に基づき組織や事務事業等の見直しを進め、計画期間の平成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19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日から平成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日までの</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年間で、普通会計部門で</a:t>
          </a:r>
          <a:r>
            <a:rPr kumimoji="1" lang="en-US" altLang="ja-JP" sz="1000">
              <a:solidFill>
                <a:schemeClr val="tx1"/>
              </a:solidFill>
              <a:latin typeface="ＭＳ Ｐゴシック" panose="020B0600070205080204" pitchFamily="50" charset="-128"/>
              <a:ea typeface="ＭＳ Ｐゴシック" panose="020B0600070205080204" pitchFamily="50" charset="-128"/>
            </a:rPr>
            <a:t>777</a:t>
          </a:r>
          <a:r>
            <a:rPr kumimoji="1" lang="ja-JP" altLang="en-US" sz="1000">
              <a:solidFill>
                <a:schemeClr val="tx1"/>
              </a:solidFill>
              <a:latin typeface="ＭＳ Ｐゴシック" panose="020B0600070205080204" pitchFamily="50" charset="-128"/>
              <a:ea typeface="ＭＳ Ｐゴシック" panose="020B0600070205080204" pitchFamily="50" charset="-128"/>
            </a:rPr>
            <a:t>人</a:t>
          </a:r>
          <a:r>
            <a:rPr kumimoji="1" lang="en-US" altLang="ja-JP" sz="1000">
              <a:solidFill>
                <a:schemeClr val="tx1"/>
              </a:solidFill>
              <a:latin typeface="ＭＳ Ｐゴシック" panose="020B0600070205080204" pitchFamily="50" charset="-128"/>
              <a:ea typeface="ＭＳ Ｐゴシック" panose="020B0600070205080204" pitchFamily="50" charset="-128"/>
            </a:rPr>
            <a:t>(5.5%)</a:t>
          </a:r>
          <a:r>
            <a:rPr kumimoji="1" lang="ja-JP" altLang="en-US" sz="1000">
              <a:solidFill>
                <a:schemeClr val="tx1"/>
              </a:solidFill>
              <a:latin typeface="ＭＳ Ｐゴシック" panose="020B0600070205080204" pitchFamily="50" charset="-128"/>
              <a:ea typeface="ＭＳ Ｐゴシック" panose="020B0600070205080204" pitchFamily="50" charset="-128"/>
            </a:rPr>
            <a:t>の削減を達成。計画終了後も、同計画目標数を超えないよう適正に管理している。平成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日職員数は普通会計部門で同計画目標数と比べ</a:t>
          </a:r>
          <a:r>
            <a:rPr kumimoji="1" lang="en-US" altLang="ja-JP" sz="1000">
              <a:solidFill>
                <a:schemeClr val="tx1"/>
              </a:solidFill>
              <a:latin typeface="ＭＳ Ｐゴシック" panose="020B0600070205080204" pitchFamily="50" charset="-128"/>
              <a:ea typeface="ＭＳ Ｐゴシック" panose="020B0600070205080204" pitchFamily="50" charset="-128"/>
            </a:rPr>
            <a:t>536</a:t>
          </a:r>
          <a:r>
            <a:rPr kumimoji="1" lang="ja-JP" altLang="en-US" sz="1000">
              <a:solidFill>
                <a:schemeClr val="tx1"/>
              </a:solidFill>
              <a:latin typeface="ＭＳ Ｐゴシック" panose="020B0600070205080204" pitchFamily="50" charset="-128"/>
              <a:ea typeface="ＭＳ Ｐゴシック" panose="020B0600070205080204" pitchFamily="50" charset="-128"/>
            </a:rPr>
            <a:t>人</a:t>
          </a:r>
          <a:r>
            <a:rPr kumimoji="1" lang="en-US" altLang="ja-JP" sz="1000">
              <a:solidFill>
                <a:schemeClr val="tx1"/>
              </a:solidFill>
              <a:latin typeface="ＭＳ Ｐゴシック" panose="020B0600070205080204" pitchFamily="50" charset="-128"/>
              <a:ea typeface="ＭＳ Ｐゴシック" panose="020B0600070205080204" pitchFamily="50" charset="-128"/>
            </a:rPr>
            <a:t>(4.0%)</a:t>
          </a:r>
          <a:r>
            <a:rPr kumimoji="1" lang="ja-JP" altLang="en-US" sz="1000">
              <a:solidFill>
                <a:schemeClr val="tx1"/>
              </a:solidFill>
              <a:latin typeface="ＭＳ Ｐゴシック" panose="020B0600070205080204" pitchFamily="50" charset="-128"/>
              <a:ea typeface="ＭＳ Ｐゴシック" panose="020B0600070205080204" pitchFamily="50" charset="-128"/>
            </a:rPr>
            <a:t>の純減、前年比でも</a:t>
          </a:r>
          <a:r>
            <a:rPr kumimoji="1" lang="en-US" altLang="ja-JP" sz="1000">
              <a:solidFill>
                <a:schemeClr val="tx1"/>
              </a:solidFill>
              <a:latin typeface="ＭＳ Ｐゴシック" panose="020B0600070205080204" pitchFamily="50" charset="-128"/>
              <a:ea typeface="ＭＳ Ｐゴシック" panose="020B0600070205080204" pitchFamily="50" charset="-128"/>
            </a:rPr>
            <a:t>82</a:t>
          </a:r>
          <a:r>
            <a:rPr kumimoji="1" lang="ja-JP" altLang="en-US" sz="1000">
              <a:solidFill>
                <a:schemeClr val="tx1"/>
              </a:solidFill>
              <a:latin typeface="ＭＳ Ｐゴシック" panose="020B0600070205080204" pitchFamily="50" charset="-128"/>
              <a:ea typeface="ＭＳ Ｐゴシック" panose="020B0600070205080204" pitchFamily="50" charset="-128"/>
            </a:rPr>
            <a:t>人</a:t>
          </a:r>
          <a:r>
            <a:rPr kumimoji="1" lang="en-US" altLang="ja-JP" sz="1000">
              <a:solidFill>
                <a:schemeClr val="tx1"/>
              </a:solidFill>
              <a:latin typeface="ＭＳ Ｐゴシック" panose="020B0600070205080204" pitchFamily="50" charset="-128"/>
              <a:ea typeface="ＭＳ Ｐゴシック" panose="020B0600070205080204" pitchFamily="50" charset="-128"/>
            </a:rPr>
            <a:t>(0.6%)</a:t>
          </a:r>
          <a:r>
            <a:rPr kumimoji="1" lang="ja-JP" altLang="en-US" sz="1000">
              <a:solidFill>
                <a:schemeClr val="tx1"/>
              </a:solidFill>
              <a:latin typeface="ＭＳ Ｐゴシック" panose="020B0600070205080204" pitchFamily="50" charset="-128"/>
              <a:ea typeface="ＭＳ Ｐゴシック" panose="020B0600070205080204" pitchFamily="50" charset="-128"/>
            </a:rPr>
            <a:t>の純減となっている。なお、グループ内順位は</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団体中</a:t>
          </a:r>
          <a:r>
            <a:rPr kumimoji="1" lang="en-US" altLang="ja-JP" sz="1000">
              <a:solidFill>
                <a:schemeClr val="tx1"/>
              </a:solidFill>
              <a:latin typeface="ＭＳ Ｐゴシック" panose="020B0600070205080204" pitchFamily="50" charset="-128"/>
              <a:ea typeface="ＭＳ Ｐゴシック" panose="020B0600070205080204" pitchFamily="50" charset="-128"/>
            </a:rPr>
            <a:t>9</a:t>
          </a:r>
          <a:r>
            <a:rPr kumimoji="1" lang="ja-JP" altLang="en-US" sz="1000">
              <a:solidFill>
                <a:schemeClr val="tx1"/>
              </a:solidFill>
              <a:latin typeface="ＭＳ Ｐゴシック" panose="020B0600070205080204" pitchFamily="50" charset="-128"/>
              <a:ea typeface="ＭＳ Ｐゴシック" panose="020B0600070205080204" pitchFamily="50" charset="-128"/>
            </a:rPr>
            <a:t>位であるが、人口が同規模の類似団体（</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団体）と比較した場合は概ね平均的な水準である。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5" name="直線コネクタ 304"/>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6"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7" name="直線コネクタ 306"/>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8"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9" name="直線コネクタ 308"/>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14238</xdr:rowOff>
    </xdr:from>
    <xdr:to>
      <xdr:col>81</xdr:col>
      <xdr:colOff>44450</xdr:colOff>
      <xdr:row>66</xdr:row>
      <xdr:rowOff>40057</xdr:rowOff>
    </xdr:to>
    <xdr:cxnSp macro="">
      <xdr:nvCxnSpPr>
        <xdr:cNvPr id="310" name="直線コネクタ 309"/>
        <xdr:cNvCxnSpPr/>
      </xdr:nvCxnSpPr>
      <xdr:spPr>
        <a:xfrm>
          <a:off x="16179800" y="11329938"/>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131509</xdr:rowOff>
    </xdr:from>
    <xdr:ext cx="762000" cy="259045"/>
    <xdr:sp macro="" textlink="">
      <xdr:nvSpPr>
        <xdr:cNvPr id="311" name="定員管理の状況平均値テキスト"/>
        <xdr:cNvSpPr txBox="1"/>
      </xdr:nvSpPr>
      <xdr:spPr>
        <a:xfrm>
          <a:off x="17106900" y="10418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2" name="フローチャート: 判断 311"/>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14238</xdr:rowOff>
    </xdr:from>
    <xdr:to>
      <xdr:col>77</xdr:col>
      <xdr:colOff>44450</xdr:colOff>
      <xdr:row>66</xdr:row>
      <xdr:rowOff>15638</xdr:rowOff>
    </xdr:to>
    <xdr:cxnSp macro="">
      <xdr:nvCxnSpPr>
        <xdr:cNvPr id="313" name="直線コネクタ 312"/>
        <xdr:cNvCxnSpPr/>
      </xdr:nvCxnSpPr>
      <xdr:spPr>
        <a:xfrm flipV="1">
          <a:off x="15290800" y="11329938"/>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30532</xdr:rowOff>
    </xdr:from>
    <xdr:to>
      <xdr:col>77</xdr:col>
      <xdr:colOff>95250</xdr:colOff>
      <xdr:row>64</xdr:row>
      <xdr:rowOff>132132</xdr:rowOff>
    </xdr:to>
    <xdr:sp macro="" textlink="">
      <xdr:nvSpPr>
        <xdr:cNvPr id="314" name="フローチャート: 判断 313"/>
        <xdr:cNvSpPr/>
      </xdr:nvSpPr>
      <xdr:spPr>
        <a:xfrm>
          <a:off x="16129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142309</xdr:rowOff>
    </xdr:from>
    <xdr:ext cx="736600" cy="259045"/>
    <xdr:sp macro="" textlink="">
      <xdr:nvSpPr>
        <xdr:cNvPr id="315" name="テキスト ボックス 314"/>
        <xdr:cNvSpPr txBox="1"/>
      </xdr:nvSpPr>
      <xdr:spPr>
        <a:xfrm>
          <a:off x="15798800" y="10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14214</xdr:rowOff>
    </xdr:from>
    <xdr:to>
      <xdr:col>72</xdr:col>
      <xdr:colOff>203200</xdr:colOff>
      <xdr:row>66</xdr:row>
      <xdr:rowOff>15638</xdr:rowOff>
    </xdr:to>
    <xdr:cxnSp macro="">
      <xdr:nvCxnSpPr>
        <xdr:cNvPr id="316" name="直線コネクタ 315"/>
        <xdr:cNvCxnSpPr/>
      </xdr:nvCxnSpPr>
      <xdr:spPr>
        <a:xfrm>
          <a:off x="14401800" y="11329914"/>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63180</xdr:rowOff>
    </xdr:from>
    <xdr:to>
      <xdr:col>73</xdr:col>
      <xdr:colOff>44450</xdr:colOff>
      <xdr:row>64</xdr:row>
      <xdr:rowOff>164780</xdr:rowOff>
    </xdr:to>
    <xdr:sp macro="" textlink="">
      <xdr:nvSpPr>
        <xdr:cNvPr id="317" name="フローチャート: 判断 316"/>
        <xdr:cNvSpPr/>
      </xdr:nvSpPr>
      <xdr:spPr>
        <a:xfrm>
          <a:off x="15240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3507</xdr:rowOff>
    </xdr:from>
    <xdr:ext cx="762000" cy="259045"/>
    <xdr:sp macro="" textlink="">
      <xdr:nvSpPr>
        <xdr:cNvPr id="318" name="テキスト ボックス 317"/>
        <xdr:cNvSpPr txBox="1"/>
      </xdr:nvSpPr>
      <xdr:spPr>
        <a:xfrm>
          <a:off x="14909800" y="108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7482</xdr:rowOff>
    </xdr:from>
    <xdr:to>
      <xdr:col>68</xdr:col>
      <xdr:colOff>152400</xdr:colOff>
      <xdr:row>66</xdr:row>
      <xdr:rowOff>14214</xdr:rowOff>
    </xdr:to>
    <xdr:cxnSp macro="">
      <xdr:nvCxnSpPr>
        <xdr:cNvPr id="319" name="直線コネクタ 318"/>
        <xdr:cNvCxnSpPr/>
      </xdr:nvCxnSpPr>
      <xdr:spPr>
        <a:xfrm>
          <a:off x="13512800" y="11323182"/>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129278</xdr:rowOff>
    </xdr:from>
    <xdr:to>
      <xdr:col>68</xdr:col>
      <xdr:colOff>203200</xdr:colOff>
      <xdr:row>64</xdr:row>
      <xdr:rowOff>59428</xdr:rowOff>
    </xdr:to>
    <xdr:sp macro="" textlink="">
      <xdr:nvSpPr>
        <xdr:cNvPr id="320" name="フローチャート: 判断 319"/>
        <xdr:cNvSpPr/>
      </xdr:nvSpPr>
      <xdr:spPr>
        <a:xfrm>
          <a:off x="14351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69605</xdr:rowOff>
    </xdr:from>
    <xdr:ext cx="762000" cy="259045"/>
    <xdr:sp macro="" textlink="">
      <xdr:nvSpPr>
        <xdr:cNvPr id="321" name="テキスト ボックス 320"/>
        <xdr:cNvSpPr txBox="1"/>
      </xdr:nvSpPr>
      <xdr:spPr>
        <a:xfrm>
          <a:off x="14020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2" name="フローチャート: 判断 321"/>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132953</xdr:rowOff>
    </xdr:from>
    <xdr:ext cx="762000" cy="259045"/>
    <xdr:sp macro="" textlink="">
      <xdr:nvSpPr>
        <xdr:cNvPr id="323" name="テキスト ボックス 322"/>
        <xdr:cNvSpPr txBox="1"/>
      </xdr:nvSpPr>
      <xdr:spPr>
        <a:xfrm>
          <a:off x="13131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160707</xdr:rowOff>
    </xdr:from>
    <xdr:to>
      <xdr:col>81</xdr:col>
      <xdr:colOff>95250</xdr:colOff>
      <xdr:row>66</xdr:row>
      <xdr:rowOff>90857</xdr:rowOff>
    </xdr:to>
    <xdr:sp macro="" textlink="">
      <xdr:nvSpPr>
        <xdr:cNvPr id="329" name="楕円 328"/>
        <xdr:cNvSpPr/>
      </xdr:nvSpPr>
      <xdr:spPr>
        <a:xfrm>
          <a:off x="16967200" y="113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56584</xdr:rowOff>
    </xdr:from>
    <xdr:ext cx="762000" cy="259045"/>
    <xdr:sp macro="" textlink="">
      <xdr:nvSpPr>
        <xdr:cNvPr id="330" name="定員管理の状況該当値テキスト"/>
        <xdr:cNvSpPr txBox="1"/>
      </xdr:nvSpPr>
      <xdr:spPr>
        <a:xfrm>
          <a:off x="17106900" y="112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134888</xdr:rowOff>
    </xdr:from>
    <xdr:to>
      <xdr:col>77</xdr:col>
      <xdr:colOff>95250</xdr:colOff>
      <xdr:row>66</xdr:row>
      <xdr:rowOff>65038</xdr:rowOff>
    </xdr:to>
    <xdr:sp macro="" textlink="">
      <xdr:nvSpPr>
        <xdr:cNvPr id="331" name="楕円 330"/>
        <xdr:cNvSpPr/>
      </xdr:nvSpPr>
      <xdr:spPr>
        <a:xfrm>
          <a:off x="16129000" y="11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49815</xdr:rowOff>
    </xdr:from>
    <xdr:ext cx="736600" cy="259045"/>
    <xdr:sp macro="" textlink="">
      <xdr:nvSpPr>
        <xdr:cNvPr id="332" name="テキスト ボックス 331"/>
        <xdr:cNvSpPr txBox="1"/>
      </xdr:nvSpPr>
      <xdr:spPr>
        <a:xfrm>
          <a:off x="15798800" y="1136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136288</xdr:rowOff>
    </xdr:from>
    <xdr:to>
      <xdr:col>73</xdr:col>
      <xdr:colOff>44450</xdr:colOff>
      <xdr:row>66</xdr:row>
      <xdr:rowOff>66438</xdr:rowOff>
    </xdr:to>
    <xdr:sp macro="" textlink="">
      <xdr:nvSpPr>
        <xdr:cNvPr id="333" name="楕円 332"/>
        <xdr:cNvSpPr/>
      </xdr:nvSpPr>
      <xdr:spPr>
        <a:xfrm>
          <a:off x="15240000" y="112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51215</xdr:rowOff>
    </xdr:from>
    <xdr:ext cx="762000" cy="259045"/>
    <xdr:sp macro="" textlink="">
      <xdr:nvSpPr>
        <xdr:cNvPr id="334" name="テキスト ボックス 333"/>
        <xdr:cNvSpPr txBox="1"/>
      </xdr:nvSpPr>
      <xdr:spPr>
        <a:xfrm>
          <a:off x="14909800" y="1136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134864</xdr:rowOff>
    </xdr:from>
    <xdr:to>
      <xdr:col>68</xdr:col>
      <xdr:colOff>203200</xdr:colOff>
      <xdr:row>66</xdr:row>
      <xdr:rowOff>65014</xdr:rowOff>
    </xdr:to>
    <xdr:sp macro="" textlink="">
      <xdr:nvSpPr>
        <xdr:cNvPr id="335" name="楕円 334"/>
        <xdr:cNvSpPr/>
      </xdr:nvSpPr>
      <xdr:spPr>
        <a:xfrm>
          <a:off x="14351000" y="112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49791</xdr:rowOff>
    </xdr:from>
    <xdr:ext cx="762000" cy="259045"/>
    <xdr:sp macro="" textlink="">
      <xdr:nvSpPr>
        <xdr:cNvPr id="336" name="テキスト ボックス 335"/>
        <xdr:cNvSpPr txBox="1"/>
      </xdr:nvSpPr>
      <xdr:spPr>
        <a:xfrm>
          <a:off x="14020800" y="113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128132</xdr:rowOff>
    </xdr:from>
    <xdr:to>
      <xdr:col>64</xdr:col>
      <xdr:colOff>152400</xdr:colOff>
      <xdr:row>66</xdr:row>
      <xdr:rowOff>58282</xdr:rowOff>
    </xdr:to>
    <xdr:sp macro="" textlink="">
      <xdr:nvSpPr>
        <xdr:cNvPr id="337" name="楕円 336"/>
        <xdr:cNvSpPr/>
      </xdr:nvSpPr>
      <xdr:spPr>
        <a:xfrm>
          <a:off x="13462000" y="112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43059</xdr:rowOff>
    </xdr:from>
    <xdr:ext cx="762000" cy="259045"/>
    <xdr:sp macro="" textlink="">
      <xdr:nvSpPr>
        <xdr:cNvPr id="338" name="テキスト ボックス 337"/>
        <xdr:cNvSpPr txBox="1"/>
      </xdr:nvSpPr>
      <xdr:spPr>
        <a:xfrm>
          <a:off x="13131800" y="1135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県債等残高の計画的な削減により、臨時財政対策債を除く元利償還金が減少したことなどから、平成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年度までに</a:t>
          </a:r>
          <a:r>
            <a:rPr kumimoji="1" lang="en-US" altLang="ja-JP" sz="1000">
              <a:latin typeface="ＭＳ Ｐゴシック" panose="020B0600070205080204" pitchFamily="50" charset="-128"/>
              <a:ea typeface="ＭＳ Ｐゴシック" panose="020B0600070205080204" pitchFamily="50" charset="-128"/>
            </a:rPr>
            <a:t>15.2%</a:t>
          </a:r>
          <a:r>
            <a:rPr kumimoji="1" lang="ja-JP" altLang="en-US" sz="1000">
              <a:latin typeface="ＭＳ Ｐゴシック" panose="020B0600070205080204" pitchFamily="50" charset="-128"/>
              <a:ea typeface="ＭＳ Ｐゴシック" panose="020B0600070205080204" pitchFamily="50" charset="-128"/>
            </a:rPr>
            <a:t>まで低下した。</a:t>
          </a:r>
        </a:p>
        <a:p>
          <a:r>
            <a:rPr kumimoji="1" lang="ja-JP" altLang="en-US" sz="1000">
              <a:latin typeface="ＭＳ Ｐゴシック" panose="020B0600070205080204" pitchFamily="50" charset="-128"/>
              <a:ea typeface="ＭＳ Ｐゴシック" panose="020B0600070205080204" pitchFamily="50" charset="-128"/>
            </a:rPr>
            <a:t>　地域経済への影響等に配慮しながら、新規県債発行額を抑制し、将来の公債費負担の軽減を図っていく。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6" name="直線コネクタ 365"/>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7"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8" name="直線コネクタ 367"/>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9"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0" name="直線コネクタ 369"/>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41</xdr:row>
      <xdr:rowOff>22578</xdr:rowOff>
    </xdr:to>
    <xdr:cxnSp macro="">
      <xdr:nvCxnSpPr>
        <xdr:cNvPr id="371" name="直線コネクタ 370"/>
        <xdr:cNvCxnSpPr/>
      </xdr:nvCxnSpPr>
      <xdr:spPr>
        <a:xfrm flipV="1">
          <a:off x="16179800" y="70118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119538</xdr:rowOff>
    </xdr:from>
    <xdr:ext cx="762000" cy="259045"/>
    <xdr:sp macro="" textlink="">
      <xdr:nvSpPr>
        <xdr:cNvPr id="37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3" name="フローチャート: 判断 37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76200</xdr:rowOff>
    </xdr:to>
    <xdr:cxnSp macro="">
      <xdr:nvCxnSpPr>
        <xdr:cNvPr id="374" name="直線コネクタ 373"/>
        <xdr:cNvCxnSpPr/>
      </xdr:nvCxnSpPr>
      <xdr:spPr>
        <a:xfrm flipV="1">
          <a:off x="15290800" y="705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164395</xdr:rowOff>
    </xdr:from>
    <xdr:to>
      <xdr:col>77</xdr:col>
      <xdr:colOff>95250</xdr:colOff>
      <xdr:row>39</xdr:row>
      <xdr:rowOff>94545</xdr:rowOff>
    </xdr:to>
    <xdr:sp macro="" textlink="">
      <xdr:nvSpPr>
        <xdr:cNvPr id="375" name="フローチャート: 判断 374"/>
        <xdr:cNvSpPr/>
      </xdr:nvSpPr>
      <xdr:spPr>
        <a:xfrm>
          <a:off x="16129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376" name="テキスト ボックス 375"/>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116417</xdr:rowOff>
    </xdr:to>
    <xdr:cxnSp macro="">
      <xdr:nvCxnSpPr>
        <xdr:cNvPr id="377" name="直線コネクタ 376"/>
        <xdr:cNvCxnSpPr/>
      </xdr:nvCxnSpPr>
      <xdr:spPr>
        <a:xfrm flipV="1">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78" name="フローチャート: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79" name="テキスト ボックス 37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156633</xdr:rowOff>
    </xdr:to>
    <xdr:cxnSp macro="">
      <xdr:nvCxnSpPr>
        <xdr:cNvPr id="380" name="直線コネクタ 379"/>
        <xdr:cNvCxnSpPr/>
      </xdr:nvCxnSpPr>
      <xdr:spPr>
        <a:xfrm flipV="1">
          <a:off x="13512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1" name="フローチャート: 判断 38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82" name="テキスト ボックス 38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3" name="フローチャート: 判断 38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84" name="テキスト ボックス 38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90" name="楕円 389"/>
        <xdr:cNvSpPr/>
      </xdr:nvSpPr>
      <xdr:spPr>
        <a:xfrm>
          <a:off x="16967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75088</xdr:rowOff>
    </xdr:from>
    <xdr:ext cx="762000" cy="259045"/>
    <xdr:sp macro="" textlink="">
      <xdr:nvSpPr>
        <xdr:cNvPr id="391" name="公債費負担の状況該当値テキスト"/>
        <xdr:cNvSpPr txBox="1"/>
      </xdr:nvSpPr>
      <xdr:spPr>
        <a:xfrm>
          <a:off x="17106900" y="693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392" name="楕円 391"/>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3" name="テキスト ボックス 392"/>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4" name="楕円 39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5" name="テキスト ボックス 394"/>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6" name="楕円 395"/>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7" name="テキスト ボックス 396"/>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8" name="楕円 397"/>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9" name="テキスト ボックス 398"/>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年度以降は、それ以前に引き続き、県債等残高削減計画に基づく県債等残高の計画的な削減により地方債残高（臨時財政対策債を除く）が減少した影響などから低下し、平成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年度は、県債等残高の計画的な削減により地方債残高（臨時財政対策債を除く）が減少した一方で、前年度の法人二税の減収により標準財政規模が縮小したことなどから、前年度と比較して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203.6%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7" name="直線コネクタ 426"/>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8"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9" name="直線コネクタ 428"/>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30"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31" name="直線コネクタ 430"/>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50546</xdr:rowOff>
    </xdr:from>
    <xdr:to>
      <xdr:col>81</xdr:col>
      <xdr:colOff>44450</xdr:colOff>
      <xdr:row>16</xdr:row>
      <xdr:rowOff>58589</xdr:rowOff>
    </xdr:to>
    <xdr:cxnSp macro="">
      <xdr:nvCxnSpPr>
        <xdr:cNvPr id="432" name="直線コネクタ 431"/>
        <xdr:cNvCxnSpPr/>
      </xdr:nvCxnSpPr>
      <xdr:spPr>
        <a:xfrm>
          <a:off x="16179800" y="279374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142215</xdr:rowOff>
    </xdr:from>
    <xdr:ext cx="762000" cy="259045"/>
    <xdr:sp macro="" textlink="">
      <xdr:nvSpPr>
        <xdr:cNvPr id="433" name="将来負担の状況平均値テキスト"/>
        <xdr:cNvSpPr txBox="1"/>
      </xdr:nvSpPr>
      <xdr:spPr>
        <a:xfrm>
          <a:off x="17106900" y="305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4" name="フローチャート: 判断 433"/>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48937</xdr:rowOff>
    </xdr:from>
    <xdr:to>
      <xdr:col>77</xdr:col>
      <xdr:colOff>44450</xdr:colOff>
      <xdr:row>16</xdr:row>
      <xdr:rowOff>50546</xdr:rowOff>
    </xdr:to>
    <xdr:cxnSp macro="">
      <xdr:nvCxnSpPr>
        <xdr:cNvPr id="435" name="直線コネクタ 434"/>
        <xdr:cNvCxnSpPr/>
      </xdr:nvCxnSpPr>
      <xdr:spPr>
        <a:xfrm>
          <a:off x="15290800" y="279213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117433</xdr:rowOff>
    </xdr:from>
    <xdr:to>
      <xdr:col>77</xdr:col>
      <xdr:colOff>95250</xdr:colOff>
      <xdr:row>15</xdr:row>
      <xdr:rowOff>47583</xdr:rowOff>
    </xdr:to>
    <xdr:sp macro="" textlink="">
      <xdr:nvSpPr>
        <xdr:cNvPr id="436" name="フローチャート: 判断 435"/>
        <xdr:cNvSpPr/>
      </xdr:nvSpPr>
      <xdr:spPr>
        <a:xfrm>
          <a:off x="16129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57760</xdr:rowOff>
    </xdr:from>
    <xdr:ext cx="736600" cy="259045"/>
    <xdr:sp macro="" textlink="">
      <xdr:nvSpPr>
        <xdr:cNvPr id="437" name="テキスト ボックス 436"/>
        <xdr:cNvSpPr txBox="1"/>
      </xdr:nvSpPr>
      <xdr:spPr>
        <a:xfrm>
          <a:off x="15798800" y="228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48937</xdr:rowOff>
    </xdr:from>
    <xdr:to>
      <xdr:col>72</xdr:col>
      <xdr:colOff>203200</xdr:colOff>
      <xdr:row>16</xdr:row>
      <xdr:rowOff>135805</xdr:rowOff>
    </xdr:to>
    <xdr:cxnSp macro="">
      <xdr:nvCxnSpPr>
        <xdr:cNvPr id="438" name="直線コネクタ 437"/>
        <xdr:cNvCxnSpPr/>
      </xdr:nvCxnSpPr>
      <xdr:spPr>
        <a:xfrm flipV="1">
          <a:off x="14401800" y="279213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73194</xdr:rowOff>
    </xdr:from>
    <xdr:to>
      <xdr:col>73</xdr:col>
      <xdr:colOff>44450</xdr:colOff>
      <xdr:row>15</xdr:row>
      <xdr:rowOff>3344</xdr:rowOff>
    </xdr:to>
    <xdr:sp macro="" textlink="">
      <xdr:nvSpPr>
        <xdr:cNvPr id="439" name="フローチャート: 判断 438"/>
        <xdr:cNvSpPr/>
      </xdr:nvSpPr>
      <xdr:spPr>
        <a:xfrm>
          <a:off x="15240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13521</xdr:rowOff>
    </xdr:from>
    <xdr:ext cx="762000" cy="259045"/>
    <xdr:sp macro="" textlink="">
      <xdr:nvSpPr>
        <xdr:cNvPr id="440" name="テキスト ボックス 439"/>
        <xdr:cNvSpPr txBox="1"/>
      </xdr:nvSpPr>
      <xdr:spPr>
        <a:xfrm>
          <a:off x="14909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135805</xdr:rowOff>
    </xdr:from>
    <xdr:to>
      <xdr:col>68</xdr:col>
      <xdr:colOff>152400</xdr:colOff>
      <xdr:row>16</xdr:row>
      <xdr:rowOff>156718</xdr:rowOff>
    </xdr:to>
    <xdr:cxnSp macro="">
      <xdr:nvCxnSpPr>
        <xdr:cNvPr id="441" name="直線コネクタ 440"/>
        <xdr:cNvCxnSpPr/>
      </xdr:nvCxnSpPr>
      <xdr:spPr>
        <a:xfrm flipV="1">
          <a:off x="13512800" y="287900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42" name="フローチャート: 判断 441"/>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22454</xdr:rowOff>
    </xdr:from>
    <xdr:ext cx="762000" cy="259045"/>
    <xdr:sp macro="" textlink="">
      <xdr:nvSpPr>
        <xdr:cNvPr id="443" name="テキスト ボックス 442"/>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4" name="フローチャート: 判断 443"/>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166429</xdr:rowOff>
    </xdr:from>
    <xdr:ext cx="762000" cy="259045"/>
    <xdr:sp macro="" textlink="">
      <xdr:nvSpPr>
        <xdr:cNvPr id="445" name="テキスト ボックス 444"/>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7789</xdr:rowOff>
    </xdr:from>
    <xdr:to>
      <xdr:col>81</xdr:col>
      <xdr:colOff>95250</xdr:colOff>
      <xdr:row>16</xdr:row>
      <xdr:rowOff>109389</xdr:rowOff>
    </xdr:to>
    <xdr:sp macro="" textlink="">
      <xdr:nvSpPr>
        <xdr:cNvPr id="451" name="楕円 450"/>
        <xdr:cNvSpPr/>
      </xdr:nvSpPr>
      <xdr:spPr>
        <a:xfrm>
          <a:off x="169672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24316</xdr:rowOff>
    </xdr:from>
    <xdr:ext cx="762000" cy="259045"/>
    <xdr:sp macro="" textlink="">
      <xdr:nvSpPr>
        <xdr:cNvPr id="452" name="将来負担の状況該当値テキスト"/>
        <xdr:cNvSpPr txBox="1"/>
      </xdr:nvSpPr>
      <xdr:spPr>
        <a:xfrm>
          <a:off x="17106900" y="25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53" name="楕円 452"/>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86123</xdr:rowOff>
    </xdr:from>
    <xdr:ext cx="736600" cy="259045"/>
    <xdr:sp macro="" textlink="">
      <xdr:nvSpPr>
        <xdr:cNvPr id="454" name="テキスト ボックス 453"/>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169587</xdr:rowOff>
    </xdr:from>
    <xdr:to>
      <xdr:col>73</xdr:col>
      <xdr:colOff>44450</xdr:colOff>
      <xdr:row>16</xdr:row>
      <xdr:rowOff>99737</xdr:rowOff>
    </xdr:to>
    <xdr:sp macro="" textlink="">
      <xdr:nvSpPr>
        <xdr:cNvPr id="455" name="楕円 454"/>
        <xdr:cNvSpPr/>
      </xdr:nvSpPr>
      <xdr:spPr>
        <a:xfrm>
          <a:off x="15240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84514</xdr:rowOff>
    </xdr:from>
    <xdr:ext cx="762000" cy="259045"/>
    <xdr:sp macro="" textlink="">
      <xdr:nvSpPr>
        <xdr:cNvPr id="456" name="テキスト ボックス 455"/>
        <xdr:cNvSpPr txBox="1"/>
      </xdr:nvSpPr>
      <xdr:spPr>
        <a:xfrm>
          <a:off x="14909800" y="28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85005</xdr:rowOff>
    </xdr:from>
    <xdr:to>
      <xdr:col>68</xdr:col>
      <xdr:colOff>203200</xdr:colOff>
      <xdr:row>17</xdr:row>
      <xdr:rowOff>15155</xdr:rowOff>
    </xdr:to>
    <xdr:sp macro="" textlink="">
      <xdr:nvSpPr>
        <xdr:cNvPr id="457" name="楕円 456"/>
        <xdr:cNvSpPr/>
      </xdr:nvSpPr>
      <xdr:spPr>
        <a:xfrm>
          <a:off x="14351000" y="2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25332</xdr:rowOff>
    </xdr:from>
    <xdr:ext cx="762000" cy="259045"/>
    <xdr:sp macro="" textlink="">
      <xdr:nvSpPr>
        <xdr:cNvPr id="458" name="テキスト ボックス 457"/>
        <xdr:cNvSpPr txBox="1"/>
      </xdr:nvSpPr>
      <xdr:spPr>
        <a:xfrm>
          <a:off x="14020800" y="259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105918</xdr:rowOff>
    </xdr:from>
    <xdr:to>
      <xdr:col>64</xdr:col>
      <xdr:colOff>152400</xdr:colOff>
      <xdr:row>17</xdr:row>
      <xdr:rowOff>36068</xdr:rowOff>
    </xdr:to>
    <xdr:sp macro="" textlink="">
      <xdr:nvSpPr>
        <xdr:cNvPr id="459" name="楕円 458"/>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46245</xdr:rowOff>
    </xdr:from>
    <xdr:ext cx="762000" cy="259045"/>
    <xdr:sp macro="" textlink="">
      <xdr:nvSpPr>
        <xdr:cNvPr id="460" name="テキスト ボックス 459"/>
        <xdr:cNvSpPr txBox="1"/>
      </xdr:nvSpPr>
      <xdr:spPr>
        <a:xfrm>
          <a:off x="13131800" y="2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838,823
823,733
4,465.27
462,932,018
446,066,984
4,810,034
261,114,964
952,296,019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年度は退職手当の増があったものの、県税収入の増加等に伴う経常一般財源の増により、前年度と比較して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35.9%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年度は職員給や地方公務員共済組合負担金の減があったものの、実質交付税の減等に伴う経常一般財源の減少により、前年度と比較して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年度は職員給や退職手当の減があったことなどにより、前年度と比較して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総人件費の抑制を図るため、引き続き適正な定員管理等に努めていく。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138430</xdr:rowOff>
    </xdr:to>
    <xdr:cxnSp macro="">
      <xdr:nvCxnSpPr>
        <xdr:cNvPr id="63" name="直線コネクタ 62"/>
        <xdr:cNvCxnSpPr/>
      </xdr:nvCxnSpPr>
      <xdr:spPr>
        <a:xfrm flipV="1">
          <a:off x="3987800" y="641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4"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37</xdr:row>
      <xdr:rowOff>138430</xdr:rowOff>
    </xdr:to>
    <xdr:cxnSp macro="">
      <xdr:nvCxnSpPr>
        <xdr:cNvPr id="66" name="直線コネクタ 65"/>
        <xdr:cNvCxnSpPr/>
      </xdr:nvCxnSpPr>
      <xdr:spPr>
        <a:xfrm>
          <a:off x="3098800" y="61620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99060</xdr:rowOff>
    </xdr:from>
    <xdr:to>
      <xdr:col>20</xdr:col>
      <xdr:colOff>38100</xdr:colOff>
      <xdr:row>39</xdr:row>
      <xdr:rowOff>29210</xdr:rowOff>
    </xdr:to>
    <xdr:sp macro="" textlink="">
      <xdr:nvSpPr>
        <xdr:cNvPr id="67" name="フローチャート: 判断 66"/>
        <xdr:cNvSpPr/>
      </xdr:nvSpPr>
      <xdr:spPr>
        <a:xfrm>
          <a:off x="3937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68" name="テキスト ボックス 6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81280</xdr:rowOff>
    </xdr:to>
    <xdr:cxnSp macro="">
      <xdr:nvCxnSpPr>
        <xdr:cNvPr id="69" name="直線コネクタ 68"/>
        <xdr:cNvCxnSpPr/>
      </xdr:nvCxnSpPr>
      <xdr:spPr>
        <a:xfrm flipV="1">
          <a:off x="2209800" y="616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0" name="フローチャート: 判断 69"/>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1" name="テキスト ボックス 70"/>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81280</xdr:rowOff>
    </xdr:to>
    <xdr:cxnSp macro="">
      <xdr:nvCxnSpPr>
        <xdr:cNvPr id="72" name="直線コネクタ 71"/>
        <xdr:cNvCxnSpPr/>
      </xdr:nvCxnSpPr>
      <xdr:spPr>
        <a:xfrm>
          <a:off x="1320800" y="6139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xdr:rowOff>
    </xdr:from>
    <xdr:to>
      <xdr:col>11</xdr:col>
      <xdr:colOff>60325</xdr:colOff>
      <xdr:row>38</xdr:row>
      <xdr:rowOff>109220</xdr:rowOff>
    </xdr:to>
    <xdr:sp macro="" textlink="">
      <xdr:nvSpPr>
        <xdr:cNvPr id="73" name="フローチャート: 判断 72"/>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74" name="テキスト ボックス 73"/>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6" name="テキスト ボックス 75"/>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2" name="楕円 81"/>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3"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4" name="楕円 83"/>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85" name="テキスト ボックス 84"/>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6" name="楕円 85"/>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7" name="テキスト ボックス 86"/>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8" name="楕円 87"/>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89" name="テキスト ボックス 88"/>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0" name="楕円 89"/>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1" name="テキスト ボックス 90"/>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年度以降は全国平均、グループ内平均をともに上回っている。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年度はネットワーク運用管理費が増加した一方で、減収補塡債（特例分）の減等に伴い経常一般財源が減少したことから、前年度と横ばいの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予算編成時に一般行政経費や経常経費等へのシーリング設定を行うこと等により歳出削減に努めていく。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107950</xdr:rowOff>
    </xdr:to>
    <xdr:cxnSp macro="">
      <xdr:nvCxnSpPr>
        <xdr:cNvPr id="122" name="直線コネクタ 121"/>
        <xdr:cNvCxnSpPr/>
      </xdr:nvCxnSpPr>
      <xdr:spPr>
        <a:xfrm>
          <a:off x="15671800" y="336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3"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107950</xdr:rowOff>
    </xdr:to>
    <xdr:cxnSp macro="">
      <xdr:nvCxnSpPr>
        <xdr:cNvPr id="125" name="直線コネクタ 124"/>
        <xdr:cNvCxnSpPr/>
      </xdr:nvCxnSpPr>
      <xdr:spPr>
        <a:xfrm>
          <a:off x="14782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6" name="フローチャート: 判断 125"/>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7" name="テキスト ボックス 12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69850</xdr:rowOff>
    </xdr:to>
    <xdr:cxnSp macro="">
      <xdr:nvCxnSpPr>
        <xdr:cNvPr id="128" name="直線コネクタ 127"/>
        <xdr:cNvCxnSpPr/>
      </xdr:nvCxnSpPr>
      <xdr:spPr>
        <a:xfrm flipV="1">
          <a:off x="13893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0" name="テキスト ボックス 12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69850</xdr:rowOff>
    </xdr:to>
    <xdr:cxnSp macro="">
      <xdr:nvCxnSpPr>
        <xdr:cNvPr id="131" name="直線コネクタ 130"/>
        <xdr:cNvCxnSpPr/>
      </xdr:nvCxnSpPr>
      <xdr:spPr>
        <a:xfrm>
          <a:off x="13004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3" name="テキスト ボックス 13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35" name="テキスト ボックス 13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1" name="楕円 140"/>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2"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3" name="楕円 142"/>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4" name="テキスト ボックス 14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5" name="楕円 144"/>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46" name="テキスト ボックス 145"/>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7" name="楕円 146"/>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48" name="テキスト ボックス 147"/>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49" name="楕円 148"/>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0" name="テキスト ボックス 149"/>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年度は公立高等学校奨学給付金等の増があったものの、県税収入の増加等に伴う経常一般財源の増により、前年度と同じく</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年度は特定疾患等対策費に係る国庫負担金の減少により経常経費充当一般財源が増加したことから、前年度と比較して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年度は社会的養護処遇加算の新設等に伴う児童入所施設等措置費の増があったことなどにより、前年度と比較して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扶助費に係る経常収支比率はグループ内平均を下回っており、引き続き現在の水準が維持できるよう努めていく。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1" name="直線コネクタ 180"/>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4" name="直線コネクタ 183"/>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6" name="テキスト ボックス 18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7" name="直線コネクタ 186"/>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88" name="フローチャート: 判断 187"/>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89" name="テキスト ボックス 188"/>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0" name="直線コネクタ 189"/>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1" name="フローチャート: 判断 190"/>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2" name="テキスト ボックス 19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4" name="テキスト ボックス 19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0" name="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1"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2" name="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6" name="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8" name="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年度以降、維持補修費が大きな割合を占めている。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年度は、河川や公園に係る維持補修費の増等により、前年度と比較して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全国平均、グループ内平均をともに下回っており、引き続き現在の水準が維持できるよう努めていく。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54</xdr:row>
      <xdr:rowOff>127000</xdr:rowOff>
    </xdr:to>
    <xdr:cxnSp macro="">
      <xdr:nvCxnSpPr>
        <xdr:cNvPr id="236" name="直線コネクタ 235"/>
        <xdr:cNvCxnSpPr/>
      </xdr:nvCxnSpPr>
      <xdr:spPr>
        <a:xfrm>
          <a:off x="15671800" y="9156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37" name="その他平均値テキスト"/>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127000</xdr:rowOff>
    </xdr:to>
    <xdr:cxnSp macro="">
      <xdr:nvCxnSpPr>
        <xdr:cNvPr id="239" name="直線コネクタ 238"/>
        <xdr:cNvCxnSpPr/>
      </xdr:nvCxnSpPr>
      <xdr:spPr>
        <a:xfrm flipV="1">
          <a:off x="14782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19050</xdr:rowOff>
    </xdr:from>
    <xdr:to>
      <xdr:col>78</xdr:col>
      <xdr:colOff>120650</xdr:colOff>
      <xdr:row>55</xdr:row>
      <xdr:rowOff>120650</xdr:rowOff>
    </xdr:to>
    <xdr:sp macro="" textlink="">
      <xdr:nvSpPr>
        <xdr:cNvPr id="240" name="フローチャート: 判断 239"/>
        <xdr:cNvSpPr/>
      </xdr:nvSpPr>
      <xdr:spPr>
        <a:xfrm>
          <a:off x="15621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41" name="テキスト ボックス 240"/>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127000</xdr:rowOff>
    </xdr:to>
    <xdr:cxnSp macro="">
      <xdr:nvCxnSpPr>
        <xdr:cNvPr id="242" name="直線コネクタ 241"/>
        <xdr:cNvCxnSpPr/>
      </xdr:nvCxnSpPr>
      <xdr:spPr>
        <a:xfrm>
          <a:off x="13893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133350</xdr:rowOff>
    </xdr:from>
    <xdr:to>
      <xdr:col>74</xdr:col>
      <xdr:colOff>31750</xdr:colOff>
      <xdr:row>55</xdr:row>
      <xdr:rowOff>63500</xdr:rowOff>
    </xdr:to>
    <xdr:sp macro="" textlink="">
      <xdr:nvSpPr>
        <xdr:cNvPr id="243" name="フローチャート: 判断 242"/>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48277</xdr:rowOff>
    </xdr:from>
    <xdr:ext cx="762000" cy="259045"/>
    <xdr:sp macro="" textlink="">
      <xdr:nvSpPr>
        <xdr:cNvPr id="244" name="テキスト ボックス 243"/>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69850</xdr:rowOff>
    </xdr:to>
    <xdr:cxnSp macro="">
      <xdr:nvCxnSpPr>
        <xdr:cNvPr id="245" name="直線コネクタ 244"/>
        <xdr:cNvCxnSpPr/>
      </xdr:nvCxnSpPr>
      <xdr:spPr>
        <a:xfrm>
          <a:off x="13004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6" name="フローチャート: 判断 245"/>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7" name="テキスト ボックス 246"/>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49" name="テキスト ボックス 248"/>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55" name="楕円 254"/>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56"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57" name="楕円 256"/>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58" name="テキスト ボックス 257"/>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76200</xdr:rowOff>
    </xdr:from>
    <xdr:to>
      <xdr:col>74</xdr:col>
      <xdr:colOff>31750</xdr:colOff>
      <xdr:row>54</xdr:row>
      <xdr:rowOff>6350</xdr:rowOff>
    </xdr:to>
    <xdr:sp macro="" textlink="">
      <xdr:nvSpPr>
        <xdr:cNvPr id="259" name="楕円 258"/>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16527</xdr:rowOff>
    </xdr:from>
    <xdr:ext cx="762000" cy="259045"/>
    <xdr:sp macro="" textlink="">
      <xdr:nvSpPr>
        <xdr:cNvPr id="260" name="テキスト ボックス 259"/>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1" name="楕円 260"/>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2" name="テキスト ボックス 261"/>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3" name="楕円 262"/>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4" name="テキスト ボックス 263"/>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年度以降は高齢者医療費や介護保険関係経費等の社会保障関係費の増等により、補助費等は増加傾向にある。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年度は高齢者医療費や子育て関係経費、介護保険関係費の増等とともに、減収補塡債（特例分）の減等に伴い経常一般財源が減少したことから、前年度と比較して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21.3%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全国平均、グループ内平均をともに下回っており、引き続き適正な水準の維持に努めていく。</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57150</xdr:rowOff>
    </xdr:from>
    <xdr:to>
      <xdr:col>82</xdr:col>
      <xdr:colOff>107950</xdr:colOff>
      <xdr:row>35</xdr:row>
      <xdr:rowOff>69850</xdr:rowOff>
    </xdr:to>
    <xdr:cxnSp macro="">
      <xdr:nvCxnSpPr>
        <xdr:cNvPr id="295" name="直線コネクタ 294"/>
        <xdr:cNvCxnSpPr/>
      </xdr:nvCxnSpPr>
      <xdr:spPr>
        <a:xfrm>
          <a:off x="15671800" y="605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6"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35</xdr:row>
      <xdr:rowOff>57150</xdr:rowOff>
    </xdr:to>
    <xdr:cxnSp macro="">
      <xdr:nvCxnSpPr>
        <xdr:cNvPr id="298" name="直線コネクタ 297"/>
        <xdr:cNvCxnSpPr/>
      </xdr:nvCxnSpPr>
      <xdr:spPr>
        <a:xfrm>
          <a:off x="14782800" y="5880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299" name="フローチャート: 判断 298"/>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00" name="テキスト ボックス 299"/>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50800</xdr:rowOff>
    </xdr:to>
    <xdr:cxnSp macro="">
      <xdr:nvCxnSpPr>
        <xdr:cNvPr id="301" name="直線コネクタ 300"/>
        <xdr:cNvCxnSpPr/>
      </xdr:nvCxnSpPr>
      <xdr:spPr>
        <a:xfrm>
          <a:off x="13893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2" name="フローチャート: 判断 301"/>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3" name="テキスト ボックス 302"/>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76200</xdr:rowOff>
    </xdr:to>
    <xdr:cxnSp macro="">
      <xdr:nvCxnSpPr>
        <xdr:cNvPr id="304" name="直線コネクタ 303"/>
        <xdr:cNvCxnSpPr/>
      </xdr:nvCxnSpPr>
      <xdr:spPr>
        <a:xfrm flipV="1">
          <a:off x="13004800" y="588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146050</xdr:rowOff>
    </xdr:from>
    <xdr:to>
      <xdr:col>69</xdr:col>
      <xdr:colOff>142875</xdr:colOff>
      <xdr:row>36</xdr:row>
      <xdr:rowOff>76200</xdr:rowOff>
    </xdr:to>
    <xdr:sp macro="" textlink="">
      <xdr:nvSpPr>
        <xdr:cNvPr id="305" name="フローチャート: 判断 304"/>
        <xdr:cNvSpPr/>
      </xdr:nvSpPr>
      <xdr:spPr>
        <a:xfrm>
          <a:off x="13843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60977</xdr:rowOff>
    </xdr:from>
    <xdr:ext cx="762000" cy="259045"/>
    <xdr:sp macro="" textlink="">
      <xdr:nvSpPr>
        <xdr:cNvPr id="306" name="テキスト ボックス 305"/>
        <xdr:cNvSpPr txBox="1"/>
      </xdr:nvSpPr>
      <xdr:spPr>
        <a:xfrm>
          <a:off x="13512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07" name="フローチャート: 判断 306"/>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08" name="テキスト ボックス 307"/>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14" name="楕円 313"/>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15"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6350</xdr:rowOff>
    </xdr:from>
    <xdr:to>
      <xdr:col>78</xdr:col>
      <xdr:colOff>120650</xdr:colOff>
      <xdr:row>35</xdr:row>
      <xdr:rowOff>107950</xdr:rowOff>
    </xdr:to>
    <xdr:sp macro="" textlink="">
      <xdr:nvSpPr>
        <xdr:cNvPr id="316" name="楕円 315"/>
        <xdr:cNvSpPr/>
      </xdr:nvSpPr>
      <xdr:spPr>
        <a:xfrm>
          <a:off x="15621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118127</xdr:rowOff>
    </xdr:from>
    <xdr:ext cx="736600" cy="259045"/>
    <xdr:sp macro="" textlink="">
      <xdr:nvSpPr>
        <xdr:cNvPr id="317" name="テキスト ボックス 316"/>
        <xdr:cNvSpPr txBox="1"/>
      </xdr:nvSpPr>
      <xdr:spPr>
        <a:xfrm>
          <a:off x="15290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18" name="楕円 317"/>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19" name="テキスト ボックス 318"/>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20" name="楕円 319"/>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21" name="テキスト ボックス 320"/>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25400</xdr:rowOff>
    </xdr:from>
    <xdr:to>
      <xdr:col>65</xdr:col>
      <xdr:colOff>53975</xdr:colOff>
      <xdr:row>34</xdr:row>
      <xdr:rowOff>127000</xdr:rowOff>
    </xdr:to>
    <xdr:sp macro="" textlink="">
      <xdr:nvSpPr>
        <xdr:cNvPr id="322" name="楕円 321"/>
        <xdr:cNvSpPr/>
      </xdr:nvSpPr>
      <xdr:spPr>
        <a:xfrm>
          <a:off x="12954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137177</xdr:rowOff>
    </xdr:from>
    <xdr:ext cx="762000" cy="259045"/>
    <xdr:sp macro="" textlink="">
      <xdr:nvSpPr>
        <xdr:cNvPr id="323" name="テキスト ボックス 322"/>
        <xdr:cNvSpPr txBox="1"/>
      </xdr:nvSpPr>
      <xdr:spPr>
        <a:xfrm>
          <a:off x="12623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年度以降は過去の経済対策に伴う公共投資によって増発した県債の償還が本格化したことから、公債費に係る比率は、全国平均、グループ内平均をともに上回っている。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年度は県債等残高の計画的な削減により臨時財政対策債を除く元利償還金が減少したことなどから、前年度と比較して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今後も、地域経済への影響等に配慮しながら、新規県債発行額を抑制し、将来の公債費負担の軽減を図っていく。</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80</xdr:row>
      <xdr:rowOff>127000</xdr:rowOff>
    </xdr:to>
    <xdr:cxnSp macro="">
      <xdr:nvCxnSpPr>
        <xdr:cNvPr id="351" name="直線コネクタ 350"/>
        <xdr:cNvCxnSpPr/>
      </xdr:nvCxnSpPr>
      <xdr:spPr>
        <a:xfrm flipV="1">
          <a:off x="4826000" y="12651015"/>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5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53" name="直線コネクタ 35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5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55" name="直線コネクタ 35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127000</xdr:rowOff>
    </xdr:from>
    <xdr:to>
      <xdr:col>24</xdr:col>
      <xdr:colOff>25400</xdr:colOff>
      <xdr:row>81</xdr:row>
      <xdr:rowOff>37193</xdr:rowOff>
    </xdr:to>
    <xdr:cxnSp macro="">
      <xdr:nvCxnSpPr>
        <xdr:cNvPr id="356" name="直線コネクタ 355"/>
        <xdr:cNvCxnSpPr/>
      </xdr:nvCxnSpPr>
      <xdr:spPr>
        <a:xfrm flipV="1">
          <a:off x="3987800" y="138430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149877</xdr:rowOff>
    </xdr:from>
    <xdr:ext cx="762000" cy="259045"/>
    <xdr:sp macro="" textlink="">
      <xdr:nvSpPr>
        <xdr:cNvPr id="357"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58" name="フローチャート: 判断 357"/>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167821</xdr:rowOff>
    </xdr:from>
    <xdr:to>
      <xdr:col>19</xdr:col>
      <xdr:colOff>187325</xdr:colOff>
      <xdr:row>81</xdr:row>
      <xdr:rowOff>37193</xdr:rowOff>
    </xdr:to>
    <xdr:cxnSp macro="">
      <xdr:nvCxnSpPr>
        <xdr:cNvPr id="359" name="直線コネクタ 358"/>
        <xdr:cNvCxnSpPr/>
      </xdr:nvCxnSpPr>
      <xdr:spPr>
        <a:xfrm>
          <a:off x="3098800" y="137123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141514</xdr:rowOff>
    </xdr:from>
    <xdr:to>
      <xdr:col>20</xdr:col>
      <xdr:colOff>38100</xdr:colOff>
      <xdr:row>77</xdr:row>
      <xdr:rowOff>71664</xdr:rowOff>
    </xdr:to>
    <xdr:sp macro="" textlink="">
      <xdr:nvSpPr>
        <xdr:cNvPr id="360" name="フローチャート: 判断 359"/>
        <xdr:cNvSpPr/>
      </xdr:nvSpPr>
      <xdr:spPr>
        <a:xfrm>
          <a:off x="3937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81841</xdr:rowOff>
    </xdr:from>
    <xdr:ext cx="736600" cy="259045"/>
    <xdr:sp macro="" textlink="">
      <xdr:nvSpPr>
        <xdr:cNvPr id="361" name="テキスト ボックス 360"/>
        <xdr:cNvSpPr txBox="1"/>
      </xdr:nvSpPr>
      <xdr:spPr>
        <a:xfrm>
          <a:off x="3606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167821</xdr:rowOff>
    </xdr:from>
    <xdr:to>
      <xdr:col>15</xdr:col>
      <xdr:colOff>98425</xdr:colOff>
      <xdr:row>80</xdr:row>
      <xdr:rowOff>94343</xdr:rowOff>
    </xdr:to>
    <xdr:cxnSp macro="">
      <xdr:nvCxnSpPr>
        <xdr:cNvPr id="362" name="直線コネクタ 361"/>
        <xdr:cNvCxnSpPr/>
      </xdr:nvCxnSpPr>
      <xdr:spPr>
        <a:xfrm flipV="1">
          <a:off x="2209800" y="137123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2721</xdr:rowOff>
    </xdr:from>
    <xdr:to>
      <xdr:col>15</xdr:col>
      <xdr:colOff>149225</xdr:colOff>
      <xdr:row>77</xdr:row>
      <xdr:rowOff>104321</xdr:rowOff>
    </xdr:to>
    <xdr:sp macro="" textlink="">
      <xdr:nvSpPr>
        <xdr:cNvPr id="363" name="フローチャート: 判断 362"/>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114498</xdr:rowOff>
    </xdr:from>
    <xdr:ext cx="762000" cy="259045"/>
    <xdr:sp macro="" textlink="">
      <xdr:nvSpPr>
        <xdr:cNvPr id="364" name="テキスト ボックス 363"/>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94343</xdr:rowOff>
    </xdr:from>
    <xdr:to>
      <xdr:col>11</xdr:col>
      <xdr:colOff>9525</xdr:colOff>
      <xdr:row>80</xdr:row>
      <xdr:rowOff>127000</xdr:rowOff>
    </xdr:to>
    <xdr:cxnSp macro="">
      <xdr:nvCxnSpPr>
        <xdr:cNvPr id="365" name="直線コネクタ 364"/>
        <xdr:cNvCxnSpPr/>
      </xdr:nvCxnSpPr>
      <xdr:spPr>
        <a:xfrm flipV="1">
          <a:off x="1320800" y="13810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27214</xdr:rowOff>
    </xdr:from>
    <xdr:to>
      <xdr:col>11</xdr:col>
      <xdr:colOff>60325</xdr:colOff>
      <xdr:row>78</xdr:row>
      <xdr:rowOff>128814</xdr:rowOff>
    </xdr:to>
    <xdr:sp macro="" textlink="">
      <xdr:nvSpPr>
        <xdr:cNvPr id="366" name="フローチャート: 判断 365"/>
        <xdr:cNvSpPr/>
      </xdr:nvSpPr>
      <xdr:spPr>
        <a:xfrm>
          <a:off x="2159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138991</xdr:rowOff>
    </xdr:from>
    <xdr:ext cx="762000" cy="259045"/>
    <xdr:sp macro="" textlink="">
      <xdr:nvSpPr>
        <xdr:cNvPr id="367" name="テキスト ボックス 366"/>
        <xdr:cNvSpPr txBox="1"/>
      </xdr:nvSpPr>
      <xdr:spPr>
        <a:xfrm>
          <a:off x="1828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157843</xdr:rowOff>
    </xdr:from>
    <xdr:to>
      <xdr:col>6</xdr:col>
      <xdr:colOff>171450</xdr:colOff>
      <xdr:row>79</xdr:row>
      <xdr:rowOff>87993</xdr:rowOff>
    </xdr:to>
    <xdr:sp macro="" textlink="">
      <xdr:nvSpPr>
        <xdr:cNvPr id="368" name="フローチャート: 判断 367"/>
        <xdr:cNvSpPr/>
      </xdr:nvSpPr>
      <xdr:spPr>
        <a:xfrm>
          <a:off x="1270000" y="135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98170</xdr:rowOff>
    </xdr:from>
    <xdr:ext cx="762000" cy="259045"/>
    <xdr:sp macro="" textlink="">
      <xdr:nvSpPr>
        <xdr:cNvPr id="369" name="テキスト ボックス 368"/>
        <xdr:cNvSpPr txBox="1"/>
      </xdr:nvSpPr>
      <xdr:spPr>
        <a:xfrm>
          <a:off x="939800" y="132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75" name="楕円 374"/>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76"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157843</xdr:rowOff>
    </xdr:from>
    <xdr:to>
      <xdr:col>20</xdr:col>
      <xdr:colOff>38100</xdr:colOff>
      <xdr:row>81</xdr:row>
      <xdr:rowOff>87993</xdr:rowOff>
    </xdr:to>
    <xdr:sp macro="" textlink="">
      <xdr:nvSpPr>
        <xdr:cNvPr id="377" name="楕円 376"/>
        <xdr:cNvSpPr/>
      </xdr:nvSpPr>
      <xdr:spPr>
        <a:xfrm>
          <a:off x="3937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72770</xdr:rowOff>
    </xdr:from>
    <xdr:ext cx="736600" cy="259045"/>
    <xdr:sp macro="" textlink="">
      <xdr:nvSpPr>
        <xdr:cNvPr id="378" name="テキスト ボックス 377"/>
        <xdr:cNvSpPr txBox="1"/>
      </xdr:nvSpPr>
      <xdr:spPr>
        <a:xfrm>
          <a:off x="3606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117021</xdr:rowOff>
    </xdr:from>
    <xdr:to>
      <xdr:col>15</xdr:col>
      <xdr:colOff>149225</xdr:colOff>
      <xdr:row>80</xdr:row>
      <xdr:rowOff>47171</xdr:rowOff>
    </xdr:to>
    <xdr:sp macro="" textlink="">
      <xdr:nvSpPr>
        <xdr:cNvPr id="379" name="楕円 378"/>
        <xdr:cNvSpPr/>
      </xdr:nvSpPr>
      <xdr:spPr>
        <a:xfrm>
          <a:off x="3048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31948</xdr:rowOff>
    </xdr:from>
    <xdr:ext cx="762000" cy="259045"/>
    <xdr:sp macro="" textlink="">
      <xdr:nvSpPr>
        <xdr:cNvPr id="380" name="テキスト ボックス 379"/>
        <xdr:cNvSpPr txBox="1"/>
      </xdr:nvSpPr>
      <xdr:spPr>
        <a:xfrm>
          <a:off x="2717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43543</xdr:rowOff>
    </xdr:from>
    <xdr:to>
      <xdr:col>11</xdr:col>
      <xdr:colOff>60325</xdr:colOff>
      <xdr:row>80</xdr:row>
      <xdr:rowOff>145143</xdr:rowOff>
    </xdr:to>
    <xdr:sp macro="" textlink="">
      <xdr:nvSpPr>
        <xdr:cNvPr id="381" name="楕円 380"/>
        <xdr:cNvSpPr/>
      </xdr:nvSpPr>
      <xdr:spPr>
        <a:xfrm>
          <a:off x="2159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129920</xdr:rowOff>
    </xdr:from>
    <xdr:ext cx="762000" cy="259045"/>
    <xdr:sp macro="" textlink="">
      <xdr:nvSpPr>
        <xdr:cNvPr id="382" name="テキスト ボックス 381"/>
        <xdr:cNvSpPr txBox="1"/>
      </xdr:nvSpPr>
      <xdr:spPr>
        <a:xfrm>
          <a:off x="1828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83" name="楕円 382"/>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84" name="テキスト ボックス 383"/>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年度は人件費等の増加があったものの、経常一般財源の増加により、前年度と比較して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年度は、実質交付税の減等に伴い経常一般財源が減少したことから、前年度と比較して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65.7%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年度は、減収補塡債（特例分）の減等に伴い経常一般財源が減少したことから、前年度と比較して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66.0%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19050</xdr:rowOff>
    </xdr:from>
    <xdr:to>
      <xdr:col>82</xdr:col>
      <xdr:colOff>107950</xdr:colOff>
      <xdr:row>80</xdr:row>
      <xdr:rowOff>127000</xdr:rowOff>
    </xdr:to>
    <xdr:cxnSp macro="">
      <xdr:nvCxnSpPr>
        <xdr:cNvPr id="410" name="直線コネクタ 409"/>
        <xdr:cNvCxnSpPr/>
      </xdr:nvCxnSpPr>
      <xdr:spPr>
        <a:xfrm flipV="1">
          <a:off x="16510000" y="12877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11"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2" name="直線コネクタ 411"/>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105427</xdr:rowOff>
    </xdr:from>
    <xdr:ext cx="762000" cy="259045"/>
    <xdr:sp macro="" textlink="">
      <xdr:nvSpPr>
        <xdr:cNvPr id="413" name="公債費以外最大値テキスト"/>
        <xdr:cNvSpPr txBox="1"/>
      </xdr:nvSpPr>
      <xdr:spPr>
        <a:xfrm>
          <a:off x="16598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19050</xdr:rowOff>
    </xdr:from>
    <xdr:to>
      <xdr:col>82</xdr:col>
      <xdr:colOff>196850</xdr:colOff>
      <xdr:row>75</xdr:row>
      <xdr:rowOff>19050</xdr:rowOff>
    </xdr:to>
    <xdr:cxnSp macro="">
      <xdr:nvCxnSpPr>
        <xdr:cNvPr id="414" name="直線コネクタ 413"/>
        <xdr:cNvCxnSpPr/>
      </xdr:nvCxnSpPr>
      <xdr:spPr>
        <a:xfrm>
          <a:off x="16421100" y="1287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31750</xdr:rowOff>
    </xdr:to>
    <xdr:cxnSp macro="">
      <xdr:nvCxnSpPr>
        <xdr:cNvPr id="415" name="直線コネクタ 414"/>
        <xdr:cNvCxnSpPr/>
      </xdr:nvCxnSpPr>
      <xdr:spPr>
        <a:xfrm>
          <a:off x="15671800" y="1285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60977</xdr:rowOff>
    </xdr:from>
    <xdr:ext cx="762000" cy="259045"/>
    <xdr:sp macro="" textlink="">
      <xdr:nvSpPr>
        <xdr:cNvPr id="416" name="公債費以外平均値テキスト"/>
        <xdr:cNvSpPr txBox="1"/>
      </xdr:nvSpPr>
      <xdr:spPr>
        <a:xfrm>
          <a:off x="16598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88900</xdr:rowOff>
    </xdr:from>
    <xdr:to>
      <xdr:col>82</xdr:col>
      <xdr:colOff>158750</xdr:colOff>
      <xdr:row>77</xdr:row>
      <xdr:rowOff>19050</xdr:rowOff>
    </xdr:to>
    <xdr:sp macro="" textlink="">
      <xdr:nvSpPr>
        <xdr:cNvPr id="417" name="フローチャート: 判断 416"/>
        <xdr:cNvSpPr/>
      </xdr:nvSpPr>
      <xdr:spPr>
        <a:xfrm>
          <a:off x="16459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114300</xdr:rowOff>
    </xdr:from>
    <xdr:to>
      <xdr:col>78</xdr:col>
      <xdr:colOff>69850</xdr:colOff>
      <xdr:row>74</xdr:row>
      <xdr:rowOff>165100</xdr:rowOff>
    </xdr:to>
    <xdr:cxnSp macro="">
      <xdr:nvCxnSpPr>
        <xdr:cNvPr id="418" name="直線コネクタ 417"/>
        <xdr:cNvCxnSpPr/>
      </xdr:nvCxnSpPr>
      <xdr:spPr>
        <a:xfrm>
          <a:off x="14782800" y="124587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127000</xdr:rowOff>
    </xdr:from>
    <xdr:to>
      <xdr:col>78</xdr:col>
      <xdr:colOff>120650</xdr:colOff>
      <xdr:row>77</xdr:row>
      <xdr:rowOff>57150</xdr:rowOff>
    </xdr:to>
    <xdr:sp macro="" textlink="">
      <xdr:nvSpPr>
        <xdr:cNvPr id="419" name="フローチャート: 判断 418"/>
        <xdr:cNvSpPr/>
      </xdr:nvSpPr>
      <xdr:spPr>
        <a:xfrm>
          <a:off x="15621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41927</xdr:rowOff>
    </xdr:from>
    <xdr:ext cx="736600" cy="259045"/>
    <xdr:sp macro="" textlink="">
      <xdr:nvSpPr>
        <xdr:cNvPr id="420" name="テキスト ボックス 419"/>
        <xdr:cNvSpPr txBox="1"/>
      </xdr:nvSpPr>
      <xdr:spPr>
        <a:xfrm>
          <a:off x="15290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114300</xdr:rowOff>
    </xdr:from>
    <xdr:to>
      <xdr:col>73</xdr:col>
      <xdr:colOff>180975</xdr:colOff>
      <xdr:row>73</xdr:row>
      <xdr:rowOff>6350</xdr:rowOff>
    </xdr:to>
    <xdr:cxnSp macro="">
      <xdr:nvCxnSpPr>
        <xdr:cNvPr id="421" name="直線コネクタ 420"/>
        <xdr:cNvCxnSpPr/>
      </xdr:nvCxnSpPr>
      <xdr:spPr>
        <a:xfrm flipV="1">
          <a:off x="13893800" y="1245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12700</xdr:rowOff>
    </xdr:from>
    <xdr:to>
      <xdr:col>74</xdr:col>
      <xdr:colOff>31750</xdr:colOff>
      <xdr:row>76</xdr:row>
      <xdr:rowOff>114300</xdr:rowOff>
    </xdr:to>
    <xdr:sp macro="" textlink="">
      <xdr:nvSpPr>
        <xdr:cNvPr id="422" name="フローチャート: 判断 421"/>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99077</xdr:rowOff>
    </xdr:from>
    <xdr:ext cx="762000" cy="259045"/>
    <xdr:sp macro="" textlink="">
      <xdr:nvSpPr>
        <xdr:cNvPr id="423" name="テキスト ボックス 422"/>
        <xdr:cNvSpPr txBox="1"/>
      </xdr:nvSpPr>
      <xdr:spPr>
        <a:xfrm>
          <a:off x="14401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152400</xdr:rowOff>
    </xdr:from>
    <xdr:to>
      <xdr:col>69</xdr:col>
      <xdr:colOff>92075</xdr:colOff>
      <xdr:row>73</xdr:row>
      <xdr:rowOff>6350</xdr:rowOff>
    </xdr:to>
    <xdr:cxnSp macro="">
      <xdr:nvCxnSpPr>
        <xdr:cNvPr id="424" name="直線コネクタ 423"/>
        <xdr:cNvCxnSpPr/>
      </xdr:nvCxnSpPr>
      <xdr:spPr>
        <a:xfrm>
          <a:off x="13004800" y="1249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44450</xdr:rowOff>
    </xdr:from>
    <xdr:to>
      <xdr:col>69</xdr:col>
      <xdr:colOff>142875</xdr:colOff>
      <xdr:row>75</xdr:row>
      <xdr:rowOff>146050</xdr:rowOff>
    </xdr:to>
    <xdr:sp macro="" textlink="">
      <xdr:nvSpPr>
        <xdr:cNvPr id="425" name="フローチャート: 判断 424"/>
        <xdr:cNvSpPr/>
      </xdr:nvSpPr>
      <xdr:spPr>
        <a:xfrm>
          <a:off x="13843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26" name="テキスト ボックス 425"/>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120650</xdr:rowOff>
    </xdr:from>
    <xdr:to>
      <xdr:col>65</xdr:col>
      <xdr:colOff>53975</xdr:colOff>
      <xdr:row>74</xdr:row>
      <xdr:rowOff>50800</xdr:rowOff>
    </xdr:to>
    <xdr:sp macro="" textlink="">
      <xdr:nvSpPr>
        <xdr:cNvPr id="427" name="フローチャート: 判断 426"/>
        <xdr:cNvSpPr/>
      </xdr:nvSpPr>
      <xdr:spPr>
        <a:xfrm>
          <a:off x="12954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8" name="テキスト ボックス 427"/>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34" name="楕円 433"/>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60977</xdr:rowOff>
    </xdr:from>
    <xdr:ext cx="762000" cy="259045"/>
    <xdr:sp macro="" textlink="">
      <xdr:nvSpPr>
        <xdr:cNvPr id="435" name="公債費以外該当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36" name="楕円 435"/>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37" name="テキスト ボックス 436"/>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63500</xdr:rowOff>
    </xdr:from>
    <xdr:to>
      <xdr:col>74</xdr:col>
      <xdr:colOff>31750</xdr:colOff>
      <xdr:row>72</xdr:row>
      <xdr:rowOff>165100</xdr:rowOff>
    </xdr:to>
    <xdr:sp macro="" textlink="">
      <xdr:nvSpPr>
        <xdr:cNvPr id="438" name="楕円 437"/>
        <xdr:cNvSpPr/>
      </xdr:nvSpPr>
      <xdr:spPr>
        <a:xfrm>
          <a:off x="147320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3827</xdr:rowOff>
    </xdr:from>
    <xdr:ext cx="762000" cy="259045"/>
    <xdr:sp macro="" textlink="">
      <xdr:nvSpPr>
        <xdr:cNvPr id="439" name="テキスト ボックス 438"/>
        <xdr:cNvSpPr txBox="1"/>
      </xdr:nvSpPr>
      <xdr:spPr>
        <a:xfrm>
          <a:off x="144018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127000</xdr:rowOff>
    </xdr:from>
    <xdr:to>
      <xdr:col>69</xdr:col>
      <xdr:colOff>142875</xdr:colOff>
      <xdr:row>73</xdr:row>
      <xdr:rowOff>57150</xdr:rowOff>
    </xdr:to>
    <xdr:sp macro="" textlink="">
      <xdr:nvSpPr>
        <xdr:cNvPr id="440" name="楕円 439"/>
        <xdr:cNvSpPr/>
      </xdr:nvSpPr>
      <xdr:spPr>
        <a:xfrm>
          <a:off x="138430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67327</xdr:rowOff>
    </xdr:from>
    <xdr:ext cx="762000" cy="259045"/>
    <xdr:sp macro="" textlink="">
      <xdr:nvSpPr>
        <xdr:cNvPr id="441" name="テキスト ボックス 440"/>
        <xdr:cNvSpPr txBox="1"/>
      </xdr:nvSpPr>
      <xdr:spPr>
        <a:xfrm>
          <a:off x="135128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101600</xdr:rowOff>
    </xdr:from>
    <xdr:to>
      <xdr:col>65</xdr:col>
      <xdr:colOff>53975</xdr:colOff>
      <xdr:row>73</xdr:row>
      <xdr:rowOff>31750</xdr:rowOff>
    </xdr:to>
    <xdr:sp macro="" textlink="">
      <xdr:nvSpPr>
        <xdr:cNvPr id="442" name="楕円 441"/>
        <xdr:cNvSpPr/>
      </xdr:nvSpPr>
      <xdr:spPr>
        <a:xfrm>
          <a:off x="12954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41927</xdr:rowOff>
    </xdr:from>
    <xdr:ext cx="762000" cy="259045"/>
    <xdr:sp macro="" textlink="">
      <xdr:nvSpPr>
        <xdr:cNvPr id="443" name="テキスト ボックス 442"/>
        <xdr:cNvSpPr txBox="1"/>
      </xdr:nvSpPr>
      <xdr:spPr>
        <a:xfrm>
          <a:off x="126238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40927</xdr:rowOff>
    </xdr:from>
    <xdr:to>
      <xdr:col>29</xdr:col>
      <xdr:colOff>127000</xdr:colOff>
      <xdr:row>13</xdr:row>
      <xdr:rowOff>48209</xdr:rowOff>
    </xdr:to>
    <xdr:cxnSp macro="">
      <xdr:nvCxnSpPr>
        <xdr:cNvPr id="52" name="直線コネクタ 51"/>
        <xdr:cNvCxnSpPr/>
      </xdr:nvCxnSpPr>
      <xdr:spPr bwMode="auto">
        <a:xfrm flipV="1">
          <a:off x="5003800" y="2317402"/>
          <a:ext cx="6477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40320</xdr:rowOff>
    </xdr:from>
    <xdr:ext cx="762000" cy="259045"/>
    <xdr:sp macro="" textlink="">
      <xdr:nvSpPr>
        <xdr:cNvPr id="53" name="人口1人当たり決算額の推移平均値テキスト130"/>
        <xdr:cNvSpPr txBox="1"/>
      </xdr:nvSpPr>
      <xdr:spPr>
        <a:xfrm>
          <a:off x="5740400" y="300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39261</xdr:rowOff>
    </xdr:from>
    <xdr:to>
      <xdr:col>26</xdr:col>
      <xdr:colOff>50800</xdr:colOff>
      <xdr:row>13</xdr:row>
      <xdr:rowOff>48209</xdr:rowOff>
    </xdr:to>
    <xdr:cxnSp macro="">
      <xdr:nvCxnSpPr>
        <xdr:cNvPr id="55" name="直線コネクタ 54"/>
        <xdr:cNvCxnSpPr/>
      </xdr:nvCxnSpPr>
      <xdr:spPr bwMode="auto">
        <a:xfrm>
          <a:off x="4305300" y="2315736"/>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116183</xdr:rowOff>
    </xdr:from>
    <xdr:to>
      <xdr:col>26</xdr:col>
      <xdr:colOff>101600</xdr:colOff>
      <xdr:row>14</xdr:row>
      <xdr:rowOff>46333</xdr:rowOff>
    </xdr:to>
    <xdr:sp macro="" textlink="">
      <xdr:nvSpPr>
        <xdr:cNvPr id="56" name="フローチャート: 判断 55"/>
        <xdr:cNvSpPr/>
      </xdr:nvSpPr>
      <xdr:spPr bwMode="auto">
        <a:xfrm>
          <a:off x="49530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31110</xdr:rowOff>
    </xdr:from>
    <xdr:ext cx="736600" cy="259045"/>
    <xdr:sp macro="" textlink="">
      <xdr:nvSpPr>
        <xdr:cNvPr id="57" name="テキスト ボックス 56"/>
        <xdr:cNvSpPr txBox="1"/>
      </xdr:nvSpPr>
      <xdr:spPr>
        <a:xfrm>
          <a:off x="4622800" y="2479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39261</xdr:rowOff>
    </xdr:from>
    <xdr:to>
      <xdr:col>22</xdr:col>
      <xdr:colOff>114300</xdr:colOff>
      <xdr:row>13</xdr:row>
      <xdr:rowOff>67967</xdr:rowOff>
    </xdr:to>
    <xdr:cxnSp macro="">
      <xdr:nvCxnSpPr>
        <xdr:cNvPr id="58" name="直線コネクタ 57"/>
        <xdr:cNvCxnSpPr/>
      </xdr:nvCxnSpPr>
      <xdr:spPr bwMode="auto">
        <a:xfrm flipV="1">
          <a:off x="3606800" y="2315736"/>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132512</xdr:rowOff>
    </xdr:from>
    <xdr:to>
      <xdr:col>22</xdr:col>
      <xdr:colOff>165100</xdr:colOff>
      <xdr:row>14</xdr:row>
      <xdr:rowOff>62662</xdr:rowOff>
    </xdr:to>
    <xdr:sp macro="" textlink="">
      <xdr:nvSpPr>
        <xdr:cNvPr id="59" name="フローチャート: 判断 58"/>
        <xdr:cNvSpPr/>
      </xdr:nvSpPr>
      <xdr:spPr bwMode="auto">
        <a:xfrm>
          <a:off x="42545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47439</xdr:rowOff>
    </xdr:from>
    <xdr:ext cx="762000" cy="259045"/>
    <xdr:sp macro="" textlink="">
      <xdr:nvSpPr>
        <xdr:cNvPr id="60" name="テキスト ボックス 59"/>
        <xdr:cNvSpPr txBox="1"/>
      </xdr:nvSpPr>
      <xdr:spPr>
        <a:xfrm>
          <a:off x="3924300" y="24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67967</xdr:rowOff>
    </xdr:from>
    <xdr:to>
      <xdr:col>18</xdr:col>
      <xdr:colOff>177800</xdr:colOff>
      <xdr:row>14</xdr:row>
      <xdr:rowOff>38510</xdr:rowOff>
    </xdr:to>
    <xdr:cxnSp macro="">
      <xdr:nvCxnSpPr>
        <xdr:cNvPr id="61" name="直線コネクタ 60"/>
        <xdr:cNvCxnSpPr/>
      </xdr:nvCxnSpPr>
      <xdr:spPr bwMode="auto">
        <a:xfrm flipV="1">
          <a:off x="2908300" y="2344442"/>
          <a:ext cx="698500" cy="14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147861</xdr:rowOff>
    </xdr:from>
    <xdr:to>
      <xdr:col>19</xdr:col>
      <xdr:colOff>38100</xdr:colOff>
      <xdr:row>15</xdr:row>
      <xdr:rowOff>78011</xdr:rowOff>
    </xdr:to>
    <xdr:sp macro="" textlink="">
      <xdr:nvSpPr>
        <xdr:cNvPr id="62" name="フローチャート: 判断 61"/>
        <xdr:cNvSpPr/>
      </xdr:nvSpPr>
      <xdr:spPr bwMode="auto">
        <a:xfrm>
          <a:off x="35560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62788</xdr:rowOff>
    </xdr:from>
    <xdr:ext cx="762000" cy="259045"/>
    <xdr:sp macro="" textlink="">
      <xdr:nvSpPr>
        <xdr:cNvPr id="63" name="テキスト ボックス 62"/>
        <xdr:cNvSpPr txBox="1"/>
      </xdr:nvSpPr>
      <xdr:spPr>
        <a:xfrm>
          <a:off x="3225800" y="268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133458</xdr:rowOff>
    </xdr:from>
    <xdr:ext cx="762000" cy="259045"/>
    <xdr:sp macro="" textlink="">
      <xdr:nvSpPr>
        <xdr:cNvPr id="65" name="テキスト ボックス 64"/>
        <xdr:cNvSpPr txBox="1"/>
      </xdr:nvSpPr>
      <xdr:spPr>
        <a:xfrm>
          <a:off x="2527300" y="292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161577</xdr:rowOff>
    </xdr:from>
    <xdr:to>
      <xdr:col>29</xdr:col>
      <xdr:colOff>177800</xdr:colOff>
      <xdr:row>13</xdr:row>
      <xdr:rowOff>91727</xdr:rowOff>
    </xdr:to>
    <xdr:sp macro="" textlink="">
      <xdr:nvSpPr>
        <xdr:cNvPr id="71" name="楕円 70"/>
        <xdr:cNvSpPr/>
      </xdr:nvSpPr>
      <xdr:spPr bwMode="auto">
        <a:xfrm>
          <a:off x="5600700" y="226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6654</xdr:rowOff>
    </xdr:from>
    <xdr:ext cx="762000" cy="259045"/>
    <xdr:sp macro="" textlink="">
      <xdr:nvSpPr>
        <xdr:cNvPr id="72" name="人口1人当たり決算額の推移該当値テキスト130"/>
        <xdr:cNvSpPr txBox="1"/>
      </xdr:nvSpPr>
      <xdr:spPr>
        <a:xfrm>
          <a:off x="5740400" y="211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168859</xdr:rowOff>
    </xdr:from>
    <xdr:to>
      <xdr:col>26</xdr:col>
      <xdr:colOff>101600</xdr:colOff>
      <xdr:row>13</xdr:row>
      <xdr:rowOff>99009</xdr:rowOff>
    </xdr:to>
    <xdr:sp macro="" textlink="">
      <xdr:nvSpPr>
        <xdr:cNvPr id="73" name="楕円 72"/>
        <xdr:cNvSpPr/>
      </xdr:nvSpPr>
      <xdr:spPr bwMode="auto">
        <a:xfrm>
          <a:off x="4953000" y="227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109186</xdr:rowOff>
    </xdr:from>
    <xdr:ext cx="736600" cy="259045"/>
    <xdr:sp macro="" textlink="">
      <xdr:nvSpPr>
        <xdr:cNvPr id="74" name="テキスト ボックス 73"/>
        <xdr:cNvSpPr txBox="1"/>
      </xdr:nvSpPr>
      <xdr:spPr>
        <a:xfrm>
          <a:off x="4622800" y="204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159911</xdr:rowOff>
    </xdr:from>
    <xdr:to>
      <xdr:col>22</xdr:col>
      <xdr:colOff>165100</xdr:colOff>
      <xdr:row>13</xdr:row>
      <xdr:rowOff>90061</xdr:rowOff>
    </xdr:to>
    <xdr:sp macro="" textlink="">
      <xdr:nvSpPr>
        <xdr:cNvPr id="75" name="楕円 74"/>
        <xdr:cNvSpPr/>
      </xdr:nvSpPr>
      <xdr:spPr bwMode="auto">
        <a:xfrm>
          <a:off x="4254500" y="22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100238</xdr:rowOff>
    </xdr:from>
    <xdr:ext cx="762000" cy="259045"/>
    <xdr:sp macro="" textlink="">
      <xdr:nvSpPr>
        <xdr:cNvPr id="76" name="テキスト ボックス 75"/>
        <xdr:cNvSpPr txBox="1"/>
      </xdr:nvSpPr>
      <xdr:spPr>
        <a:xfrm>
          <a:off x="3924300" y="20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17167</xdr:rowOff>
    </xdr:from>
    <xdr:to>
      <xdr:col>19</xdr:col>
      <xdr:colOff>38100</xdr:colOff>
      <xdr:row>13</xdr:row>
      <xdr:rowOff>118767</xdr:rowOff>
    </xdr:to>
    <xdr:sp macro="" textlink="">
      <xdr:nvSpPr>
        <xdr:cNvPr id="77" name="楕円 76"/>
        <xdr:cNvSpPr/>
      </xdr:nvSpPr>
      <xdr:spPr bwMode="auto">
        <a:xfrm>
          <a:off x="3556000" y="229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128944</xdr:rowOff>
    </xdr:from>
    <xdr:ext cx="762000" cy="259045"/>
    <xdr:sp macro="" textlink="">
      <xdr:nvSpPr>
        <xdr:cNvPr id="78" name="テキスト ボックス 77"/>
        <xdr:cNvSpPr txBox="1"/>
      </xdr:nvSpPr>
      <xdr:spPr>
        <a:xfrm>
          <a:off x="3225800" y="20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159160</xdr:rowOff>
    </xdr:from>
    <xdr:to>
      <xdr:col>15</xdr:col>
      <xdr:colOff>101600</xdr:colOff>
      <xdr:row>14</xdr:row>
      <xdr:rowOff>89310</xdr:rowOff>
    </xdr:to>
    <xdr:sp macro="" textlink="">
      <xdr:nvSpPr>
        <xdr:cNvPr id="79" name="楕円 78"/>
        <xdr:cNvSpPr/>
      </xdr:nvSpPr>
      <xdr:spPr bwMode="auto">
        <a:xfrm>
          <a:off x="2857500" y="243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99487</xdr:rowOff>
    </xdr:from>
    <xdr:ext cx="762000" cy="259045"/>
    <xdr:sp macro="" textlink="">
      <xdr:nvSpPr>
        <xdr:cNvPr id="80" name="テキスト ボックス 79"/>
        <xdr:cNvSpPr txBox="1"/>
      </xdr:nvSpPr>
      <xdr:spPr>
        <a:xfrm>
          <a:off x="2527300" y="220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32908</xdr:rowOff>
    </xdr:from>
    <xdr:to>
      <xdr:col>29</xdr:col>
      <xdr:colOff>127000</xdr:colOff>
      <xdr:row>35</xdr:row>
      <xdr:rowOff>79451</xdr:rowOff>
    </xdr:to>
    <xdr:cxnSp macro="">
      <xdr:nvCxnSpPr>
        <xdr:cNvPr id="113" name="直線コネクタ 112"/>
        <xdr:cNvCxnSpPr/>
      </xdr:nvCxnSpPr>
      <xdr:spPr bwMode="auto">
        <a:xfrm>
          <a:off x="5003800" y="6643258"/>
          <a:ext cx="647700" cy="4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225031</xdr:rowOff>
    </xdr:from>
    <xdr:ext cx="762000" cy="259045"/>
    <xdr:sp macro="" textlink="">
      <xdr:nvSpPr>
        <xdr:cNvPr id="114" name="人口1人当たり決算額の推移平均値テキスト445"/>
        <xdr:cNvSpPr txBox="1"/>
      </xdr:nvSpPr>
      <xdr:spPr>
        <a:xfrm>
          <a:off x="5740400" y="6835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32908</xdr:rowOff>
    </xdr:from>
    <xdr:to>
      <xdr:col>26</xdr:col>
      <xdr:colOff>50800</xdr:colOff>
      <xdr:row>35</xdr:row>
      <xdr:rowOff>42692</xdr:rowOff>
    </xdr:to>
    <xdr:cxnSp macro="">
      <xdr:nvCxnSpPr>
        <xdr:cNvPr id="116" name="直線コネクタ 115"/>
        <xdr:cNvCxnSpPr/>
      </xdr:nvCxnSpPr>
      <xdr:spPr bwMode="auto">
        <a:xfrm flipV="1">
          <a:off x="4305300" y="6643258"/>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7" name="フローチャート: 判断 116"/>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8" name="テキスト ボックス 117"/>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333472</xdr:rowOff>
    </xdr:from>
    <xdr:to>
      <xdr:col>22</xdr:col>
      <xdr:colOff>114300</xdr:colOff>
      <xdr:row>35</xdr:row>
      <xdr:rowOff>42692</xdr:rowOff>
    </xdr:to>
    <xdr:cxnSp macro="">
      <xdr:nvCxnSpPr>
        <xdr:cNvPr id="119" name="直線コネクタ 118"/>
        <xdr:cNvCxnSpPr/>
      </xdr:nvCxnSpPr>
      <xdr:spPr bwMode="auto">
        <a:xfrm>
          <a:off x="3606800" y="6600922"/>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20" name="フローチャート: 判断 119"/>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58427</xdr:rowOff>
    </xdr:from>
    <xdr:ext cx="762000" cy="259045"/>
    <xdr:sp macro="" textlink="">
      <xdr:nvSpPr>
        <xdr:cNvPr id="121" name="テキスト ボックス 120"/>
        <xdr:cNvSpPr txBox="1"/>
      </xdr:nvSpPr>
      <xdr:spPr>
        <a:xfrm>
          <a:off x="3924300" y="70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283454</xdr:rowOff>
    </xdr:from>
    <xdr:to>
      <xdr:col>18</xdr:col>
      <xdr:colOff>177800</xdr:colOff>
      <xdr:row>34</xdr:row>
      <xdr:rowOff>333472</xdr:rowOff>
    </xdr:to>
    <xdr:cxnSp macro="">
      <xdr:nvCxnSpPr>
        <xdr:cNvPr id="122" name="直線コネクタ 121"/>
        <xdr:cNvCxnSpPr/>
      </xdr:nvCxnSpPr>
      <xdr:spPr bwMode="auto">
        <a:xfrm>
          <a:off x="2908300" y="6550904"/>
          <a:ext cx="698500" cy="5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23" name="フローチャート: 判断 122"/>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189278</xdr:rowOff>
    </xdr:from>
    <xdr:ext cx="762000" cy="259045"/>
    <xdr:sp macro="" textlink="">
      <xdr:nvSpPr>
        <xdr:cNvPr id="124" name="テキスト ボックス 123"/>
        <xdr:cNvSpPr txBox="1"/>
      </xdr:nvSpPr>
      <xdr:spPr>
        <a:xfrm>
          <a:off x="3225800" y="6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165823</xdr:rowOff>
    </xdr:from>
    <xdr:ext cx="762000" cy="259045"/>
    <xdr:sp macro="" textlink="">
      <xdr:nvSpPr>
        <xdr:cNvPr id="126" name="テキスト ボックス 125"/>
        <xdr:cNvSpPr txBox="1"/>
      </xdr:nvSpPr>
      <xdr:spPr>
        <a:xfrm>
          <a:off x="25273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28651</xdr:rowOff>
    </xdr:from>
    <xdr:to>
      <xdr:col>29</xdr:col>
      <xdr:colOff>177800</xdr:colOff>
      <xdr:row>35</xdr:row>
      <xdr:rowOff>130251</xdr:rowOff>
    </xdr:to>
    <xdr:sp macro="" textlink="">
      <xdr:nvSpPr>
        <xdr:cNvPr id="132" name="楕円 131"/>
        <xdr:cNvSpPr/>
      </xdr:nvSpPr>
      <xdr:spPr bwMode="auto">
        <a:xfrm>
          <a:off x="5600700" y="663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216628</xdr:rowOff>
    </xdr:from>
    <xdr:ext cx="762000" cy="259045"/>
    <xdr:sp macro="" textlink="">
      <xdr:nvSpPr>
        <xdr:cNvPr id="133" name="人口1人当たり決算額の推移該当値テキスト445"/>
        <xdr:cNvSpPr txBox="1"/>
      </xdr:nvSpPr>
      <xdr:spPr>
        <a:xfrm>
          <a:off x="5740400" y="648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325008</xdr:rowOff>
    </xdr:from>
    <xdr:to>
      <xdr:col>26</xdr:col>
      <xdr:colOff>101600</xdr:colOff>
      <xdr:row>35</xdr:row>
      <xdr:rowOff>83708</xdr:rowOff>
    </xdr:to>
    <xdr:sp macro="" textlink="">
      <xdr:nvSpPr>
        <xdr:cNvPr id="134" name="楕円 133"/>
        <xdr:cNvSpPr/>
      </xdr:nvSpPr>
      <xdr:spPr bwMode="auto">
        <a:xfrm>
          <a:off x="4953000" y="659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93885</xdr:rowOff>
    </xdr:from>
    <xdr:ext cx="736600" cy="259045"/>
    <xdr:sp macro="" textlink="">
      <xdr:nvSpPr>
        <xdr:cNvPr id="135" name="テキスト ボックス 134"/>
        <xdr:cNvSpPr txBox="1"/>
      </xdr:nvSpPr>
      <xdr:spPr>
        <a:xfrm>
          <a:off x="4622800" y="63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334792</xdr:rowOff>
    </xdr:from>
    <xdr:to>
      <xdr:col>22</xdr:col>
      <xdr:colOff>165100</xdr:colOff>
      <xdr:row>35</xdr:row>
      <xdr:rowOff>93492</xdr:rowOff>
    </xdr:to>
    <xdr:sp macro="" textlink="">
      <xdr:nvSpPr>
        <xdr:cNvPr id="136" name="楕円 135"/>
        <xdr:cNvSpPr/>
      </xdr:nvSpPr>
      <xdr:spPr bwMode="auto">
        <a:xfrm>
          <a:off x="4254500" y="660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103669</xdr:rowOff>
    </xdr:from>
    <xdr:ext cx="762000" cy="259045"/>
    <xdr:sp macro="" textlink="">
      <xdr:nvSpPr>
        <xdr:cNvPr id="137" name="テキスト ボックス 136"/>
        <xdr:cNvSpPr txBox="1"/>
      </xdr:nvSpPr>
      <xdr:spPr>
        <a:xfrm>
          <a:off x="3924300" y="637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282672</xdr:rowOff>
    </xdr:from>
    <xdr:to>
      <xdr:col>19</xdr:col>
      <xdr:colOff>38100</xdr:colOff>
      <xdr:row>35</xdr:row>
      <xdr:rowOff>41372</xdr:rowOff>
    </xdr:to>
    <xdr:sp macro="" textlink="">
      <xdr:nvSpPr>
        <xdr:cNvPr id="138" name="楕円 137"/>
        <xdr:cNvSpPr/>
      </xdr:nvSpPr>
      <xdr:spPr bwMode="auto">
        <a:xfrm>
          <a:off x="3556000" y="655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51549</xdr:rowOff>
    </xdr:from>
    <xdr:ext cx="762000" cy="259045"/>
    <xdr:sp macro="" textlink="">
      <xdr:nvSpPr>
        <xdr:cNvPr id="139" name="テキスト ボックス 138"/>
        <xdr:cNvSpPr txBox="1"/>
      </xdr:nvSpPr>
      <xdr:spPr>
        <a:xfrm>
          <a:off x="3225800" y="631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232654</xdr:rowOff>
    </xdr:from>
    <xdr:to>
      <xdr:col>15</xdr:col>
      <xdr:colOff>101600</xdr:colOff>
      <xdr:row>34</xdr:row>
      <xdr:rowOff>334254</xdr:rowOff>
    </xdr:to>
    <xdr:sp macro="" textlink="">
      <xdr:nvSpPr>
        <xdr:cNvPr id="140" name="楕円 139"/>
        <xdr:cNvSpPr/>
      </xdr:nvSpPr>
      <xdr:spPr bwMode="auto">
        <a:xfrm>
          <a:off x="2857500" y="650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1531</xdr:rowOff>
    </xdr:from>
    <xdr:ext cx="762000" cy="259045"/>
    <xdr:sp macro="" textlink="">
      <xdr:nvSpPr>
        <xdr:cNvPr id="141" name="テキスト ボックス 140"/>
        <xdr:cNvSpPr txBox="1"/>
      </xdr:nvSpPr>
      <xdr:spPr>
        <a:xfrm>
          <a:off x="2527300" y="6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838,823
823,733
4,465.27
462,932,018
446,066,984
4,810,034
261,114,964
952,296,019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4997</xdr:rowOff>
    </xdr:from>
    <xdr:to>
      <xdr:col>24</xdr:col>
      <xdr:colOff>63500</xdr:colOff>
      <xdr:row>32</xdr:row>
      <xdr:rowOff>22971</xdr:rowOff>
    </xdr:to>
    <xdr:cxnSp macro="">
      <xdr:nvCxnSpPr>
        <xdr:cNvPr id="65" name="直線コネクタ 64"/>
        <xdr:cNvCxnSpPr/>
      </xdr:nvCxnSpPr>
      <xdr:spPr>
        <a:xfrm>
          <a:off x="3797300" y="5491397"/>
          <a:ext cx="8382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95959</xdr:rowOff>
    </xdr:from>
    <xdr:ext cx="599010" cy="259045"/>
    <xdr:sp macro="" textlink="">
      <xdr:nvSpPr>
        <xdr:cNvPr id="66" name="人件費平均値テキスト"/>
        <xdr:cNvSpPr txBox="1"/>
      </xdr:nvSpPr>
      <xdr:spPr>
        <a:xfrm>
          <a:off x="4686300" y="609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147072</xdr:rowOff>
    </xdr:from>
    <xdr:to>
      <xdr:col>19</xdr:col>
      <xdr:colOff>177800</xdr:colOff>
      <xdr:row>32</xdr:row>
      <xdr:rowOff>4997</xdr:rowOff>
    </xdr:to>
    <xdr:cxnSp macro="">
      <xdr:nvCxnSpPr>
        <xdr:cNvPr id="68" name="直線コネクタ 67"/>
        <xdr:cNvCxnSpPr/>
      </xdr:nvCxnSpPr>
      <xdr:spPr>
        <a:xfrm>
          <a:off x="2908300" y="546202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42609</xdr:rowOff>
    </xdr:from>
    <xdr:to>
      <xdr:col>20</xdr:col>
      <xdr:colOff>38100</xdr:colOff>
      <xdr:row>32</xdr:row>
      <xdr:rowOff>144209</xdr:rowOff>
    </xdr:to>
    <xdr:sp macro="" textlink="">
      <xdr:nvSpPr>
        <xdr:cNvPr id="69" name="フローチャート: 判断 68"/>
        <xdr:cNvSpPr/>
      </xdr:nvSpPr>
      <xdr:spPr>
        <a:xfrm>
          <a:off x="3746500" y="552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135336</xdr:rowOff>
    </xdr:from>
    <xdr:ext cx="599010" cy="259045"/>
    <xdr:sp macro="" textlink="">
      <xdr:nvSpPr>
        <xdr:cNvPr id="70" name="テキスト ボックス 69"/>
        <xdr:cNvSpPr txBox="1"/>
      </xdr:nvSpPr>
      <xdr:spPr>
        <a:xfrm>
          <a:off x="3485095" y="562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147072</xdr:rowOff>
    </xdr:from>
    <xdr:to>
      <xdr:col>15</xdr:col>
      <xdr:colOff>50800</xdr:colOff>
      <xdr:row>32</xdr:row>
      <xdr:rowOff>52518</xdr:rowOff>
    </xdr:to>
    <xdr:cxnSp macro="">
      <xdr:nvCxnSpPr>
        <xdr:cNvPr id="71" name="直線コネクタ 70"/>
        <xdr:cNvCxnSpPr/>
      </xdr:nvCxnSpPr>
      <xdr:spPr>
        <a:xfrm flipV="1">
          <a:off x="2019300" y="5462022"/>
          <a:ext cx="889000" cy="7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54210</xdr:rowOff>
    </xdr:from>
    <xdr:to>
      <xdr:col>15</xdr:col>
      <xdr:colOff>101600</xdr:colOff>
      <xdr:row>32</xdr:row>
      <xdr:rowOff>155810</xdr:rowOff>
    </xdr:to>
    <xdr:sp macro="" textlink="">
      <xdr:nvSpPr>
        <xdr:cNvPr id="72" name="フローチャート: 判断 71"/>
        <xdr:cNvSpPr/>
      </xdr:nvSpPr>
      <xdr:spPr>
        <a:xfrm>
          <a:off x="2857500" y="55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146937</xdr:rowOff>
    </xdr:from>
    <xdr:ext cx="599010" cy="259045"/>
    <xdr:sp macro="" textlink="">
      <xdr:nvSpPr>
        <xdr:cNvPr id="73" name="テキスト ボックス 72"/>
        <xdr:cNvSpPr txBox="1"/>
      </xdr:nvSpPr>
      <xdr:spPr>
        <a:xfrm>
          <a:off x="2608795" y="56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52518</xdr:rowOff>
    </xdr:from>
    <xdr:to>
      <xdr:col>10</xdr:col>
      <xdr:colOff>114300</xdr:colOff>
      <xdr:row>32</xdr:row>
      <xdr:rowOff>149387</xdr:rowOff>
    </xdr:to>
    <xdr:cxnSp macro="">
      <xdr:nvCxnSpPr>
        <xdr:cNvPr id="74" name="直線コネクタ 73"/>
        <xdr:cNvCxnSpPr/>
      </xdr:nvCxnSpPr>
      <xdr:spPr>
        <a:xfrm flipV="1">
          <a:off x="1130300" y="5538918"/>
          <a:ext cx="8890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59725</xdr:rowOff>
    </xdr:from>
    <xdr:to>
      <xdr:col>10</xdr:col>
      <xdr:colOff>165100</xdr:colOff>
      <xdr:row>33</xdr:row>
      <xdr:rowOff>161325</xdr:rowOff>
    </xdr:to>
    <xdr:sp macro="" textlink="">
      <xdr:nvSpPr>
        <xdr:cNvPr id="75" name="フローチャート: 判断 74"/>
        <xdr:cNvSpPr/>
      </xdr:nvSpPr>
      <xdr:spPr>
        <a:xfrm>
          <a:off x="1968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152452</xdr:rowOff>
    </xdr:from>
    <xdr:ext cx="599010" cy="259045"/>
    <xdr:sp macro="" textlink="">
      <xdr:nvSpPr>
        <xdr:cNvPr id="76" name="テキスト ボックス 75"/>
        <xdr:cNvSpPr txBox="1"/>
      </xdr:nvSpPr>
      <xdr:spPr>
        <a:xfrm>
          <a:off x="1719795" y="581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xdr:rowOff>
    </xdr:from>
    <xdr:ext cx="599010" cy="259045"/>
    <xdr:sp macro="" textlink="">
      <xdr:nvSpPr>
        <xdr:cNvPr id="78" name="テキスト ボックス 77"/>
        <xdr:cNvSpPr txBox="1"/>
      </xdr:nvSpPr>
      <xdr:spPr>
        <a:xfrm>
          <a:off x="830795" y="600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143621</xdr:rowOff>
    </xdr:from>
    <xdr:to>
      <xdr:col>24</xdr:col>
      <xdr:colOff>114300</xdr:colOff>
      <xdr:row>32</xdr:row>
      <xdr:rowOff>73771</xdr:rowOff>
    </xdr:to>
    <xdr:sp macro="" textlink="">
      <xdr:nvSpPr>
        <xdr:cNvPr id="84" name="楕円 83"/>
        <xdr:cNvSpPr/>
      </xdr:nvSpPr>
      <xdr:spPr>
        <a:xfrm>
          <a:off x="4584700" y="5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166498</xdr:rowOff>
    </xdr:from>
    <xdr:ext cx="599010" cy="259045"/>
    <xdr:sp macro="" textlink="">
      <xdr:nvSpPr>
        <xdr:cNvPr id="85" name="人件費該当値テキスト"/>
        <xdr:cNvSpPr txBox="1"/>
      </xdr:nvSpPr>
      <xdr:spPr>
        <a:xfrm>
          <a:off x="4686300" y="530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125647</xdr:rowOff>
    </xdr:from>
    <xdr:to>
      <xdr:col>20</xdr:col>
      <xdr:colOff>38100</xdr:colOff>
      <xdr:row>32</xdr:row>
      <xdr:rowOff>55797</xdr:rowOff>
    </xdr:to>
    <xdr:sp macro="" textlink="">
      <xdr:nvSpPr>
        <xdr:cNvPr id="86" name="楕円 85"/>
        <xdr:cNvSpPr/>
      </xdr:nvSpPr>
      <xdr:spPr>
        <a:xfrm>
          <a:off x="3746500" y="54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72324</xdr:rowOff>
    </xdr:from>
    <xdr:ext cx="599010" cy="259045"/>
    <xdr:sp macro="" textlink="">
      <xdr:nvSpPr>
        <xdr:cNvPr id="87" name="テキスト ボックス 86"/>
        <xdr:cNvSpPr txBox="1"/>
      </xdr:nvSpPr>
      <xdr:spPr>
        <a:xfrm>
          <a:off x="3485095" y="521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96272</xdr:rowOff>
    </xdr:from>
    <xdr:to>
      <xdr:col>15</xdr:col>
      <xdr:colOff>101600</xdr:colOff>
      <xdr:row>32</xdr:row>
      <xdr:rowOff>26422</xdr:rowOff>
    </xdr:to>
    <xdr:sp macro="" textlink="">
      <xdr:nvSpPr>
        <xdr:cNvPr id="88" name="楕円 87"/>
        <xdr:cNvSpPr/>
      </xdr:nvSpPr>
      <xdr:spPr>
        <a:xfrm>
          <a:off x="2857500" y="54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42949</xdr:rowOff>
    </xdr:from>
    <xdr:ext cx="599010" cy="259045"/>
    <xdr:sp macro="" textlink="">
      <xdr:nvSpPr>
        <xdr:cNvPr id="89" name="テキスト ボックス 88"/>
        <xdr:cNvSpPr txBox="1"/>
      </xdr:nvSpPr>
      <xdr:spPr>
        <a:xfrm>
          <a:off x="2608795" y="518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1718</xdr:rowOff>
    </xdr:from>
    <xdr:to>
      <xdr:col>10</xdr:col>
      <xdr:colOff>165100</xdr:colOff>
      <xdr:row>32</xdr:row>
      <xdr:rowOff>103318</xdr:rowOff>
    </xdr:to>
    <xdr:sp macro="" textlink="">
      <xdr:nvSpPr>
        <xdr:cNvPr id="90" name="楕円 89"/>
        <xdr:cNvSpPr/>
      </xdr:nvSpPr>
      <xdr:spPr>
        <a:xfrm>
          <a:off x="1968500" y="54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119845</xdr:rowOff>
    </xdr:from>
    <xdr:ext cx="599010" cy="259045"/>
    <xdr:sp macro="" textlink="">
      <xdr:nvSpPr>
        <xdr:cNvPr id="91" name="テキスト ボックス 90"/>
        <xdr:cNvSpPr txBox="1"/>
      </xdr:nvSpPr>
      <xdr:spPr>
        <a:xfrm>
          <a:off x="1719795" y="526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98587</xdr:rowOff>
    </xdr:from>
    <xdr:to>
      <xdr:col>6</xdr:col>
      <xdr:colOff>38100</xdr:colOff>
      <xdr:row>33</xdr:row>
      <xdr:rowOff>28737</xdr:rowOff>
    </xdr:to>
    <xdr:sp macro="" textlink="">
      <xdr:nvSpPr>
        <xdr:cNvPr id="92" name="楕円 91"/>
        <xdr:cNvSpPr/>
      </xdr:nvSpPr>
      <xdr:spPr>
        <a:xfrm>
          <a:off x="1079500" y="55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45264</xdr:rowOff>
    </xdr:from>
    <xdr:ext cx="599010" cy="259045"/>
    <xdr:sp macro="" textlink="">
      <xdr:nvSpPr>
        <xdr:cNvPr id="93" name="テキスト ボックス 92"/>
        <xdr:cNvSpPr txBox="1"/>
      </xdr:nvSpPr>
      <xdr:spPr>
        <a:xfrm>
          <a:off x="830795" y="536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125801</xdr:rowOff>
    </xdr:from>
    <xdr:to>
      <xdr:col>24</xdr:col>
      <xdr:colOff>63500</xdr:colOff>
      <xdr:row>52</xdr:row>
      <xdr:rowOff>127264</xdr:rowOff>
    </xdr:to>
    <xdr:cxnSp macro="">
      <xdr:nvCxnSpPr>
        <xdr:cNvPr id="119" name="直線コネクタ 118"/>
        <xdr:cNvCxnSpPr/>
      </xdr:nvCxnSpPr>
      <xdr:spPr>
        <a:xfrm>
          <a:off x="3797300" y="9041201"/>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145508</xdr:rowOff>
    </xdr:from>
    <xdr:ext cx="534377" cy="259045"/>
    <xdr:sp macro="" textlink="">
      <xdr:nvSpPr>
        <xdr:cNvPr id="120" name="物件費平均値テキスト"/>
        <xdr:cNvSpPr txBox="1"/>
      </xdr:nvSpPr>
      <xdr:spPr>
        <a:xfrm>
          <a:off x="4686300" y="957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161737</xdr:rowOff>
    </xdr:from>
    <xdr:to>
      <xdr:col>19</xdr:col>
      <xdr:colOff>177800</xdr:colOff>
      <xdr:row>52</xdr:row>
      <xdr:rowOff>125801</xdr:rowOff>
    </xdr:to>
    <xdr:cxnSp macro="">
      <xdr:nvCxnSpPr>
        <xdr:cNvPr id="122" name="直線コネクタ 121"/>
        <xdr:cNvCxnSpPr/>
      </xdr:nvCxnSpPr>
      <xdr:spPr>
        <a:xfrm>
          <a:off x="2908300" y="8905687"/>
          <a:ext cx="8890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7793</xdr:rowOff>
    </xdr:from>
    <xdr:to>
      <xdr:col>20</xdr:col>
      <xdr:colOff>38100</xdr:colOff>
      <xdr:row>53</xdr:row>
      <xdr:rowOff>109393</xdr:rowOff>
    </xdr:to>
    <xdr:sp macro="" textlink="">
      <xdr:nvSpPr>
        <xdr:cNvPr id="123" name="フローチャート: 判断 122"/>
        <xdr:cNvSpPr/>
      </xdr:nvSpPr>
      <xdr:spPr>
        <a:xfrm>
          <a:off x="3746500" y="90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100520</xdr:rowOff>
    </xdr:from>
    <xdr:ext cx="534377" cy="259045"/>
    <xdr:sp macro="" textlink="">
      <xdr:nvSpPr>
        <xdr:cNvPr id="124" name="テキスト ボックス 123"/>
        <xdr:cNvSpPr txBox="1"/>
      </xdr:nvSpPr>
      <xdr:spPr>
        <a:xfrm>
          <a:off x="3517411" y="91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161737</xdr:rowOff>
    </xdr:from>
    <xdr:to>
      <xdr:col>15</xdr:col>
      <xdr:colOff>50800</xdr:colOff>
      <xdr:row>52</xdr:row>
      <xdr:rowOff>124521</xdr:rowOff>
    </xdr:to>
    <xdr:cxnSp macro="">
      <xdr:nvCxnSpPr>
        <xdr:cNvPr id="125" name="直線コネクタ 124"/>
        <xdr:cNvCxnSpPr/>
      </xdr:nvCxnSpPr>
      <xdr:spPr>
        <a:xfrm flipV="1">
          <a:off x="2019300" y="8905687"/>
          <a:ext cx="8890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295</xdr:rowOff>
    </xdr:from>
    <xdr:to>
      <xdr:col>15</xdr:col>
      <xdr:colOff>101600</xdr:colOff>
      <xdr:row>54</xdr:row>
      <xdr:rowOff>101895</xdr:rowOff>
    </xdr:to>
    <xdr:sp macro="" textlink="">
      <xdr:nvSpPr>
        <xdr:cNvPr id="126" name="フローチャート: 判断 125"/>
        <xdr:cNvSpPr/>
      </xdr:nvSpPr>
      <xdr:spPr>
        <a:xfrm>
          <a:off x="2857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93022</xdr:rowOff>
    </xdr:from>
    <xdr:ext cx="534377" cy="259045"/>
    <xdr:sp macro="" textlink="">
      <xdr:nvSpPr>
        <xdr:cNvPr id="127" name="テキスト ボックス 126"/>
        <xdr:cNvSpPr txBox="1"/>
      </xdr:nvSpPr>
      <xdr:spPr>
        <a:xfrm>
          <a:off x="2641111" y="9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124521</xdr:rowOff>
    </xdr:from>
    <xdr:to>
      <xdr:col>10</xdr:col>
      <xdr:colOff>114300</xdr:colOff>
      <xdr:row>52</xdr:row>
      <xdr:rowOff>135220</xdr:rowOff>
    </xdr:to>
    <xdr:cxnSp macro="">
      <xdr:nvCxnSpPr>
        <xdr:cNvPr id="128" name="直線コネクタ 127"/>
        <xdr:cNvCxnSpPr/>
      </xdr:nvCxnSpPr>
      <xdr:spPr>
        <a:xfrm flipV="1">
          <a:off x="1130300" y="903992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164978</xdr:rowOff>
    </xdr:from>
    <xdr:to>
      <xdr:col>10</xdr:col>
      <xdr:colOff>165100</xdr:colOff>
      <xdr:row>56</xdr:row>
      <xdr:rowOff>95128</xdr:rowOff>
    </xdr:to>
    <xdr:sp macro="" textlink="">
      <xdr:nvSpPr>
        <xdr:cNvPr id="129" name="フローチャート: 判断 128"/>
        <xdr:cNvSpPr/>
      </xdr:nvSpPr>
      <xdr:spPr>
        <a:xfrm>
          <a:off x="1968500" y="959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86255</xdr:rowOff>
    </xdr:from>
    <xdr:ext cx="534377" cy="259045"/>
    <xdr:sp macro="" textlink="">
      <xdr:nvSpPr>
        <xdr:cNvPr id="130" name="テキスト ボックス 129"/>
        <xdr:cNvSpPr txBox="1"/>
      </xdr:nvSpPr>
      <xdr:spPr>
        <a:xfrm>
          <a:off x="1752111" y="96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32665</xdr:rowOff>
    </xdr:from>
    <xdr:to>
      <xdr:col>6</xdr:col>
      <xdr:colOff>38100</xdr:colOff>
      <xdr:row>56</xdr:row>
      <xdr:rowOff>134265</xdr:rowOff>
    </xdr:to>
    <xdr:sp macro="" textlink="">
      <xdr:nvSpPr>
        <xdr:cNvPr id="131" name="フローチャート: 判断 130"/>
        <xdr:cNvSpPr/>
      </xdr:nvSpPr>
      <xdr:spPr>
        <a:xfrm>
          <a:off x="1079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125392</xdr:rowOff>
    </xdr:from>
    <xdr:ext cx="534377" cy="259045"/>
    <xdr:sp macro="" textlink="">
      <xdr:nvSpPr>
        <xdr:cNvPr id="132" name="テキスト ボックス 131"/>
        <xdr:cNvSpPr txBox="1"/>
      </xdr:nvSpPr>
      <xdr:spPr>
        <a:xfrm>
          <a:off x="863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76464</xdr:rowOff>
    </xdr:from>
    <xdr:to>
      <xdr:col>24</xdr:col>
      <xdr:colOff>114300</xdr:colOff>
      <xdr:row>53</xdr:row>
      <xdr:rowOff>6614</xdr:rowOff>
    </xdr:to>
    <xdr:sp macro="" textlink="">
      <xdr:nvSpPr>
        <xdr:cNvPr id="138" name="楕円 137"/>
        <xdr:cNvSpPr/>
      </xdr:nvSpPr>
      <xdr:spPr>
        <a:xfrm>
          <a:off x="4584700" y="89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99341</xdr:rowOff>
    </xdr:from>
    <xdr:ext cx="534377" cy="259045"/>
    <xdr:sp macro="" textlink="">
      <xdr:nvSpPr>
        <xdr:cNvPr id="139" name="物件費該当値テキスト"/>
        <xdr:cNvSpPr txBox="1"/>
      </xdr:nvSpPr>
      <xdr:spPr>
        <a:xfrm>
          <a:off x="4686300" y="88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75001</xdr:rowOff>
    </xdr:from>
    <xdr:to>
      <xdr:col>20</xdr:col>
      <xdr:colOff>38100</xdr:colOff>
      <xdr:row>53</xdr:row>
      <xdr:rowOff>5151</xdr:rowOff>
    </xdr:to>
    <xdr:sp macro="" textlink="">
      <xdr:nvSpPr>
        <xdr:cNvPr id="140" name="楕円 139"/>
        <xdr:cNvSpPr/>
      </xdr:nvSpPr>
      <xdr:spPr>
        <a:xfrm>
          <a:off x="3746500" y="89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21678</xdr:rowOff>
    </xdr:from>
    <xdr:ext cx="534377" cy="259045"/>
    <xdr:sp macro="" textlink="">
      <xdr:nvSpPr>
        <xdr:cNvPr id="141" name="テキスト ボックス 140"/>
        <xdr:cNvSpPr txBox="1"/>
      </xdr:nvSpPr>
      <xdr:spPr>
        <a:xfrm>
          <a:off x="3517411" y="87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110937</xdr:rowOff>
    </xdr:from>
    <xdr:to>
      <xdr:col>15</xdr:col>
      <xdr:colOff>101600</xdr:colOff>
      <xdr:row>52</xdr:row>
      <xdr:rowOff>41087</xdr:rowOff>
    </xdr:to>
    <xdr:sp macro="" textlink="">
      <xdr:nvSpPr>
        <xdr:cNvPr id="142" name="楕円 141"/>
        <xdr:cNvSpPr/>
      </xdr:nvSpPr>
      <xdr:spPr>
        <a:xfrm>
          <a:off x="2857500" y="88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57614</xdr:rowOff>
    </xdr:from>
    <xdr:ext cx="534377" cy="259045"/>
    <xdr:sp macro="" textlink="">
      <xdr:nvSpPr>
        <xdr:cNvPr id="143" name="テキスト ボックス 142"/>
        <xdr:cNvSpPr txBox="1"/>
      </xdr:nvSpPr>
      <xdr:spPr>
        <a:xfrm>
          <a:off x="2641111" y="86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73721</xdr:rowOff>
    </xdr:from>
    <xdr:to>
      <xdr:col>10</xdr:col>
      <xdr:colOff>165100</xdr:colOff>
      <xdr:row>53</xdr:row>
      <xdr:rowOff>3871</xdr:rowOff>
    </xdr:to>
    <xdr:sp macro="" textlink="">
      <xdr:nvSpPr>
        <xdr:cNvPr id="144" name="楕円 143"/>
        <xdr:cNvSpPr/>
      </xdr:nvSpPr>
      <xdr:spPr>
        <a:xfrm>
          <a:off x="1968500" y="89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20398</xdr:rowOff>
    </xdr:from>
    <xdr:ext cx="534377" cy="259045"/>
    <xdr:sp macro="" textlink="">
      <xdr:nvSpPr>
        <xdr:cNvPr id="145" name="テキスト ボックス 144"/>
        <xdr:cNvSpPr txBox="1"/>
      </xdr:nvSpPr>
      <xdr:spPr>
        <a:xfrm>
          <a:off x="1752111" y="87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84420</xdr:rowOff>
    </xdr:from>
    <xdr:to>
      <xdr:col>6</xdr:col>
      <xdr:colOff>38100</xdr:colOff>
      <xdr:row>53</xdr:row>
      <xdr:rowOff>14570</xdr:rowOff>
    </xdr:to>
    <xdr:sp macro="" textlink="">
      <xdr:nvSpPr>
        <xdr:cNvPr id="146" name="楕円 145"/>
        <xdr:cNvSpPr/>
      </xdr:nvSpPr>
      <xdr:spPr>
        <a:xfrm>
          <a:off x="1079500" y="89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31097</xdr:rowOff>
    </xdr:from>
    <xdr:ext cx="534377" cy="259045"/>
    <xdr:sp macro="" textlink="">
      <xdr:nvSpPr>
        <xdr:cNvPr id="147" name="テキスト ボックス 146"/>
        <xdr:cNvSpPr txBox="1"/>
      </xdr:nvSpPr>
      <xdr:spPr>
        <a:xfrm>
          <a:off x="863111" y="877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48096</xdr:rowOff>
    </xdr:from>
    <xdr:to>
      <xdr:col>24</xdr:col>
      <xdr:colOff>63500</xdr:colOff>
      <xdr:row>78</xdr:row>
      <xdr:rowOff>37320</xdr:rowOff>
    </xdr:to>
    <xdr:cxnSp macro="">
      <xdr:nvCxnSpPr>
        <xdr:cNvPr id="177" name="直線コネクタ 176"/>
        <xdr:cNvCxnSpPr/>
      </xdr:nvCxnSpPr>
      <xdr:spPr>
        <a:xfrm flipV="1">
          <a:off x="3797300" y="13249746"/>
          <a:ext cx="838200" cy="1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5152</xdr:rowOff>
    </xdr:from>
    <xdr:ext cx="469744" cy="259045"/>
    <xdr:sp macro="" textlink="">
      <xdr:nvSpPr>
        <xdr:cNvPr id="178" name="維持補修費平均値テキスト"/>
        <xdr:cNvSpPr txBox="1"/>
      </xdr:nvSpPr>
      <xdr:spPr>
        <a:xfrm>
          <a:off x="4686300" y="128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2214</xdr:rowOff>
    </xdr:from>
    <xdr:to>
      <xdr:col>19</xdr:col>
      <xdr:colOff>177800</xdr:colOff>
      <xdr:row>78</xdr:row>
      <xdr:rowOff>37320</xdr:rowOff>
    </xdr:to>
    <xdr:cxnSp macro="">
      <xdr:nvCxnSpPr>
        <xdr:cNvPr id="180" name="直線コネクタ 179"/>
        <xdr:cNvCxnSpPr/>
      </xdr:nvCxnSpPr>
      <xdr:spPr>
        <a:xfrm>
          <a:off x="2908300" y="13375314"/>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68326</xdr:rowOff>
    </xdr:from>
    <xdr:to>
      <xdr:col>20</xdr:col>
      <xdr:colOff>38100</xdr:colOff>
      <xdr:row>76</xdr:row>
      <xdr:rowOff>169926</xdr:rowOff>
    </xdr:to>
    <xdr:sp macro="" textlink="">
      <xdr:nvSpPr>
        <xdr:cNvPr id="181" name="フローチャート: 判断 180"/>
        <xdr:cNvSpPr/>
      </xdr:nvSpPr>
      <xdr:spPr>
        <a:xfrm>
          <a:off x="3746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15003</xdr:rowOff>
    </xdr:from>
    <xdr:ext cx="469744" cy="259045"/>
    <xdr:sp macro="" textlink="">
      <xdr:nvSpPr>
        <xdr:cNvPr id="182" name="テキスト ボックス 181"/>
        <xdr:cNvSpPr txBox="1"/>
      </xdr:nvSpPr>
      <xdr:spPr>
        <a:xfrm>
          <a:off x="35497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2214</xdr:rowOff>
    </xdr:from>
    <xdr:to>
      <xdr:col>15</xdr:col>
      <xdr:colOff>50800</xdr:colOff>
      <xdr:row>78</xdr:row>
      <xdr:rowOff>48751</xdr:rowOff>
    </xdr:to>
    <xdr:cxnSp macro="">
      <xdr:nvCxnSpPr>
        <xdr:cNvPr id="183" name="直線コネクタ 182"/>
        <xdr:cNvCxnSpPr/>
      </xdr:nvCxnSpPr>
      <xdr:spPr>
        <a:xfrm flipV="1">
          <a:off x="2019300" y="13375314"/>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105392</xdr:rowOff>
    </xdr:from>
    <xdr:to>
      <xdr:col>15</xdr:col>
      <xdr:colOff>101600</xdr:colOff>
      <xdr:row>77</xdr:row>
      <xdr:rowOff>35542</xdr:rowOff>
    </xdr:to>
    <xdr:sp macro="" textlink="">
      <xdr:nvSpPr>
        <xdr:cNvPr id="184" name="フローチャート: 判断 183"/>
        <xdr:cNvSpPr/>
      </xdr:nvSpPr>
      <xdr:spPr>
        <a:xfrm>
          <a:off x="2857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52069</xdr:rowOff>
    </xdr:from>
    <xdr:ext cx="469744" cy="259045"/>
    <xdr:sp macro="" textlink="">
      <xdr:nvSpPr>
        <xdr:cNvPr id="185" name="テキスト ボックス 184"/>
        <xdr:cNvSpPr txBox="1"/>
      </xdr:nvSpPr>
      <xdr:spPr>
        <a:xfrm>
          <a:off x="2673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129413</xdr:rowOff>
    </xdr:from>
    <xdr:to>
      <xdr:col>10</xdr:col>
      <xdr:colOff>114300</xdr:colOff>
      <xdr:row>78</xdr:row>
      <xdr:rowOff>48751</xdr:rowOff>
    </xdr:to>
    <xdr:cxnSp macro="">
      <xdr:nvCxnSpPr>
        <xdr:cNvPr id="186" name="直線コネクタ 185"/>
        <xdr:cNvCxnSpPr/>
      </xdr:nvCxnSpPr>
      <xdr:spPr>
        <a:xfrm>
          <a:off x="1130300" y="12988163"/>
          <a:ext cx="889000" cy="4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153234</xdr:rowOff>
    </xdr:from>
    <xdr:to>
      <xdr:col>10</xdr:col>
      <xdr:colOff>165100</xdr:colOff>
      <xdr:row>77</xdr:row>
      <xdr:rowOff>83384</xdr:rowOff>
    </xdr:to>
    <xdr:sp macro="" textlink="">
      <xdr:nvSpPr>
        <xdr:cNvPr id="187" name="フローチャート: 判断 186"/>
        <xdr:cNvSpPr/>
      </xdr:nvSpPr>
      <xdr:spPr>
        <a:xfrm>
          <a:off x="1968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99912</xdr:rowOff>
    </xdr:from>
    <xdr:ext cx="469744" cy="259045"/>
    <xdr:sp macro="" textlink="">
      <xdr:nvSpPr>
        <xdr:cNvPr id="188" name="テキスト ボックス 187"/>
        <xdr:cNvSpPr txBox="1"/>
      </xdr:nvSpPr>
      <xdr:spPr>
        <a:xfrm>
          <a:off x="1784428" y="1295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89" name="フローチャート: 判断 188"/>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11157</xdr:rowOff>
    </xdr:from>
    <xdr:ext cx="469744" cy="259045"/>
    <xdr:sp macro="" textlink="">
      <xdr:nvSpPr>
        <xdr:cNvPr id="190" name="テキスト ボックス 189"/>
        <xdr:cNvSpPr txBox="1"/>
      </xdr:nvSpPr>
      <xdr:spPr>
        <a:xfrm>
          <a:off x="895428" y="132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168746</xdr:rowOff>
    </xdr:from>
    <xdr:to>
      <xdr:col>24</xdr:col>
      <xdr:colOff>114300</xdr:colOff>
      <xdr:row>77</xdr:row>
      <xdr:rowOff>98896</xdr:rowOff>
    </xdr:to>
    <xdr:sp macro="" textlink="">
      <xdr:nvSpPr>
        <xdr:cNvPr id="196" name="楕円 195"/>
        <xdr:cNvSpPr/>
      </xdr:nvSpPr>
      <xdr:spPr>
        <a:xfrm>
          <a:off x="4584700" y="131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147173</xdr:rowOff>
    </xdr:from>
    <xdr:ext cx="469744" cy="259045"/>
    <xdr:sp macro="" textlink="">
      <xdr:nvSpPr>
        <xdr:cNvPr id="197" name="維持補修費該当値テキスト"/>
        <xdr:cNvSpPr txBox="1"/>
      </xdr:nvSpPr>
      <xdr:spPr>
        <a:xfrm>
          <a:off x="4686300"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157970</xdr:rowOff>
    </xdr:from>
    <xdr:to>
      <xdr:col>20</xdr:col>
      <xdr:colOff>38100</xdr:colOff>
      <xdr:row>78</xdr:row>
      <xdr:rowOff>88120</xdr:rowOff>
    </xdr:to>
    <xdr:sp macro="" textlink="">
      <xdr:nvSpPr>
        <xdr:cNvPr id="198" name="楕円 197"/>
        <xdr:cNvSpPr/>
      </xdr:nvSpPr>
      <xdr:spPr>
        <a:xfrm>
          <a:off x="3746500" y="133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79247</xdr:rowOff>
    </xdr:from>
    <xdr:ext cx="469744" cy="259045"/>
    <xdr:sp macro="" textlink="">
      <xdr:nvSpPr>
        <xdr:cNvPr id="199" name="テキスト ボックス 198"/>
        <xdr:cNvSpPr txBox="1"/>
      </xdr:nvSpPr>
      <xdr:spPr>
        <a:xfrm>
          <a:off x="3549728" y="134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122864</xdr:rowOff>
    </xdr:from>
    <xdr:to>
      <xdr:col>15</xdr:col>
      <xdr:colOff>101600</xdr:colOff>
      <xdr:row>78</xdr:row>
      <xdr:rowOff>53014</xdr:rowOff>
    </xdr:to>
    <xdr:sp macro="" textlink="">
      <xdr:nvSpPr>
        <xdr:cNvPr id="200" name="楕円 199"/>
        <xdr:cNvSpPr/>
      </xdr:nvSpPr>
      <xdr:spPr>
        <a:xfrm>
          <a:off x="2857500" y="133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44141</xdr:rowOff>
    </xdr:from>
    <xdr:ext cx="469744" cy="259045"/>
    <xdr:sp macro="" textlink="">
      <xdr:nvSpPr>
        <xdr:cNvPr id="201" name="テキスト ボックス 200"/>
        <xdr:cNvSpPr txBox="1"/>
      </xdr:nvSpPr>
      <xdr:spPr>
        <a:xfrm>
          <a:off x="2673428"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169401</xdr:rowOff>
    </xdr:from>
    <xdr:to>
      <xdr:col>10</xdr:col>
      <xdr:colOff>165100</xdr:colOff>
      <xdr:row>78</xdr:row>
      <xdr:rowOff>99551</xdr:rowOff>
    </xdr:to>
    <xdr:sp macro="" textlink="">
      <xdr:nvSpPr>
        <xdr:cNvPr id="202" name="楕円 201"/>
        <xdr:cNvSpPr/>
      </xdr:nvSpPr>
      <xdr:spPr>
        <a:xfrm>
          <a:off x="1968500" y="133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90678</xdr:rowOff>
    </xdr:from>
    <xdr:ext cx="469744" cy="259045"/>
    <xdr:sp macro="" textlink="">
      <xdr:nvSpPr>
        <xdr:cNvPr id="203" name="テキスト ボックス 202"/>
        <xdr:cNvSpPr txBox="1"/>
      </xdr:nvSpPr>
      <xdr:spPr>
        <a:xfrm>
          <a:off x="1784428" y="1346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78613</xdr:rowOff>
    </xdr:from>
    <xdr:to>
      <xdr:col>6</xdr:col>
      <xdr:colOff>38100</xdr:colOff>
      <xdr:row>76</xdr:row>
      <xdr:rowOff>8762</xdr:rowOff>
    </xdr:to>
    <xdr:sp macro="" textlink="">
      <xdr:nvSpPr>
        <xdr:cNvPr id="204" name="楕円 203"/>
        <xdr:cNvSpPr/>
      </xdr:nvSpPr>
      <xdr:spPr>
        <a:xfrm>
          <a:off x="1079500" y="12937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25290</xdr:rowOff>
    </xdr:from>
    <xdr:ext cx="469744" cy="259045"/>
    <xdr:sp macro="" textlink="">
      <xdr:nvSpPr>
        <xdr:cNvPr id="205" name="テキスト ボックス 204"/>
        <xdr:cNvSpPr txBox="1"/>
      </xdr:nvSpPr>
      <xdr:spPr>
        <a:xfrm>
          <a:off x="895428" y="127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170942</xdr:rowOff>
    </xdr:from>
    <xdr:to>
      <xdr:col>24</xdr:col>
      <xdr:colOff>63500</xdr:colOff>
      <xdr:row>96</xdr:row>
      <xdr:rowOff>23332</xdr:rowOff>
    </xdr:to>
    <xdr:cxnSp macro="">
      <xdr:nvCxnSpPr>
        <xdr:cNvPr id="235" name="直線コネクタ 234"/>
        <xdr:cNvCxnSpPr/>
      </xdr:nvCxnSpPr>
      <xdr:spPr>
        <a:xfrm flipV="1">
          <a:off x="3797300" y="16458692"/>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58763</xdr:rowOff>
    </xdr:from>
    <xdr:ext cx="534377" cy="259045"/>
    <xdr:sp macro="" textlink="">
      <xdr:nvSpPr>
        <xdr:cNvPr id="236" name="扶助費平均値テキスト"/>
        <xdr:cNvSpPr txBox="1"/>
      </xdr:nvSpPr>
      <xdr:spPr>
        <a:xfrm>
          <a:off x="4686300" y="1600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23332</xdr:rowOff>
    </xdr:from>
    <xdr:to>
      <xdr:col>19</xdr:col>
      <xdr:colOff>177800</xdr:colOff>
      <xdr:row>96</xdr:row>
      <xdr:rowOff>39551</xdr:rowOff>
    </xdr:to>
    <xdr:cxnSp macro="">
      <xdr:nvCxnSpPr>
        <xdr:cNvPr id="238" name="直線コネクタ 237"/>
        <xdr:cNvCxnSpPr/>
      </xdr:nvCxnSpPr>
      <xdr:spPr>
        <a:xfrm flipV="1">
          <a:off x="2908300" y="1648253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15312</xdr:rowOff>
    </xdr:from>
    <xdr:to>
      <xdr:col>20</xdr:col>
      <xdr:colOff>38100</xdr:colOff>
      <xdr:row>93</xdr:row>
      <xdr:rowOff>116912</xdr:rowOff>
    </xdr:to>
    <xdr:sp macro="" textlink="">
      <xdr:nvSpPr>
        <xdr:cNvPr id="239" name="フローチャート: 判断 238"/>
        <xdr:cNvSpPr/>
      </xdr:nvSpPr>
      <xdr:spPr>
        <a:xfrm>
          <a:off x="3746500" y="1596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133439</xdr:rowOff>
    </xdr:from>
    <xdr:ext cx="534377" cy="259045"/>
    <xdr:sp macro="" textlink="">
      <xdr:nvSpPr>
        <xdr:cNvPr id="240" name="テキスト ボックス 239"/>
        <xdr:cNvSpPr txBox="1"/>
      </xdr:nvSpPr>
      <xdr:spPr>
        <a:xfrm>
          <a:off x="3517411" y="157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39551</xdr:rowOff>
    </xdr:from>
    <xdr:to>
      <xdr:col>15</xdr:col>
      <xdr:colOff>50800</xdr:colOff>
      <xdr:row>96</xdr:row>
      <xdr:rowOff>87993</xdr:rowOff>
    </xdr:to>
    <xdr:cxnSp macro="">
      <xdr:nvCxnSpPr>
        <xdr:cNvPr id="241" name="直線コネクタ 240"/>
        <xdr:cNvCxnSpPr/>
      </xdr:nvCxnSpPr>
      <xdr:spPr>
        <a:xfrm flipV="1">
          <a:off x="2019300" y="16498751"/>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7476</xdr:rowOff>
    </xdr:from>
    <xdr:to>
      <xdr:col>15</xdr:col>
      <xdr:colOff>101600</xdr:colOff>
      <xdr:row>93</xdr:row>
      <xdr:rowOff>109076</xdr:rowOff>
    </xdr:to>
    <xdr:sp macro="" textlink="">
      <xdr:nvSpPr>
        <xdr:cNvPr id="242" name="フローチャート: 判断 241"/>
        <xdr:cNvSpPr/>
      </xdr:nvSpPr>
      <xdr:spPr>
        <a:xfrm>
          <a:off x="2857500" y="159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125603</xdr:rowOff>
    </xdr:from>
    <xdr:ext cx="534377" cy="259045"/>
    <xdr:sp macro="" textlink="">
      <xdr:nvSpPr>
        <xdr:cNvPr id="243" name="テキスト ボックス 242"/>
        <xdr:cNvSpPr txBox="1"/>
      </xdr:nvSpPr>
      <xdr:spPr>
        <a:xfrm>
          <a:off x="2641111" y="157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87993</xdr:rowOff>
    </xdr:from>
    <xdr:to>
      <xdr:col>10</xdr:col>
      <xdr:colOff>114300</xdr:colOff>
      <xdr:row>96</xdr:row>
      <xdr:rowOff>130121</xdr:rowOff>
    </xdr:to>
    <xdr:cxnSp macro="">
      <xdr:nvCxnSpPr>
        <xdr:cNvPr id="244" name="直線コネクタ 243"/>
        <xdr:cNvCxnSpPr/>
      </xdr:nvCxnSpPr>
      <xdr:spPr>
        <a:xfrm flipV="1">
          <a:off x="1130300" y="16547193"/>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78885</xdr:rowOff>
    </xdr:from>
    <xdr:to>
      <xdr:col>10</xdr:col>
      <xdr:colOff>165100</xdr:colOff>
      <xdr:row>94</xdr:row>
      <xdr:rowOff>9035</xdr:rowOff>
    </xdr:to>
    <xdr:sp macro="" textlink="">
      <xdr:nvSpPr>
        <xdr:cNvPr id="245" name="フローチャート: 判断 244"/>
        <xdr:cNvSpPr/>
      </xdr:nvSpPr>
      <xdr:spPr>
        <a:xfrm>
          <a:off x="1968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25562</xdr:rowOff>
    </xdr:from>
    <xdr:ext cx="534377" cy="259045"/>
    <xdr:sp macro="" textlink="">
      <xdr:nvSpPr>
        <xdr:cNvPr id="246" name="テキスト ボックス 245"/>
        <xdr:cNvSpPr txBox="1"/>
      </xdr:nvSpPr>
      <xdr:spPr>
        <a:xfrm>
          <a:off x="1752111" y="157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7" name="フローチャート: 判断 246"/>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57458</xdr:rowOff>
    </xdr:from>
    <xdr:ext cx="534377" cy="259045"/>
    <xdr:sp macro="" textlink="">
      <xdr:nvSpPr>
        <xdr:cNvPr id="248" name="テキスト ボックス 247"/>
        <xdr:cNvSpPr txBox="1"/>
      </xdr:nvSpPr>
      <xdr:spPr>
        <a:xfrm>
          <a:off x="863111" y="160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120142</xdr:rowOff>
    </xdr:from>
    <xdr:to>
      <xdr:col>24</xdr:col>
      <xdr:colOff>114300</xdr:colOff>
      <xdr:row>96</xdr:row>
      <xdr:rowOff>50292</xdr:rowOff>
    </xdr:to>
    <xdr:sp macro="" textlink="">
      <xdr:nvSpPr>
        <xdr:cNvPr id="254" name="楕円 253"/>
        <xdr:cNvSpPr/>
      </xdr:nvSpPr>
      <xdr:spPr>
        <a:xfrm>
          <a:off x="4584700" y="164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98569</xdr:rowOff>
    </xdr:from>
    <xdr:ext cx="469744" cy="259045"/>
    <xdr:sp macro="" textlink="">
      <xdr:nvSpPr>
        <xdr:cNvPr id="255" name="扶助費該当値テキスト"/>
        <xdr:cNvSpPr txBox="1"/>
      </xdr:nvSpPr>
      <xdr:spPr>
        <a:xfrm>
          <a:off x="4686300" y="163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143982</xdr:rowOff>
    </xdr:from>
    <xdr:to>
      <xdr:col>20</xdr:col>
      <xdr:colOff>38100</xdr:colOff>
      <xdr:row>96</xdr:row>
      <xdr:rowOff>74132</xdr:rowOff>
    </xdr:to>
    <xdr:sp macro="" textlink="">
      <xdr:nvSpPr>
        <xdr:cNvPr id="256" name="楕円 255"/>
        <xdr:cNvSpPr/>
      </xdr:nvSpPr>
      <xdr:spPr>
        <a:xfrm>
          <a:off x="3746500" y="164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65259</xdr:rowOff>
    </xdr:from>
    <xdr:ext cx="469744" cy="259045"/>
    <xdr:sp macro="" textlink="">
      <xdr:nvSpPr>
        <xdr:cNvPr id="257" name="テキスト ボックス 256"/>
        <xdr:cNvSpPr txBox="1"/>
      </xdr:nvSpPr>
      <xdr:spPr>
        <a:xfrm>
          <a:off x="3549728" y="165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160201</xdr:rowOff>
    </xdr:from>
    <xdr:to>
      <xdr:col>15</xdr:col>
      <xdr:colOff>101600</xdr:colOff>
      <xdr:row>96</xdr:row>
      <xdr:rowOff>90351</xdr:rowOff>
    </xdr:to>
    <xdr:sp macro="" textlink="">
      <xdr:nvSpPr>
        <xdr:cNvPr id="258" name="楕円 257"/>
        <xdr:cNvSpPr/>
      </xdr:nvSpPr>
      <xdr:spPr>
        <a:xfrm>
          <a:off x="2857500" y="164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81478</xdr:rowOff>
    </xdr:from>
    <xdr:ext cx="469744" cy="259045"/>
    <xdr:sp macro="" textlink="">
      <xdr:nvSpPr>
        <xdr:cNvPr id="259" name="テキスト ボックス 258"/>
        <xdr:cNvSpPr txBox="1"/>
      </xdr:nvSpPr>
      <xdr:spPr>
        <a:xfrm>
          <a:off x="2673428" y="1654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37193</xdr:rowOff>
    </xdr:from>
    <xdr:to>
      <xdr:col>10</xdr:col>
      <xdr:colOff>165100</xdr:colOff>
      <xdr:row>96</xdr:row>
      <xdr:rowOff>138793</xdr:rowOff>
    </xdr:to>
    <xdr:sp macro="" textlink="">
      <xdr:nvSpPr>
        <xdr:cNvPr id="260" name="楕円 259"/>
        <xdr:cNvSpPr/>
      </xdr:nvSpPr>
      <xdr:spPr>
        <a:xfrm>
          <a:off x="1968500" y="164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129920</xdr:rowOff>
    </xdr:from>
    <xdr:ext cx="469744" cy="259045"/>
    <xdr:sp macro="" textlink="">
      <xdr:nvSpPr>
        <xdr:cNvPr id="261" name="テキスト ボックス 260"/>
        <xdr:cNvSpPr txBox="1"/>
      </xdr:nvSpPr>
      <xdr:spPr>
        <a:xfrm>
          <a:off x="1784428" y="165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79321</xdr:rowOff>
    </xdr:from>
    <xdr:to>
      <xdr:col>6</xdr:col>
      <xdr:colOff>38100</xdr:colOff>
      <xdr:row>97</xdr:row>
      <xdr:rowOff>9471</xdr:rowOff>
    </xdr:to>
    <xdr:sp macro="" textlink="">
      <xdr:nvSpPr>
        <xdr:cNvPr id="262" name="楕円 261"/>
        <xdr:cNvSpPr/>
      </xdr:nvSpPr>
      <xdr:spPr>
        <a:xfrm>
          <a:off x="1079500" y="165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598</xdr:rowOff>
    </xdr:from>
    <xdr:ext cx="469744" cy="259045"/>
    <xdr:sp macro="" textlink="">
      <xdr:nvSpPr>
        <xdr:cNvPr id="263" name="テキスト ボックス 262"/>
        <xdr:cNvSpPr txBox="1"/>
      </xdr:nvSpPr>
      <xdr:spPr>
        <a:xfrm>
          <a:off x="895428" y="166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77717</xdr:rowOff>
    </xdr:from>
    <xdr:to>
      <xdr:col>54</xdr:col>
      <xdr:colOff>189865</xdr:colOff>
      <xdr:row>39</xdr:row>
      <xdr:rowOff>107566</xdr:rowOff>
    </xdr:to>
    <xdr:cxnSp macro="">
      <xdr:nvCxnSpPr>
        <xdr:cNvPr id="288" name="直線コネクタ 287"/>
        <xdr:cNvCxnSpPr/>
      </xdr:nvCxnSpPr>
      <xdr:spPr>
        <a:xfrm flipV="1">
          <a:off x="10475595" y="5221217"/>
          <a:ext cx="1270" cy="157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111393</xdr:rowOff>
    </xdr:from>
    <xdr:ext cx="534377" cy="259045"/>
    <xdr:sp macro="" textlink="">
      <xdr:nvSpPr>
        <xdr:cNvPr id="289" name="補助費等最小値テキスト"/>
        <xdr:cNvSpPr txBox="1"/>
      </xdr:nvSpPr>
      <xdr:spPr>
        <a:xfrm>
          <a:off x="10528300" y="679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107566</xdr:rowOff>
    </xdr:from>
    <xdr:to>
      <xdr:col>55</xdr:col>
      <xdr:colOff>88900</xdr:colOff>
      <xdr:row>39</xdr:row>
      <xdr:rowOff>107566</xdr:rowOff>
    </xdr:to>
    <xdr:cxnSp macro="">
      <xdr:nvCxnSpPr>
        <xdr:cNvPr id="290" name="直線コネクタ 289"/>
        <xdr:cNvCxnSpPr/>
      </xdr:nvCxnSpPr>
      <xdr:spPr>
        <a:xfrm>
          <a:off x="10388600" y="679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24394</xdr:rowOff>
    </xdr:from>
    <xdr:ext cx="599010" cy="259045"/>
    <xdr:sp macro="" textlink="">
      <xdr:nvSpPr>
        <xdr:cNvPr id="291" name="補助費等最大値テキスト"/>
        <xdr:cNvSpPr txBox="1"/>
      </xdr:nvSpPr>
      <xdr:spPr>
        <a:xfrm>
          <a:off x="10528300" y="499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77717</xdr:rowOff>
    </xdr:from>
    <xdr:to>
      <xdr:col>55</xdr:col>
      <xdr:colOff>88900</xdr:colOff>
      <xdr:row>30</xdr:row>
      <xdr:rowOff>77717</xdr:rowOff>
    </xdr:to>
    <xdr:cxnSp macro="">
      <xdr:nvCxnSpPr>
        <xdr:cNvPr id="292" name="直線コネクタ 291"/>
        <xdr:cNvCxnSpPr/>
      </xdr:nvCxnSpPr>
      <xdr:spPr>
        <a:xfrm>
          <a:off x="10388600" y="52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128694</xdr:rowOff>
    </xdr:from>
    <xdr:to>
      <xdr:col>55</xdr:col>
      <xdr:colOff>0</xdr:colOff>
      <xdr:row>36</xdr:row>
      <xdr:rowOff>138035</xdr:rowOff>
    </xdr:to>
    <xdr:cxnSp macro="">
      <xdr:nvCxnSpPr>
        <xdr:cNvPr id="293" name="直線コネクタ 292"/>
        <xdr:cNvCxnSpPr/>
      </xdr:nvCxnSpPr>
      <xdr:spPr>
        <a:xfrm>
          <a:off x="9639300" y="6129444"/>
          <a:ext cx="838200" cy="1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76736</xdr:rowOff>
    </xdr:from>
    <xdr:ext cx="599010" cy="259045"/>
    <xdr:sp macro="" textlink="">
      <xdr:nvSpPr>
        <xdr:cNvPr id="294" name="補助費等平均値テキスト"/>
        <xdr:cNvSpPr txBox="1"/>
      </xdr:nvSpPr>
      <xdr:spPr>
        <a:xfrm>
          <a:off x="10528300" y="59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53859</xdr:rowOff>
    </xdr:from>
    <xdr:to>
      <xdr:col>55</xdr:col>
      <xdr:colOff>50800</xdr:colOff>
      <xdr:row>35</xdr:row>
      <xdr:rowOff>155459</xdr:rowOff>
    </xdr:to>
    <xdr:sp macro="" textlink="">
      <xdr:nvSpPr>
        <xdr:cNvPr id="295" name="フローチャート: 判断 294"/>
        <xdr:cNvSpPr/>
      </xdr:nvSpPr>
      <xdr:spPr>
        <a:xfrm>
          <a:off x="10426700" y="60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128694</xdr:rowOff>
    </xdr:from>
    <xdr:to>
      <xdr:col>50</xdr:col>
      <xdr:colOff>114300</xdr:colOff>
      <xdr:row>37</xdr:row>
      <xdr:rowOff>37712</xdr:rowOff>
    </xdr:to>
    <xdr:cxnSp macro="">
      <xdr:nvCxnSpPr>
        <xdr:cNvPr id="296" name="直線コネクタ 295"/>
        <xdr:cNvCxnSpPr/>
      </xdr:nvCxnSpPr>
      <xdr:spPr>
        <a:xfrm flipV="1">
          <a:off x="8750300" y="6129444"/>
          <a:ext cx="889000" cy="2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99024</xdr:rowOff>
    </xdr:from>
    <xdr:to>
      <xdr:col>50</xdr:col>
      <xdr:colOff>165100</xdr:colOff>
      <xdr:row>35</xdr:row>
      <xdr:rowOff>29174</xdr:rowOff>
    </xdr:to>
    <xdr:sp macro="" textlink="">
      <xdr:nvSpPr>
        <xdr:cNvPr id="297" name="フローチャート: 判断 296"/>
        <xdr:cNvSpPr/>
      </xdr:nvSpPr>
      <xdr:spPr>
        <a:xfrm>
          <a:off x="9588500" y="5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45701</xdr:rowOff>
    </xdr:from>
    <xdr:ext cx="599010" cy="259045"/>
    <xdr:sp macro="" textlink="">
      <xdr:nvSpPr>
        <xdr:cNvPr id="298" name="テキスト ボックス 297"/>
        <xdr:cNvSpPr txBox="1"/>
      </xdr:nvSpPr>
      <xdr:spPr>
        <a:xfrm>
          <a:off x="9327095" y="57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37712</xdr:rowOff>
    </xdr:from>
    <xdr:to>
      <xdr:col>45</xdr:col>
      <xdr:colOff>177800</xdr:colOff>
      <xdr:row>38</xdr:row>
      <xdr:rowOff>171279</xdr:rowOff>
    </xdr:to>
    <xdr:cxnSp macro="">
      <xdr:nvCxnSpPr>
        <xdr:cNvPr id="299" name="直線コネクタ 298"/>
        <xdr:cNvCxnSpPr/>
      </xdr:nvCxnSpPr>
      <xdr:spPr>
        <a:xfrm flipV="1">
          <a:off x="7861300" y="6381362"/>
          <a:ext cx="889000" cy="30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1118</xdr:rowOff>
    </xdr:from>
    <xdr:to>
      <xdr:col>46</xdr:col>
      <xdr:colOff>38100</xdr:colOff>
      <xdr:row>35</xdr:row>
      <xdr:rowOff>102718</xdr:rowOff>
    </xdr:to>
    <xdr:sp macro="" textlink="">
      <xdr:nvSpPr>
        <xdr:cNvPr id="300" name="フローチャート: 判断 299"/>
        <xdr:cNvSpPr/>
      </xdr:nvSpPr>
      <xdr:spPr>
        <a:xfrm>
          <a:off x="869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119245</xdr:rowOff>
    </xdr:from>
    <xdr:ext cx="599010" cy="259045"/>
    <xdr:sp macro="" textlink="">
      <xdr:nvSpPr>
        <xdr:cNvPr id="301" name="テキスト ボックス 300"/>
        <xdr:cNvSpPr txBox="1"/>
      </xdr:nvSpPr>
      <xdr:spPr>
        <a:xfrm>
          <a:off x="8450795" y="577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171279</xdr:rowOff>
    </xdr:from>
    <xdr:to>
      <xdr:col>41</xdr:col>
      <xdr:colOff>50800</xdr:colOff>
      <xdr:row>39</xdr:row>
      <xdr:rowOff>157792</xdr:rowOff>
    </xdr:to>
    <xdr:cxnSp macro="">
      <xdr:nvCxnSpPr>
        <xdr:cNvPr id="302" name="直線コネクタ 301"/>
        <xdr:cNvCxnSpPr/>
      </xdr:nvCxnSpPr>
      <xdr:spPr>
        <a:xfrm flipV="1">
          <a:off x="6972300" y="6686379"/>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56014</xdr:rowOff>
    </xdr:from>
    <xdr:to>
      <xdr:col>41</xdr:col>
      <xdr:colOff>101600</xdr:colOff>
      <xdr:row>38</xdr:row>
      <xdr:rowOff>157614</xdr:rowOff>
    </xdr:to>
    <xdr:sp macro="" textlink="">
      <xdr:nvSpPr>
        <xdr:cNvPr id="303" name="フローチャート: 判断 302"/>
        <xdr:cNvSpPr/>
      </xdr:nvSpPr>
      <xdr:spPr>
        <a:xfrm>
          <a:off x="7810500" y="65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2691</xdr:rowOff>
    </xdr:from>
    <xdr:ext cx="534377" cy="259045"/>
    <xdr:sp macro="" textlink="">
      <xdr:nvSpPr>
        <xdr:cNvPr id="304" name="テキスト ボックス 303"/>
        <xdr:cNvSpPr txBox="1"/>
      </xdr:nvSpPr>
      <xdr:spPr>
        <a:xfrm>
          <a:off x="7594111" y="63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49973</xdr:rowOff>
    </xdr:from>
    <xdr:to>
      <xdr:col>36</xdr:col>
      <xdr:colOff>165100</xdr:colOff>
      <xdr:row>39</xdr:row>
      <xdr:rowOff>151573</xdr:rowOff>
    </xdr:to>
    <xdr:sp macro="" textlink="">
      <xdr:nvSpPr>
        <xdr:cNvPr id="305" name="フローチャート: 判断 304"/>
        <xdr:cNvSpPr/>
      </xdr:nvSpPr>
      <xdr:spPr>
        <a:xfrm>
          <a:off x="6921500" y="673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168100</xdr:rowOff>
    </xdr:from>
    <xdr:ext cx="534377" cy="259045"/>
    <xdr:sp macro="" textlink="">
      <xdr:nvSpPr>
        <xdr:cNvPr id="306" name="テキスト ボックス 305"/>
        <xdr:cNvSpPr txBox="1"/>
      </xdr:nvSpPr>
      <xdr:spPr>
        <a:xfrm>
          <a:off x="6705111" y="65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87235</xdr:rowOff>
    </xdr:from>
    <xdr:to>
      <xdr:col>55</xdr:col>
      <xdr:colOff>50800</xdr:colOff>
      <xdr:row>37</xdr:row>
      <xdr:rowOff>17385</xdr:rowOff>
    </xdr:to>
    <xdr:sp macro="" textlink="">
      <xdr:nvSpPr>
        <xdr:cNvPr id="312" name="楕円 311"/>
        <xdr:cNvSpPr/>
      </xdr:nvSpPr>
      <xdr:spPr>
        <a:xfrm>
          <a:off x="10426700" y="6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65662</xdr:rowOff>
    </xdr:from>
    <xdr:ext cx="599010" cy="259045"/>
    <xdr:sp macro="" textlink="">
      <xdr:nvSpPr>
        <xdr:cNvPr id="313" name="補助費等該当値テキスト"/>
        <xdr:cNvSpPr txBox="1"/>
      </xdr:nvSpPr>
      <xdr:spPr>
        <a:xfrm>
          <a:off x="10528300" y="623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77894</xdr:rowOff>
    </xdr:from>
    <xdr:to>
      <xdr:col>50</xdr:col>
      <xdr:colOff>165100</xdr:colOff>
      <xdr:row>36</xdr:row>
      <xdr:rowOff>8044</xdr:rowOff>
    </xdr:to>
    <xdr:sp macro="" textlink="">
      <xdr:nvSpPr>
        <xdr:cNvPr id="314" name="楕円 313"/>
        <xdr:cNvSpPr/>
      </xdr:nvSpPr>
      <xdr:spPr>
        <a:xfrm>
          <a:off x="9588500" y="6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170621</xdr:rowOff>
    </xdr:from>
    <xdr:ext cx="599010" cy="259045"/>
    <xdr:sp macro="" textlink="">
      <xdr:nvSpPr>
        <xdr:cNvPr id="315" name="テキスト ボックス 314"/>
        <xdr:cNvSpPr txBox="1"/>
      </xdr:nvSpPr>
      <xdr:spPr>
        <a:xfrm>
          <a:off x="9327095" y="617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158362</xdr:rowOff>
    </xdr:from>
    <xdr:to>
      <xdr:col>46</xdr:col>
      <xdr:colOff>38100</xdr:colOff>
      <xdr:row>37</xdr:row>
      <xdr:rowOff>88512</xdr:rowOff>
    </xdr:to>
    <xdr:sp macro="" textlink="">
      <xdr:nvSpPr>
        <xdr:cNvPr id="316" name="楕円 315"/>
        <xdr:cNvSpPr/>
      </xdr:nvSpPr>
      <xdr:spPr>
        <a:xfrm>
          <a:off x="8699500" y="63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79639</xdr:rowOff>
    </xdr:from>
    <xdr:ext cx="599010" cy="259045"/>
    <xdr:sp macro="" textlink="">
      <xdr:nvSpPr>
        <xdr:cNvPr id="317" name="テキスト ボックス 316"/>
        <xdr:cNvSpPr txBox="1"/>
      </xdr:nvSpPr>
      <xdr:spPr>
        <a:xfrm>
          <a:off x="8450795" y="642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120479</xdr:rowOff>
    </xdr:from>
    <xdr:to>
      <xdr:col>41</xdr:col>
      <xdr:colOff>101600</xdr:colOff>
      <xdr:row>39</xdr:row>
      <xdr:rowOff>50629</xdr:rowOff>
    </xdr:to>
    <xdr:sp macro="" textlink="">
      <xdr:nvSpPr>
        <xdr:cNvPr id="318" name="楕円 317"/>
        <xdr:cNvSpPr/>
      </xdr:nvSpPr>
      <xdr:spPr>
        <a:xfrm>
          <a:off x="7810500" y="66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41756</xdr:rowOff>
    </xdr:from>
    <xdr:ext cx="534377" cy="259045"/>
    <xdr:sp macro="" textlink="">
      <xdr:nvSpPr>
        <xdr:cNvPr id="319" name="テキスト ボックス 318"/>
        <xdr:cNvSpPr txBox="1"/>
      </xdr:nvSpPr>
      <xdr:spPr>
        <a:xfrm>
          <a:off x="7594111" y="672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106992</xdr:rowOff>
    </xdr:from>
    <xdr:to>
      <xdr:col>36</xdr:col>
      <xdr:colOff>165100</xdr:colOff>
      <xdr:row>40</xdr:row>
      <xdr:rowOff>37142</xdr:rowOff>
    </xdr:to>
    <xdr:sp macro="" textlink="">
      <xdr:nvSpPr>
        <xdr:cNvPr id="320" name="楕円 319"/>
        <xdr:cNvSpPr/>
      </xdr:nvSpPr>
      <xdr:spPr>
        <a:xfrm>
          <a:off x="6921500" y="6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28269</xdr:rowOff>
    </xdr:from>
    <xdr:ext cx="534377" cy="259045"/>
    <xdr:sp macro="" textlink="">
      <xdr:nvSpPr>
        <xdr:cNvPr id="321" name="テキスト ボックス 320"/>
        <xdr:cNvSpPr txBox="1"/>
      </xdr:nvSpPr>
      <xdr:spPr>
        <a:xfrm>
          <a:off x="6705111" y="68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3" name="正方形/長方形 32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4" name="正方形/長方形 32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5" name="正方形/長方形 32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6" name="正方形/長方形 32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6" name="直線コネクタ 345"/>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7"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8" name="直線コネクタ 347"/>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9"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50" name="直線コネクタ 349"/>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89539</xdr:rowOff>
    </xdr:from>
    <xdr:to>
      <xdr:col>55</xdr:col>
      <xdr:colOff>0</xdr:colOff>
      <xdr:row>54</xdr:row>
      <xdr:rowOff>45500</xdr:rowOff>
    </xdr:to>
    <xdr:cxnSp macro="">
      <xdr:nvCxnSpPr>
        <xdr:cNvPr id="351" name="直線コネクタ 350"/>
        <xdr:cNvCxnSpPr/>
      </xdr:nvCxnSpPr>
      <xdr:spPr>
        <a:xfrm flipV="1">
          <a:off x="9639300" y="9176389"/>
          <a:ext cx="838200" cy="1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92865</xdr:rowOff>
    </xdr:from>
    <xdr:ext cx="534377" cy="259045"/>
    <xdr:sp macro="" textlink="">
      <xdr:nvSpPr>
        <xdr:cNvPr id="352" name="普通建設事業費平均値テキスト"/>
        <xdr:cNvSpPr txBox="1"/>
      </xdr:nvSpPr>
      <xdr:spPr>
        <a:xfrm>
          <a:off x="10528300" y="9522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53" name="フローチャート: 判断 352"/>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138443</xdr:rowOff>
    </xdr:from>
    <xdr:to>
      <xdr:col>50</xdr:col>
      <xdr:colOff>114300</xdr:colOff>
      <xdr:row>54</xdr:row>
      <xdr:rowOff>45500</xdr:rowOff>
    </xdr:to>
    <xdr:cxnSp macro="">
      <xdr:nvCxnSpPr>
        <xdr:cNvPr id="354" name="直線コネクタ 353"/>
        <xdr:cNvCxnSpPr/>
      </xdr:nvCxnSpPr>
      <xdr:spPr>
        <a:xfrm>
          <a:off x="8750300" y="9225293"/>
          <a:ext cx="889000" cy="7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68800</xdr:rowOff>
    </xdr:from>
    <xdr:to>
      <xdr:col>50</xdr:col>
      <xdr:colOff>165100</xdr:colOff>
      <xdr:row>53</xdr:row>
      <xdr:rowOff>170400</xdr:rowOff>
    </xdr:to>
    <xdr:sp macro="" textlink="">
      <xdr:nvSpPr>
        <xdr:cNvPr id="355" name="フローチャート: 判断 354"/>
        <xdr:cNvSpPr/>
      </xdr:nvSpPr>
      <xdr:spPr>
        <a:xfrm>
          <a:off x="9588500" y="91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15477</xdr:rowOff>
    </xdr:from>
    <xdr:ext cx="599010" cy="259045"/>
    <xdr:sp macro="" textlink="">
      <xdr:nvSpPr>
        <xdr:cNvPr id="356" name="テキスト ボックス 355"/>
        <xdr:cNvSpPr txBox="1"/>
      </xdr:nvSpPr>
      <xdr:spPr>
        <a:xfrm>
          <a:off x="9327095" y="893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168161</xdr:rowOff>
    </xdr:from>
    <xdr:to>
      <xdr:col>45</xdr:col>
      <xdr:colOff>177800</xdr:colOff>
      <xdr:row>53</xdr:row>
      <xdr:rowOff>138443</xdr:rowOff>
    </xdr:to>
    <xdr:cxnSp macro="">
      <xdr:nvCxnSpPr>
        <xdr:cNvPr id="357" name="直線コネクタ 356"/>
        <xdr:cNvCxnSpPr/>
      </xdr:nvCxnSpPr>
      <xdr:spPr>
        <a:xfrm>
          <a:off x="7861300" y="8740661"/>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143421</xdr:rowOff>
    </xdr:from>
    <xdr:to>
      <xdr:col>46</xdr:col>
      <xdr:colOff>38100</xdr:colOff>
      <xdr:row>54</xdr:row>
      <xdr:rowOff>73571</xdr:rowOff>
    </xdr:to>
    <xdr:sp macro="" textlink="">
      <xdr:nvSpPr>
        <xdr:cNvPr id="358" name="フローチャート: 判断 357"/>
        <xdr:cNvSpPr/>
      </xdr:nvSpPr>
      <xdr:spPr>
        <a:xfrm>
          <a:off x="8699500" y="92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64698</xdr:rowOff>
    </xdr:from>
    <xdr:ext cx="534377" cy="259045"/>
    <xdr:sp macro="" textlink="">
      <xdr:nvSpPr>
        <xdr:cNvPr id="359" name="テキスト ボックス 358"/>
        <xdr:cNvSpPr txBox="1"/>
      </xdr:nvSpPr>
      <xdr:spPr>
        <a:xfrm>
          <a:off x="8483111" y="93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168161</xdr:rowOff>
    </xdr:from>
    <xdr:to>
      <xdr:col>41</xdr:col>
      <xdr:colOff>50800</xdr:colOff>
      <xdr:row>51</xdr:row>
      <xdr:rowOff>48505</xdr:rowOff>
    </xdr:to>
    <xdr:cxnSp macro="">
      <xdr:nvCxnSpPr>
        <xdr:cNvPr id="360" name="直線コネクタ 359"/>
        <xdr:cNvCxnSpPr/>
      </xdr:nvCxnSpPr>
      <xdr:spPr>
        <a:xfrm flipV="1">
          <a:off x="6972300" y="8740661"/>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11911</xdr:rowOff>
    </xdr:from>
    <xdr:to>
      <xdr:col>41</xdr:col>
      <xdr:colOff>101600</xdr:colOff>
      <xdr:row>54</xdr:row>
      <xdr:rowOff>113511</xdr:rowOff>
    </xdr:to>
    <xdr:sp macro="" textlink="">
      <xdr:nvSpPr>
        <xdr:cNvPr id="361" name="フローチャート: 判断 360"/>
        <xdr:cNvSpPr/>
      </xdr:nvSpPr>
      <xdr:spPr>
        <a:xfrm>
          <a:off x="7810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104638</xdr:rowOff>
    </xdr:from>
    <xdr:ext cx="534377" cy="259045"/>
    <xdr:sp macro="" textlink="">
      <xdr:nvSpPr>
        <xdr:cNvPr id="362" name="テキスト ボックス 361"/>
        <xdr:cNvSpPr txBox="1"/>
      </xdr:nvSpPr>
      <xdr:spPr>
        <a:xfrm>
          <a:off x="7594111" y="93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63" name="フローチャート: 判断 362"/>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32711</xdr:rowOff>
    </xdr:from>
    <xdr:ext cx="534377" cy="259045"/>
    <xdr:sp macro="" textlink="">
      <xdr:nvSpPr>
        <xdr:cNvPr id="364" name="テキスト ボックス 363"/>
        <xdr:cNvSpPr txBox="1"/>
      </xdr:nvSpPr>
      <xdr:spPr>
        <a:xfrm>
          <a:off x="6705111" y="94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38739</xdr:rowOff>
    </xdr:from>
    <xdr:to>
      <xdr:col>55</xdr:col>
      <xdr:colOff>50800</xdr:colOff>
      <xdr:row>53</xdr:row>
      <xdr:rowOff>140339</xdr:rowOff>
    </xdr:to>
    <xdr:sp macro="" textlink="">
      <xdr:nvSpPr>
        <xdr:cNvPr id="370" name="楕円 369"/>
        <xdr:cNvSpPr/>
      </xdr:nvSpPr>
      <xdr:spPr>
        <a:xfrm>
          <a:off x="10426700" y="91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61616</xdr:rowOff>
    </xdr:from>
    <xdr:ext cx="599010" cy="259045"/>
    <xdr:sp macro="" textlink="">
      <xdr:nvSpPr>
        <xdr:cNvPr id="371" name="普通建設事業費該当値テキスト"/>
        <xdr:cNvSpPr txBox="1"/>
      </xdr:nvSpPr>
      <xdr:spPr>
        <a:xfrm>
          <a:off x="10528300" y="89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166150</xdr:rowOff>
    </xdr:from>
    <xdr:to>
      <xdr:col>50</xdr:col>
      <xdr:colOff>165100</xdr:colOff>
      <xdr:row>54</xdr:row>
      <xdr:rowOff>96300</xdr:rowOff>
    </xdr:to>
    <xdr:sp macro="" textlink="">
      <xdr:nvSpPr>
        <xdr:cNvPr id="372" name="楕円 371"/>
        <xdr:cNvSpPr/>
      </xdr:nvSpPr>
      <xdr:spPr>
        <a:xfrm>
          <a:off x="9588500" y="9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87427</xdr:rowOff>
    </xdr:from>
    <xdr:ext cx="534377" cy="259045"/>
    <xdr:sp macro="" textlink="">
      <xdr:nvSpPr>
        <xdr:cNvPr id="373" name="テキスト ボックス 372"/>
        <xdr:cNvSpPr txBox="1"/>
      </xdr:nvSpPr>
      <xdr:spPr>
        <a:xfrm>
          <a:off x="9359411" y="934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87643</xdr:rowOff>
    </xdr:from>
    <xdr:to>
      <xdr:col>46</xdr:col>
      <xdr:colOff>38100</xdr:colOff>
      <xdr:row>54</xdr:row>
      <xdr:rowOff>17793</xdr:rowOff>
    </xdr:to>
    <xdr:sp macro="" textlink="">
      <xdr:nvSpPr>
        <xdr:cNvPr id="374" name="楕円 373"/>
        <xdr:cNvSpPr/>
      </xdr:nvSpPr>
      <xdr:spPr>
        <a:xfrm>
          <a:off x="8699500" y="91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34320</xdr:rowOff>
    </xdr:from>
    <xdr:ext cx="599010" cy="259045"/>
    <xdr:sp macro="" textlink="">
      <xdr:nvSpPr>
        <xdr:cNvPr id="375" name="テキスト ボックス 374"/>
        <xdr:cNvSpPr txBox="1"/>
      </xdr:nvSpPr>
      <xdr:spPr>
        <a:xfrm>
          <a:off x="8450795" y="89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117361</xdr:rowOff>
    </xdr:from>
    <xdr:to>
      <xdr:col>41</xdr:col>
      <xdr:colOff>101600</xdr:colOff>
      <xdr:row>51</xdr:row>
      <xdr:rowOff>47511</xdr:rowOff>
    </xdr:to>
    <xdr:sp macro="" textlink="">
      <xdr:nvSpPr>
        <xdr:cNvPr id="376" name="楕円 375"/>
        <xdr:cNvSpPr/>
      </xdr:nvSpPr>
      <xdr:spPr>
        <a:xfrm>
          <a:off x="7810500" y="86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64038</xdr:rowOff>
    </xdr:from>
    <xdr:ext cx="599010" cy="259045"/>
    <xdr:sp macro="" textlink="">
      <xdr:nvSpPr>
        <xdr:cNvPr id="377" name="テキスト ボックス 376"/>
        <xdr:cNvSpPr txBox="1"/>
      </xdr:nvSpPr>
      <xdr:spPr>
        <a:xfrm>
          <a:off x="7561795" y="8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169155</xdr:rowOff>
    </xdr:from>
    <xdr:to>
      <xdr:col>36</xdr:col>
      <xdr:colOff>165100</xdr:colOff>
      <xdr:row>51</xdr:row>
      <xdr:rowOff>99305</xdr:rowOff>
    </xdr:to>
    <xdr:sp macro="" textlink="">
      <xdr:nvSpPr>
        <xdr:cNvPr id="378" name="楕円 377"/>
        <xdr:cNvSpPr/>
      </xdr:nvSpPr>
      <xdr:spPr>
        <a:xfrm>
          <a:off x="6921500" y="87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115832</xdr:rowOff>
    </xdr:from>
    <xdr:ext cx="599010" cy="259045"/>
    <xdr:sp macro="" textlink="">
      <xdr:nvSpPr>
        <xdr:cNvPr id="379" name="テキスト ボックス 378"/>
        <xdr:cNvSpPr txBox="1"/>
      </xdr:nvSpPr>
      <xdr:spPr>
        <a:xfrm>
          <a:off x="6672795" y="851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81" name="正方形/長方形 38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2" name="正方形/長方形 38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3" name="正方形/長方形 38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4" name="正方形/長方形 38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8" name="テキスト ボックス 387"/>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90" name="テキスト ボックス 38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4" name="直線コネクタ 403"/>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5"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6" name="直線コネクタ 405"/>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7"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8" name="直線コネクタ 407"/>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83824</xdr:rowOff>
    </xdr:from>
    <xdr:to>
      <xdr:col>55</xdr:col>
      <xdr:colOff>0</xdr:colOff>
      <xdr:row>73</xdr:row>
      <xdr:rowOff>80068</xdr:rowOff>
    </xdr:to>
    <xdr:cxnSp macro="">
      <xdr:nvCxnSpPr>
        <xdr:cNvPr id="409" name="直線コネクタ 408"/>
        <xdr:cNvCxnSpPr/>
      </xdr:nvCxnSpPr>
      <xdr:spPr>
        <a:xfrm flipV="1">
          <a:off x="9639300" y="12428224"/>
          <a:ext cx="838200" cy="16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94922</xdr:rowOff>
    </xdr:from>
    <xdr:ext cx="534377" cy="259045"/>
    <xdr:sp macro="" textlink="">
      <xdr:nvSpPr>
        <xdr:cNvPr id="410" name="普通建設事業費 （ うち新規整備　）平均値テキスト"/>
        <xdr:cNvSpPr txBox="1"/>
      </xdr:nvSpPr>
      <xdr:spPr>
        <a:xfrm>
          <a:off x="10528300" y="1295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11" name="フローチャート: 判断 410"/>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80068</xdr:rowOff>
    </xdr:from>
    <xdr:to>
      <xdr:col>50</xdr:col>
      <xdr:colOff>114300</xdr:colOff>
      <xdr:row>73</xdr:row>
      <xdr:rowOff>98878</xdr:rowOff>
    </xdr:to>
    <xdr:cxnSp macro="">
      <xdr:nvCxnSpPr>
        <xdr:cNvPr id="412" name="直線コネクタ 411"/>
        <xdr:cNvCxnSpPr/>
      </xdr:nvCxnSpPr>
      <xdr:spPr>
        <a:xfrm flipV="1">
          <a:off x="8750300" y="1259591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13" name="フローチャート: 判断 412"/>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86692</xdr:rowOff>
    </xdr:from>
    <xdr:ext cx="534377" cy="259045"/>
    <xdr:sp macro="" textlink="">
      <xdr:nvSpPr>
        <xdr:cNvPr id="414" name="テキスト ボックス 413"/>
        <xdr:cNvSpPr txBox="1"/>
      </xdr:nvSpPr>
      <xdr:spPr>
        <a:xfrm>
          <a:off x="93594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12762</xdr:rowOff>
    </xdr:from>
    <xdr:to>
      <xdr:col>45</xdr:col>
      <xdr:colOff>177800</xdr:colOff>
      <xdr:row>73</xdr:row>
      <xdr:rowOff>98878</xdr:rowOff>
    </xdr:to>
    <xdr:cxnSp macro="">
      <xdr:nvCxnSpPr>
        <xdr:cNvPr id="415" name="直線コネクタ 414"/>
        <xdr:cNvCxnSpPr/>
      </xdr:nvCxnSpPr>
      <xdr:spPr>
        <a:xfrm>
          <a:off x="7861300" y="12185712"/>
          <a:ext cx="889000" cy="4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16" name="フローチャート: 判断 415"/>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72454</xdr:rowOff>
    </xdr:from>
    <xdr:ext cx="534377" cy="259045"/>
    <xdr:sp macro="" textlink="">
      <xdr:nvSpPr>
        <xdr:cNvPr id="417" name="テキスト ボックス 416"/>
        <xdr:cNvSpPr txBox="1"/>
      </xdr:nvSpPr>
      <xdr:spPr>
        <a:xfrm>
          <a:off x="8483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8" name="フローチャート: 判断 417"/>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86562</xdr:rowOff>
    </xdr:from>
    <xdr:ext cx="534377" cy="259045"/>
    <xdr:sp macro="" textlink="">
      <xdr:nvSpPr>
        <xdr:cNvPr id="419" name="テキスト ボックス 418"/>
        <xdr:cNvSpPr txBox="1"/>
      </xdr:nvSpPr>
      <xdr:spPr>
        <a:xfrm>
          <a:off x="7594111" y="126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33024</xdr:rowOff>
    </xdr:from>
    <xdr:to>
      <xdr:col>55</xdr:col>
      <xdr:colOff>50800</xdr:colOff>
      <xdr:row>72</xdr:row>
      <xdr:rowOff>134624</xdr:rowOff>
    </xdr:to>
    <xdr:sp macro="" textlink="">
      <xdr:nvSpPr>
        <xdr:cNvPr id="425" name="楕円 424"/>
        <xdr:cNvSpPr/>
      </xdr:nvSpPr>
      <xdr:spPr>
        <a:xfrm>
          <a:off x="10426700" y="12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55901</xdr:rowOff>
    </xdr:from>
    <xdr:ext cx="534377" cy="259045"/>
    <xdr:sp macro="" textlink="">
      <xdr:nvSpPr>
        <xdr:cNvPr id="426" name="普通建設事業費 （ うち新規整備　）該当値テキスト"/>
        <xdr:cNvSpPr txBox="1"/>
      </xdr:nvSpPr>
      <xdr:spPr>
        <a:xfrm>
          <a:off x="10528300" y="12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29268</xdr:rowOff>
    </xdr:from>
    <xdr:to>
      <xdr:col>50</xdr:col>
      <xdr:colOff>165100</xdr:colOff>
      <xdr:row>73</xdr:row>
      <xdr:rowOff>130868</xdr:rowOff>
    </xdr:to>
    <xdr:sp macro="" textlink="">
      <xdr:nvSpPr>
        <xdr:cNvPr id="427" name="楕円 426"/>
        <xdr:cNvSpPr/>
      </xdr:nvSpPr>
      <xdr:spPr>
        <a:xfrm>
          <a:off x="9588500" y="125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147395</xdr:rowOff>
    </xdr:from>
    <xdr:ext cx="534377" cy="259045"/>
    <xdr:sp macro="" textlink="">
      <xdr:nvSpPr>
        <xdr:cNvPr id="428" name="テキスト ボックス 427"/>
        <xdr:cNvSpPr txBox="1"/>
      </xdr:nvSpPr>
      <xdr:spPr>
        <a:xfrm>
          <a:off x="9359411" y="123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48078</xdr:rowOff>
    </xdr:from>
    <xdr:to>
      <xdr:col>46</xdr:col>
      <xdr:colOff>38100</xdr:colOff>
      <xdr:row>73</xdr:row>
      <xdr:rowOff>149678</xdr:rowOff>
    </xdr:to>
    <xdr:sp macro="" textlink="">
      <xdr:nvSpPr>
        <xdr:cNvPr id="429" name="楕円 428"/>
        <xdr:cNvSpPr/>
      </xdr:nvSpPr>
      <xdr:spPr>
        <a:xfrm>
          <a:off x="8699500" y="1256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166205</xdr:rowOff>
    </xdr:from>
    <xdr:ext cx="534377" cy="259045"/>
    <xdr:sp macro="" textlink="">
      <xdr:nvSpPr>
        <xdr:cNvPr id="430" name="テキスト ボックス 429"/>
        <xdr:cNvSpPr txBox="1"/>
      </xdr:nvSpPr>
      <xdr:spPr>
        <a:xfrm>
          <a:off x="8483111" y="123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133412</xdr:rowOff>
    </xdr:from>
    <xdr:to>
      <xdr:col>41</xdr:col>
      <xdr:colOff>101600</xdr:colOff>
      <xdr:row>71</xdr:row>
      <xdr:rowOff>63562</xdr:rowOff>
    </xdr:to>
    <xdr:sp macro="" textlink="">
      <xdr:nvSpPr>
        <xdr:cNvPr id="431" name="楕円 430"/>
        <xdr:cNvSpPr/>
      </xdr:nvSpPr>
      <xdr:spPr>
        <a:xfrm>
          <a:off x="7810500" y="121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80089</xdr:rowOff>
    </xdr:from>
    <xdr:ext cx="534377" cy="259045"/>
    <xdr:sp macro="" textlink="">
      <xdr:nvSpPr>
        <xdr:cNvPr id="432" name="テキスト ボックス 431"/>
        <xdr:cNvSpPr txBox="1"/>
      </xdr:nvSpPr>
      <xdr:spPr>
        <a:xfrm>
          <a:off x="7594111" y="119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5" name="直線コネクタ 454"/>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6"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7" name="直線コネクタ 456"/>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8"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9" name="直線コネクタ 458"/>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164694</xdr:rowOff>
    </xdr:from>
    <xdr:to>
      <xdr:col>55</xdr:col>
      <xdr:colOff>0</xdr:colOff>
      <xdr:row>95</xdr:row>
      <xdr:rowOff>17514</xdr:rowOff>
    </xdr:to>
    <xdr:cxnSp macro="">
      <xdr:nvCxnSpPr>
        <xdr:cNvPr id="460" name="直線コネクタ 459"/>
        <xdr:cNvCxnSpPr/>
      </xdr:nvCxnSpPr>
      <xdr:spPr>
        <a:xfrm flipV="1">
          <a:off x="9639300" y="16280994"/>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44962</xdr:rowOff>
    </xdr:from>
    <xdr:ext cx="534377" cy="259045"/>
    <xdr:sp macro="" textlink="">
      <xdr:nvSpPr>
        <xdr:cNvPr id="461" name="普通建設事業費 （ うち更新整備　）平均値テキスト"/>
        <xdr:cNvSpPr txBox="1"/>
      </xdr:nvSpPr>
      <xdr:spPr>
        <a:xfrm>
          <a:off x="10528300" y="1633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62" name="フローチャート: 判断 461"/>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17514</xdr:rowOff>
    </xdr:from>
    <xdr:to>
      <xdr:col>50</xdr:col>
      <xdr:colOff>114300</xdr:colOff>
      <xdr:row>95</xdr:row>
      <xdr:rowOff>79693</xdr:rowOff>
    </xdr:to>
    <xdr:cxnSp macro="">
      <xdr:nvCxnSpPr>
        <xdr:cNvPr id="463" name="直線コネクタ 462"/>
        <xdr:cNvCxnSpPr/>
      </xdr:nvCxnSpPr>
      <xdr:spPr>
        <a:xfrm flipV="1">
          <a:off x="8750300" y="1630526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48019</xdr:rowOff>
    </xdr:from>
    <xdr:to>
      <xdr:col>50</xdr:col>
      <xdr:colOff>165100</xdr:colOff>
      <xdr:row>94</xdr:row>
      <xdr:rowOff>149619</xdr:rowOff>
    </xdr:to>
    <xdr:sp macro="" textlink="">
      <xdr:nvSpPr>
        <xdr:cNvPr id="464" name="フローチャート: 判断 463"/>
        <xdr:cNvSpPr/>
      </xdr:nvSpPr>
      <xdr:spPr>
        <a:xfrm>
          <a:off x="9588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166146</xdr:rowOff>
    </xdr:from>
    <xdr:ext cx="534377" cy="259045"/>
    <xdr:sp macro="" textlink="">
      <xdr:nvSpPr>
        <xdr:cNvPr id="465" name="テキスト ボックス 464"/>
        <xdr:cNvSpPr txBox="1"/>
      </xdr:nvSpPr>
      <xdr:spPr>
        <a:xfrm>
          <a:off x="9359411" y="15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49975</xdr:rowOff>
    </xdr:from>
    <xdr:to>
      <xdr:col>45</xdr:col>
      <xdr:colOff>177800</xdr:colOff>
      <xdr:row>95</xdr:row>
      <xdr:rowOff>79693</xdr:rowOff>
    </xdr:to>
    <xdr:cxnSp macro="">
      <xdr:nvCxnSpPr>
        <xdr:cNvPr id="466" name="直線コネクタ 465"/>
        <xdr:cNvCxnSpPr/>
      </xdr:nvCxnSpPr>
      <xdr:spPr>
        <a:xfrm>
          <a:off x="7861300" y="15823375"/>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39636</xdr:rowOff>
    </xdr:from>
    <xdr:to>
      <xdr:col>46</xdr:col>
      <xdr:colOff>38100</xdr:colOff>
      <xdr:row>95</xdr:row>
      <xdr:rowOff>141236</xdr:rowOff>
    </xdr:to>
    <xdr:sp macro="" textlink="">
      <xdr:nvSpPr>
        <xdr:cNvPr id="467" name="フローチャート: 判断 466"/>
        <xdr:cNvSpPr/>
      </xdr:nvSpPr>
      <xdr:spPr>
        <a:xfrm>
          <a:off x="8699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132363</xdr:rowOff>
    </xdr:from>
    <xdr:ext cx="534377" cy="259045"/>
    <xdr:sp macro="" textlink="">
      <xdr:nvSpPr>
        <xdr:cNvPr id="468" name="テキスト ボックス 467"/>
        <xdr:cNvSpPr txBox="1"/>
      </xdr:nvSpPr>
      <xdr:spPr>
        <a:xfrm>
          <a:off x="84831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45580</xdr:rowOff>
    </xdr:from>
    <xdr:to>
      <xdr:col>41</xdr:col>
      <xdr:colOff>101600</xdr:colOff>
      <xdr:row>96</xdr:row>
      <xdr:rowOff>147180</xdr:rowOff>
    </xdr:to>
    <xdr:sp macro="" textlink="">
      <xdr:nvSpPr>
        <xdr:cNvPr id="469" name="フローチャート: 判断 468"/>
        <xdr:cNvSpPr/>
      </xdr:nvSpPr>
      <xdr:spPr>
        <a:xfrm>
          <a:off x="7810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138307</xdr:rowOff>
    </xdr:from>
    <xdr:ext cx="534377" cy="259045"/>
    <xdr:sp macro="" textlink="">
      <xdr:nvSpPr>
        <xdr:cNvPr id="470" name="テキスト ボックス 469"/>
        <xdr:cNvSpPr txBox="1"/>
      </xdr:nvSpPr>
      <xdr:spPr>
        <a:xfrm>
          <a:off x="7594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113894</xdr:rowOff>
    </xdr:from>
    <xdr:to>
      <xdr:col>55</xdr:col>
      <xdr:colOff>50800</xdr:colOff>
      <xdr:row>95</xdr:row>
      <xdr:rowOff>44044</xdr:rowOff>
    </xdr:to>
    <xdr:sp macro="" textlink="">
      <xdr:nvSpPr>
        <xdr:cNvPr id="476" name="楕円 475"/>
        <xdr:cNvSpPr/>
      </xdr:nvSpPr>
      <xdr:spPr>
        <a:xfrm>
          <a:off x="10426700" y="162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136771</xdr:rowOff>
    </xdr:from>
    <xdr:ext cx="534377" cy="259045"/>
    <xdr:sp macro="" textlink="">
      <xdr:nvSpPr>
        <xdr:cNvPr id="477" name="普通建設事業費 （ うち更新整備　）該当値テキスト"/>
        <xdr:cNvSpPr txBox="1"/>
      </xdr:nvSpPr>
      <xdr:spPr>
        <a:xfrm>
          <a:off x="10528300" y="160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138164</xdr:rowOff>
    </xdr:from>
    <xdr:to>
      <xdr:col>50</xdr:col>
      <xdr:colOff>165100</xdr:colOff>
      <xdr:row>95</xdr:row>
      <xdr:rowOff>68314</xdr:rowOff>
    </xdr:to>
    <xdr:sp macro="" textlink="">
      <xdr:nvSpPr>
        <xdr:cNvPr id="478" name="楕円 477"/>
        <xdr:cNvSpPr/>
      </xdr:nvSpPr>
      <xdr:spPr>
        <a:xfrm>
          <a:off x="9588500" y="162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59441</xdr:rowOff>
    </xdr:from>
    <xdr:ext cx="534377" cy="259045"/>
    <xdr:sp macro="" textlink="">
      <xdr:nvSpPr>
        <xdr:cNvPr id="479" name="テキスト ボックス 478"/>
        <xdr:cNvSpPr txBox="1"/>
      </xdr:nvSpPr>
      <xdr:spPr>
        <a:xfrm>
          <a:off x="9359411" y="163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28893</xdr:rowOff>
    </xdr:from>
    <xdr:to>
      <xdr:col>46</xdr:col>
      <xdr:colOff>38100</xdr:colOff>
      <xdr:row>95</xdr:row>
      <xdr:rowOff>130493</xdr:rowOff>
    </xdr:to>
    <xdr:sp macro="" textlink="">
      <xdr:nvSpPr>
        <xdr:cNvPr id="480" name="楕円 479"/>
        <xdr:cNvSpPr/>
      </xdr:nvSpPr>
      <xdr:spPr>
        <a:xfrm>
          <a:off x="86995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147020</xdr:rowOff>
    </xdr:from>
    <xdr:ext cx="534377" cy="259045"/>
    <xdr:sp macro="" textlink="">
      <xdr:nvSpPr>
        <xdr:cNvPr id="481" name="テキスト ボックス 480"/>
        <xdr:cNvSpPr txBox="1"/>
      </xdr:nvSpPr>
      <xdr:spPr>
        <a:xfrm>
          <a:off x="8483111" y="16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170625</xdr:rowOff>
    </xdr:from>
    <xdr:to>
      <xdr:col>41</xdr:col>
      <xdr:colOff>101600</xdr:colOff>
      <xdr:row>92</xdr:row>
      <xdr:rowOff>100775</xdr:rowOff>
    </xdr:to>
    <xdr:sp macro="" textlink="">
      <xdr:nvSpPr>
        <xdr:cNvPr id="482" name="楕円 481"/>
        <xdr:cNvSpPr/>
      </xdr:nvSpPr>
      <xdr:spPr>
        <a:xfrm>
          <a:off x="7810500" y="157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117302</xdr:rowOff>
    </xdr:from>
    <xdr:ext cx="534377" cy="259045"/>
    <xdr:sp macro="" textlink="">
      <xdr:nvSpPr>
        <xdr:cNvPr id="483" name="テキスト ボックス 482"/>
        <xdr:cNvSpPr txBox="1"/>
      </xdr:nvSpPr>
      <xdr:spPr>
        <a:xfrm>
          <a:off x="7594111" y="1554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503" name="直線コネクタ 502"/>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4"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5" name="直線コネクタ 504"/>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6"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7" name="直線コネクタ 506"/>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111057</xdr:rowOff>
    </xdr:from>
    <xdr:to>
      <xdr:col>85</xdr:col>
      <xdr:colOff>127000</xdr:colOff>
      <xdr:row>38</xdr:row>
      <xdr:rowOff>111879</xdr:rowOff>
    </xdr:to>
    <xdr:cxnSp macro="">
      <xdr:nvCxnSpPr>
        <xdr:cNvPr id="508" name="直線コネクタ 507"/>
        <xdr:cNvCxnSpPr/>
      </xdr:nvCxnSpPr>
      <xdr:spPr>
        <a:xfrm flipV="1">
          <a:off x="15481300" y="6626157"/>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9"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10" name="フローチャート: 判断 509"/>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111879</xdr:rowOff>
    </xdr:from>
    <xdr:to>
      <xdr:col>81</xdr:col>
      <xdr:colOff>50800</xdr:colOff>
      <xdr:row>38</xdr:row>
      <xdr:rowOff>114348</xdr:rowOff>
    </xdr:to>
    <xdr:cxnSp macro="">
      <xdr:nvCxnSpPr>
        <xdr:cNvPr id="511" name="直線コネクタ 510"/>
        <xdr:cNvCxnSpPr/>
      </xdr:nvCxnSpPr>
      <xdr:spPr>
        <a:xfrm flipV="1">
          <a:off x="14592300" y="662697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12" name="フローチャート: 判断 511"/>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13" name="テキスト ボックス 512"/>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114348</xdr:rowOff>
    </xdr:from>
    <xdr:to>
      <xdr:col>76</xdr:col>
      <xdr:colOff>114300</xdr:colOff>
      <xdr:row>38</xdr:row>
      <xdr:rowOff>118097</xdr:rowOff>
    </xdr:to>
    <xdr:cxnSp macro="">
      <xdr:nvCxnSpPr>
        <xdr:cNvPr id="514" name="直線コネクタ 513"/>
        <xdr:cNvCxnSpPr/>
      </xdr:nvCxnSpPr>
      <xdr:spPr>
        <a:xfrm flipV="1">
          <a:off x="13703300" y="662944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15" name="フローチャート: 判断 514"/>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16" name="テキスト ボックス 515"/>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118097</xdr:rowOff>
    </xdr:from>
    <xdr:to>
      <xdr:col>71</xdr:col>
      <xdr:colOff>177800</xdr:colOff>
      <xdr:row>38</xdr:row>
      <xdr:rowOff>120223</xdr:rowOff>
    </xdr:to>
    <xdr:cxnSp macro="">
      <xdr:nvCxnSpPr>
        <xdr:cNvPr id="517" name="直線コネクタ 516"/>
        <xdr:cNvCxnSpPr/>
      </xdr:nvCxnSpPr>
      <xdr:spPr>
        <a:xfrm flipV="1">
          <a:off x="12814300" y="6633197"/>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8" name="フローチャート: 判断 517"/>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9" name="テキスト ボックス 518"/>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20" name="フローチャート: 判断 519"/>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21" name="テキスト ボックス 520"/>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60257</xdr:rowOff>
    </xdr:from>
    <xdr:to>
      <xdr:col>85</xdr:col>
      <xdr:colOff>177800</xdr:colOff>
      <xdr:row>38</xdr:row>
      <xdr:rowOff>161857</xdr:rowOff>
    </xdr:to>
    <xdr:sp macro="" textlink="">
      <xdr:nvSpPr>
        <xdr:cNvPr id="527" name="楕円 526"/>
        <xdr:cNvSpPr/>
      </xdr:nvSpPr>
      <xdr:spPr>
        <a:xfrm>
          <a:off x="16268700" y="65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146634</xdr:rowOff>
    </xdr:from>
    <xdr:ext cx="469744" cy="259045"/>
    <xdr:sp macro="" textlink="">
      <xdr:nvSpPr>
        <xdr:cNvPr id="528" name="災害復旧事業費該当値テキスト"/>
        <xdr:cNvSpPr txBox="1"/>
      </xdr:nvSpPr>
      <xdr:spPr>
        <a:xfrm>
          <a:off x="16370300" y="649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61079</xdr:rowOff>
    </xdr:from>
    <xdr:to>
      <xdr:col>81</xdr:col>
      <xdr:colOff>101600</xdr:colOff>
      <xdr:row>38</xdr:row>
      <xdr:rowOff>162679</xdr:rowOff>
    </xdr:to>
    <xdr:sp macro="" textlink="">
      <xdr:nvSpPr>
        <xdr:cNvPr id="529" name="楕円 528"/>
        <xdr:cNvSpPr/>
      </xdr:nvSpPr>
      <xdr:spPr>
        <a:xfrm>
          <a:off x="15430500" y="65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153806</xdr:rowOff>
    </xdr:from>
    <xdr:ext cx="469744" cy="259045"/>
    <xdr:sp macro="" textlink="">
      <xdr:nvSpPr>
        <xdr:cNvPr id="530" name="テキスト ボックス 529"/>
        <xdr:cNvSpPr txBox="1"/>
      </xdr:nvSpPr>
      <xdr:spPr>
        <a:xfrm>
          <a:off x="15233728" y="666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63548</xdr:rowOff>
    </xdr:from>
    <xdr:to>
      <xdr:col>76</xdr:col>
      <xdr:colOff>165100</xdr:colOff>
      <xdr:row>38</xdr:row>
      <xdr:rowOff>165148</xdr:rowOff>
    </xdr:to>
    <xdr:sp macro="" textlink="">
      <xdr:nvSpPr>
        <xdr:cNvPr id="531" name="楕円 530"/>
        <xdr:cNvSpPr/>
      </xdr:nvSpPr>
      <xdr:spPr>
        <a:xfrm>
          <a:off x="145415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156275</xdr:rowOff>
    </xdr:from>
    <xdr:ext cx="469744" cy="259045"/>
    <xdr:sp macro="" textlink="">
      <xdr:nvSpPr>
        <xdr:cNvPr id="532" name="テキスト ボックス 531"/>
        <xdr:cNvSpPr txBox="1"/>
      </xdr:nvSpPr>
      <xdr:spPr>
        <a:xfrm>
          <a:off x="14357428" y="6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67297</xdr:rowOff>
    </xdr:from>
    <xdr:to>
      <xdr:col>72</xdr:col>
      <xdr:colOff>38100</xdr:colOff>
      <xdr:row>38</xdr:row>
      <xdr:rowOff>168897</xdr:rowOff>
    </xdr:to>
    <xdr:sp macro="" textlink="">
      <xdr:nvSpPr>
        <xdr:cNvPr id="533" name="楕円 532"/>
        <xdr:cNvSpPr/>
      </xdr:nvSpPr>
      <xdr:spPr>
        <a:xfrm>
          <a:off x="13652500" y="65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160024</xdr:rowOff>
    </xdr:from>
    <xdr:ext cx="378565" cy="259045"/>
    <xdr:sp macro="" textlink="">
      <xdr:nvSpPr>
        <xdr:cNvPr id="534" name="テキスト ボックス 533"/>
        <xdr:cNvSpPr txBox="1"/>
      </xdr:nvSpPr>
      <xdr:spPr>
        <a:xfrm>
          <a:off x="13514017" y="6675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69423</xdr:rowOff>
    </xdr:from>
    <xdr:to>
      <xdr:col>67</xdr:col>
      <xdr:colOff>101600</xdr:colOff>
      <xdr:row>38</xdr:row>
      <xdr:rowOff>171023</xdr:rowOff>
    </xdr:to>
    <xdr:sp macro="" textlink="">
      <xdr:nvSpPr>
        <xdr:cNvPr id="535" name="楕円 534"/>
        <xdr:cNvSpPr/>
      </xdr:nvSpPr>
      <xdr:spPr>
        <a:xfrm>
          <a:off x="12763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162150</xdr:rowOff>
    </xdr:from>
    <xdr:ext cx="378565" cy="259045"/>
    <xdr:sp macro="" textlink="">
      <xdr:nvSpPr>
        <xdr:cNvPr id="536" name="テキスト ボックス 535"/>
        <xdr:cNvSpPr txBox="1"/>
      </xdr:nvSpPr>
      <xdr:spPr>
        <a:xfrm>
          <a:off x="12625017" y="667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4" name="テキスト ボックス 59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122653</xdr:rowOff>
    </xdr:from>
    <xdr:to>
      <xdr:col>85</xdr:col>
      <xdr:colOff>126364</xdr:colOff>
      <xdr:row>79</xdr:row>
      <xdr:rowOff>93425</xdr:rowOff>
    </xdr:to>
    <xdr:cxnSp macro="">
      <xdr:nvCxnSpPr>
        <xdr:cNvPr id="608" name="直線コネクタ 607"/>
        <xdr:cNvCxnSpPr/>
      </xdr:nvCxnSpPr>
      <xdr:spPr>
        <a:xfrm flipV="1">
          <a:off x="16317595" y="12124153"/>
          <a:ext cx="1269" cy="151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97252</xdr:rowOff>
    </xdr:from>
    <xdr:ext cx="534377" cy="259045"/>
    <xdr:sp macro="" textlink="">
      <xdr:nvSpPr>
        <xdr:cNvPr id="609" name="公債費最小値テキスト"/>
        <xdr:cNvSpPr txBox="1"/>
      </xdr:nvSpPr>
      <xdr:spPr>
        <a:xfrm>
          <a:off x="16370300" y="136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93425</xdr:rowOff>
    </xdr:from>
    <xdr:to>
      <xdr:col>86</xdr:col>
      <xdr:colOff>25400</xdr:colOff>
      <xdr:row>79</xdr:row>
      <xdr:rowOff>93425</xdr:rowOff>
    </xdr:to>
    <xdr:cxnSp macro="">
      <xdr:nvCxnSpPr>
        <xdr:cNvPr id="610" name="直線コネクタ 609"/>
        <xdr:cNvCxnSpPr/>
      </xdr:nvCxnSpPr>
      <xdr:spPr>
        <a:xfrm>
          <a:off x="16230600" y="1363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69330</xdr:rowOff>
    </xdr:from>
    <xdr:ext cx="599010" cy="259045"/>
    <xdr:sp macro="" textlink="">
      <xdr:nvSpPr>
        <xdr:cNvPr id="611" name="公債費最大値テキスト"/>
        <xdr:cNvSpPr txBox="1"/>
      </xdr:nvSpPr>
      <xdr:spPr>
        <a:xfrm>
          <a:off x="16370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122653</xdr:rowOff>
    </xdr:from>
    <xdr:to>
      <xdr:col>86</xdr:col>
      <xdr:colOff>25400</xdr:colOff>
      <xdr:row>70</xdr:row>
      <xdr:rowOff>122653</xdr:rowOff>
    </xdr:to>
    <xdr:cxnSp macro="">
      <xdr:nvCxnSpPr>
        <xdr:cNvPr id="612" name="直線コネクタ 611"/>
        <xdr:cNvCxnSpPr/>
      </xdr:nvCxnSpPr>
      <xdr:spPr>
        <a:xfrm>
          <a:off x="16230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157629</xdr:rowOff>
    </xdr:from>
    <xdr:to>
      <xdr:col>85</xdr:col>
      <xdr:colOff>127000</xdr:colOff>
      <xdr:row>72</xdr:row>
      <xdr:rowOff>4401</xdr:rowOff>
    </xdr:to>
    <xdr:cxnSp macro="">
      <xdr:nvCxnSpPr>
        <xdr:cNvPr id="613" name="直線コネクタ 612"/>
        <xdr:cNvCxnSpPr/>
      </xdr:nvCxnSpPr>
      <xdr:spPr>
        <a:xfrm>
          <a:off x="15481300" y="12330579"/>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16546</xdr:rowOff>
    </xdr:from>
    <xdr:ext cx="534377" cy="259045"/>
    <xdr:sp macro="" textlink="">
      <xdr:nvSpPr>
        <xdr:cNvPr id="614" name="公債費平均値テキスト"/>
        <xdr:cNvSpPr txBox="1"/>
      </xdr:nvSpPr>
      <xdr:spPr>
        <a:xfrm>
          <a:off x="16370300" y="1304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38119</xdr:rowOff>
    </xdr:from>
    <xdr:to>
      <xdr:col>85</xdr:col>
      <xdr:colOff>177800</xdr:colOff>
      <xdr:row>76</xdr:row>
      <xdr:rowOff>139719</xdr:rowOff>
    </xdr:to>
    <xdr:sp macro="" textlink="">
      <xdr:nvSpPr>
        <xdr:cNvPr id="615" name="フローチャート: 判断 614"/>
        <xdr:cNvSpPr/>
      </xdr:nvSpPr>
      <xdr:spPr>
        <a:xfrm>
          <a:off x="16268700" y="130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147472</xdr:rowOff>
    </xdr:from>
    <xdr:to>
      <xdr:col>81</xdr:col>
      <xdr:colOff>50800</xdr:colOff>
      <xdr:row>71</xdr:row>
      <xdr:rowOff>157629</xdr:rowOff>
    </xdr:to>
    <xdr:cxnSp macro="">
      <xdr:nvCxnSpPr>
        <xdr:cNvPr id="616" name="直線コネクタ 615"/>
        <xdr:cNvCxnSpPr/>
      </xdr:nvCxnSpPr>
      <xdr:spPr>
        <a:xfrm>
          <a:off x="14592300" y="12320422"/>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60325</xdr:rowOff>
    </xdr:from>
    <xdr:to>
      <xdr:col>81</xdr:col>
      <xdr:colOff>101600</xdr:colOff>
      <xdr:row>75</xdr:row>
      <xdr:rowOff>161925</xdr:rowOff>
    </xdr:to>
    <xdr:sp macro="" textlink="">
      <xdr:nvSpPr>
        <xdr:cNvPr id="617" name="フローチャート: 判断 616"/>
        <xdr:cNvSpPr/>
      </xdr:nvSpPr>
      <xdr:spPr>
        <a:xfrm>
          <a:off x="15430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153052</xdr:rowOff>
    </xdr:from>
    <xdr:ext cx="534377" cy="259045"/>
    <xdr:sp macro="" textlink="">
      <xdr:nvSpPr>
        <xdr:cNvPr id="618" name="テキスト ボックス 617"/>
        <xdr:cNvSpPr txBox="1"/>
      </xdr:nvSpPr>
      <xdr:spPr>
        <a:xfrm>
          <a:off x="15201411" y="130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147472</xdr:rowOff>
    </xdr:from>
    <xdr:to>
      <xdr:col>76</xdr:col>
      <xdr:colOff>114300</xdr:colOff>
      <xdr:row>72</xdr:row>
      <xdr:rowOff>39443</xdr:rowOff>
    </xdr:to>
    <xdr:cxnSp macro="">
      <xdr:nvCxnSpPr>
        <xdr:cNvPr id="619" name="直線コネクタ 618"/>
        <xdr:cNvCxnSpPr/>
      </xdr:nvCxnSpPr>
      <xdr:spPr>
        <a:xfrm flipV="1">
          <a:off x="13703300" y="12320422"/>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118716</xdr:rowOff>
    </xdr:from>
    <xdr:to>
      <xdr:col>76</xdr:col>
      <xdr:colOff>165100</xdr:colOff>
      <xdr:row>74</xdr:row>
      <xdr:rowOff>48866</xdr:rowOff>
    </xdr:to>
    <xdr:sp macro="" textlink="">
      <xdr:nvSpPr>
        <xdr:cNvPr id="620" name="フローチャート: 判断 619"/>
        <xdr:cNvSpPr/>
      </xdr:nvSpPr>
      <xdr:spPr>
        <a:xfrm>
          <a:off x="14541500" y="1263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39993</xdr:rowOff>
    </xdr:from>
    <xdr:ext cx="534377" cy="259045"/>
    <xdr:sp macro="" textlink="">
      <xdr:nvSpPr>
        <xdr:cNvPr id="621" name="テキスト ボックス 620"/>
        <xdr:cNvSpPr txBox="1"/>
      </xdr:nvSpPr>
      <xdr:spPr>
        <a:xfrm>
          <a:off x="14325111" y="127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39443</xdr:rowOff>
    </xdr:from>
    <xdr:to>
      <xdr:col>71</xdr:col>
      <xdr:colOff>177800</xdr:colOff>
      <xdr:row>72</xdr:row>
      <xdr:rowOff>104757</xdr:rowOff>
    </xdr:to>
    <xdr:cxnSp macro="">
      <xdr:nvCxnSpPr>
        <xdr:cNvPr id="622" name="直線コネクタ 621"/>
        <xdr:cNvCxnSpPr/>
      </xdr:nvCxnSpPr>
      <xdr:spPr>
        <a:xfrm flipV="1">
          <a:off x="12814300" y="12383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35048</xdr:rowOff>
    </xdr:from>
    <xdr:to>
      <xdr:col>72</xdr:col>
      <xdr:colOff>38100</xdr:colOff>
      <xdr:row>75</xdr:row>
      <xdr:rowOff>136648</xdr:rowOff>
    </xdr:to>
    <xdr:sp macro="" textlink="">
      <xdr:nvSpPr>
        <xdr:cNvPr id="623" name="フローチャート: 判断 622"/>
        <xdr:cNvSpPr/>
      </xdr:nvSpPr>
      <xdr:spPr>
        <a:xfrm>
          <a:off x="13652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127776</xdr:rowOff>
    </xdr:from>
    <xdr:ext cx="534377" cy="259045"/>
    <xdr:sp macro="" textlink="">
      <xdr:nvSpPr>
        <xdr:cNvPr id="624" name="テキスト ボックス 623"/>
        <xdr:cNvSpPr txBox="1"/>
      </xdr:nvSpPr>
      <xdr:spPr>
        <a:xfrm>
          <a:off x="13436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58725</xdr:rowOff>
    </xdr:from>
    <xdr:to>
      <xdr:col>67</xdr:col>
      <xdr:colOff>101600</xdr:colOff>
      <xdr:row>75</xdr:row>
      <xdr:rowOff>160325</xdr:rowOff>
    </xdr:to>
    <xdr:sp macro="" textlink="">
      <xdr:nvSpPr>
        <xdr:cNvPr id="625" name="フローチャート: 判断 624"/>
        <xdr:cNvSpPr/>
      </xdr:nvSpPr>
      <xdr:spPr>
        <a:xfrm>
          <a:off x="12763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151452</xdr:rowOff>
    </xdr:from>
    <xdr:ext cx="534377" cy="259045"/>
    <xdr:sp macro="" textlink="">
      <xdr:nvSpPr>
        <xdr:cNvPr id="626" name="テキスト ボックス 625"/>
        <xdr:cNvSpPr txBox="1"/>
      </xdr:nvSpPr>
      <xdr:spPr>
        <a:xfrm>
          <a:off x="12547111" y="130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125051</xdr:rowOff>
    </xdr:from>
    <xdr:to>
      <xdr:col>85</xdr:col>
      <xdr:colOff>177800</xdr:colOff>
      <xdr:row>72</xdr:row>
      <xdr:rowOff>55201</xdr:rowOff>
    </xdr:to>
    <xdr:sp macro="" textlink="">
      <xdr:nvSpPr>
        <xdr:cNvPr id="632" name="楕円 631"/>
        <xdr:cNvSpPr/>
      </xdr:nvSpPr>
      <xdr:spPr>
        <a:xfrm>
          <a:off x="16268700" y="122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147928</xdr:rowOff>
    </xdr:from>
    <xdr:ext cx="534377" cy="259045"/>
    <xdr:sp macro="" textlink="">
      <xdr:nvSpPr>
        <xdr:cNvPr id="633" name="公債費該当値テキスト"/>
        <xdr:cNvSpPr txBox="1"/>
      </xdr:nvSpPr>
      <xdr:spPr>
        <a:xfrm>
          <a:off x="16370300" y="12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106829</xdr:rowOff>
    </xdr:from>
    <xdr:to>
      <xdr:col>81</xdr:col>
      <xdr:colOff>101600</xdr:colOff>
      <xdr:row>72</xdr:row>
      <xdr:rowOff>36979</xdr:rowOff>
    </xdr:to>
    <xdr:sp macro="" textlink="">
      <xdr:nvSpPr>
        <xdr:cNvPr id="634" name="楕円 633"/>
        <xdr:cNvSpPr/>
      </xdr:nvSpPr>
      <xdr:spPr>
        <a:xfrm>
          <a:off x="15430500" y="122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53506</xdr:rowOff>
    </xdr:from>
    <xdr:ext cx="599010" cy="259045"/>
    <xdr:sp macro="" textlink="">
      <xdr:nvSpPr>
        <xdr:cNvPr id="635" name="テキスト ボックス 634"/>
        <xdr:cNvSpPr txBox="1"/>
      </xdr:nvSpPr>
      <xdr:spPr>
        <a:xfrm>
          <a:off x="15169095" y="1205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96672</xdr:rowOff>
    </xdr:from>
    <xdr:to>
      <xdr:col>76</xdr:col>
      <xdr:colOff>165100</xdr:colOff>
      <xdr:row>72</xdr:row>
      <xdr:rowOff>26822</xdr:rowOff>
    </xdr:to>
    <xdr:sp macro="" textlink="">
      <xdr:nvSpPr>
        <xdr:cNvPr id="636" name="楕円 635"/>
        <xdr:cNvSpPr/>
      </xdr:nvSpPr>
      <xdr:spPr>
        <a:xfrm>
          <a:off x="14541500" y="122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43349</xdr:rowOff>
    </xdr:from>
    <xdr:ext cx="599010" cy="259045"/>
    <xdr:sp macro="" textlink="">
      <xdr:nvSpPr>
        <xdr:cNvPr id="637" name="テキスト ボックス 636"/>
        <xdr:cNvSpPr txBox="1"/>
      </xdr:nvSpPr>
      <xdr:spPr>
        <a:xfrm>
          <a:off x="14292795" y="1204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160093</xdr:rowOff>
    </xdr:from>
    <xdr:to>
      <xdr:col>72</xdr:col>
      <xdr:colOff>38100</xdr:colOff>
      <xdr:row>72</xdr:row>
      <xdr:rowOff>90243</xdr:rowOff>
    </xdr:to>
    <xdr:sp macro="" textlink="">
      <xdr:nvSpPr>
        <xdr:cNvPr id="638" name="楕円 637"/>
        <xdr:cNvSpPr/>
      </xdr:nvSpPr>
      <xdr:spPr>
        <a:xfrm>
          <a:off x="13652500" y="123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106770</xdr:rowOff>
    </xdr:from>
    <xdr:ext cx="534377" cy="259045"/>
    <xdr:sp macro="" textlink="">
      <xdr:nvSpPr>
        <xdr:cNvPr id="639" name="テキスト ボックス 638"/>
        <xdr:cNvSpPr txBox="1"/>
      </xdr:nvSpPr>
      <xdr:spPr>
        <a:xfrm>
          <a:off x="13436111" y="121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53957</xdr:rowOff>
    </xdr:from>
    <xdr:to>
      <xdr:col>67</xdr:col>
      <xdr:colOff>101600</xdr:colOff>
      <xdr:row>72</xdr:row>
      <xdr:rowOff>155557</xdr:rowOff>
    </xdr:to>
    <xdr:sp macro="" textlink="">
      <xdr:nvSpPr>
        <xdr:cNvPr id="640" name="楕円 639"/>
        <xdr:cNvSpPr/>
      </xdr:nvSpPr>
      <xdr:spPr>
        <a:xfrm>
          <a:off x="12763500" y="123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634</xdr:rowOff>
    </xdr:from>
    <xdr:ext cx="534377" cy="259045"/>
    <xdr:sp macro="" textlink="">
      <xdr:nvSpPr>
        <xdr:cNvPr id="641" name="テキスト ボックス 640"/>
        <xdr:cNvSpPr txBox="1"/>
      </xdr:nvSpPr>
      <xdr:spPr>
        <a:xfrm>
          <a:off x="12547111" y="121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38750</xdr:rowOff>
    </xdr:from>
    <xdr:to>
      <xdr:col>85</xdr:col>
      <xdr:colOff>126364</xdr:colOff>
      <xdr:row>97</xdr:row>
      <xdr:rowOff>111993</xdr:rowOff>
    </xdr:to>
    <xdr:cxnSp macro="">
      <xdr:nvCxnSpPr>
        <xdr:cNvPr id="661" name="直線コネクタ 660"/>
        <xdr:cNvCxnSpPr/>
      </xdr:nvCxnSpPr>
      <xdr:spPr>
        <a:xfrm flipV="1">
          <a:off x="16317595" y="16326500"/>
          <a:ext cx="1269" cy="416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115820</xdr:rowOff>
    </xdr:from>
    <xdr:ext cx="469744" cy="259045"/>
    <xdr:sp macro="" textlink="">
      <xdr:nvSpPr>
        <xdr:cNvPr id="662" name="積立金最小値テキスト"/>
        <xdr:cNvSpPr txBox="1"/>
      </xdr:nvSpPr>
      <xdr:spPr>
        <a:xfrm>
          <a:off x="16370300" y="167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111993</xdr:rowOff>
    </xdr:from>
    <xdr:to>
      <xdr:col>86</xdr:col>
      <xdr:colOff>25400</xdr:colOff>
      <xdr:row>97</xdr:row>
      <xdr:rowOff>111993</xdr:rowOff>
    </xdr:to>
    <xdr:cxnSp macro="">
      <xdr:nvCxnSpPr>
        <xdr:cNvPr id="663" name="直線コネクタ 662"/>
        <xdr:cNvCxnSpPr/>
      </xdr:nvCxnSpPr>
      <xdr:spPr>
        <a:xfrm>
          <a:off x="16230600" y="167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156877</xdr:rowOff>
    </xdr:from>
    <xdr:ext cx="534377" cy="259045"/>
    <xdr:sp macro="" textlink="">
      <xdr:nvSpPr>
        <xdr:cNvPr id="664" name="積立金最大値テキスト"/>
        <xdr:cNvSpPr txBox="1"/>
      </xdr:nvSpPr>
      <xdr:spPr>
        <a:xfrm>
          <a:off x="16370300" y="161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38750</xdr:rowOff>
    </xdr:from>
    <xdr:to>
      <xdr:col>86</xdr:col>
      <xdr:colOff>25400</xdr:colOff>
      <xdr:row>95</xdr:row>
      <xdr:rowOff>38750</xdr:rowOff>
    </xdr:to>
    <xdr:cxnSp macro="">
      <xdr:nvCxnSpPr>
        <xdr:cNvPr id="665" name="直線コネクタ 664"/>
        <xdr:cNvCxnSpPr/>
      </xdr:nvCxnSpPr>
      <xdr:spPr>
        <a:xfrm>
          <a:off x="16230600" y="163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108838</xdr:rowOff>
    </xdr:from>
    <xdr:to>
      <xdr:col>85</xdr:col>
      <xdr:colOff>127000</xdr:colOff>
      <xdr:row>97</xdr:row>
      <xdr:rowOff>18907</xdr:rowOff>
    </xdr:to>
    <xdr:cxnSp macro="">
      <xdr:nvCxnSpPr>
        <xdr:cNvPr id="666" name="直線コネクタ 665"/>
        <xdr:cNvCxnSpPr/>
      </xdr:nvCxnSpPr>
      <xdr:spPr>
        <a:xfrm flipV="1">
          <a:off x="15481300" y="16568038"/>
          <a:ext cx="8382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63761</xdr:rowOff>
    </xdr:from>
    <xdr:ext cx="469744" cy="259045"/>
    <xdr:sp macro="" textlink="">
      <xdr:nvSpPr>
        <xdr:cNvPr id="667" name="積立金平均値テキスト"/>
        <xdr:cNvSpPr txBox="1"/>
      </xdr:nvSpPr>
      <xdr:spPr>
        <a:xfrm>
          <a:off x="16370300" y="1652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85334</xdr:rowOff>
    </xdr:from>
    <xdr:to>
      <xdr:col>85</xdr:col>
      <xdr:colOff>177800</xdr:colOff>
      <xdr:row>97</xdr:row>
      <xdr:rowOff>15484</xdr:rowOff>
    </xdr:to>
    <xdr:sp macro="" textlink="">
      <xdr:nvSpPr>
        <xdr:cNvPr id="668" name="フローチャート: 判断 667"/>
        <xdr:cNvSpPr/>
      </xdr:nvSpPr>
      <xdr:spPr>
        <a:xfrm>
          <a:off x="162687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86939</xdr:rowOff>
    </xdr:from>
    <xdr:to>
      <xdr:col>81</xdr:col>
      <xdr:colOff>50800</xdr:colOff>
      <xdr:row>97</xdr:row>
      <xdr:rowOff>18907</xdr:rowOff>
    </xdr:to>
    <xdr:cxnSp macro="">
      <xdr:nvCxnSpPr>
        <xdr:cNvPr id="669" name="直線コネクタ 668"/>
        <xdr:cNvCxnSpPr/>
      </xdr:nvCxnSpPr>
      <xdr:spPr>
        <a:xfrm>
          <a:off x="14592300" y="16374689"/>
          <a:ext cx="889000" cy="27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70" name="フローチャート: 判断 669"/>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71" name="テキスト ボックス 670"/>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86939</xdr:rowOff>
    </xdr:from>
    <xdr:to>
      <xdr:col>76</xdr:col>
      <xdr:colOff>114300</xdr:colOff>
      <xdr:row>97</xdr:row>
      <xdr:rowOff>139974</xdr:rowOff>
    </xdr:to>
    <xdr:cxnSp macro="">
      <xdr:nvCxnSpPr>
        <xdr:cNvPr id="672" name="直線コネクタ 671"/>
        <xdr:cNvCxnSpPr/>
      </xdr:nvCxnSpPr>
      <xdr:spPr>
        <a:xfrm flipV="1">
          <a:off x="13703300" y="16374689"/>
          <a:ext cx="8890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73" name="フローチャート: 判断 672"/>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153007</xdr:rowOff>
    </xdr:from>
    <xdr:ext cx="534377" cy="259045"/>
    <xdr:sp macro="" textlink="">
      <xdr:nvSpPr>
        <xdr:cNvPr id="674" name="テキスト ボックス 673"/>
        <xdr:cNvSpPr txBox="1"/>
      </xdr:nvSpPr>
      <xdr:spPr>
        <a:xfrm>
          <a:off x="14325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90825</xdr:rowOff>
    </xdr:from>
    <xdr:to>
      <xdr:col>71</xdr:col>
      <xdr:colOff>177800</xdr:colOff>
      <xdr:row>97</xdr:row>
      <xdr:rowOff>139974</xdr:rowOff>
    </xdr:to>
    <xdr:cxnSp macro="">
      <xdr:nvCxnSpPr>
        <xdr:cNvPr id="675" name="直線コネクタ 674"/>
        <xdr:cNvCxnSpPr/>
      </xdr:nvCxnSpPr>
      <xdr:spPr>
        <a:xfrm>
          <a:off x="12814300" y="15692775"/>
          <a:ext cx="889000" cy="107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76" name="フローチャート: 判断 675"/>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77" name="テキスト ボックス 676"/>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57947</xdr:rowOff>
    </xdr:from>
    <xdr:to>
      <xdr:col>67</xdr:col>
      <xdr:colOff>101600</xdr:colOff>
      <xdr:row>92</xdr:row>
      <xdr:rowOff>159547</xdr:rowOff>
    </xdr:to>
    <xdr:sp macro="" textlink="">
      <xdr:nvSpPr>
        <xdr:cNvPr id="678" name="フローチャート: 判断 677"/>
        <xdr:cNvSpPr/>
      </xdr:nvSpPr>
      <xdr:spPr>
        <a:xfrm>
          <a:off x="12763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150674</xdr:rowOff>
    </xdr:from>
    <xdr:ext cx="534377" cy="259045"/>
    <xdr:sp macro="" textlink="">
      <xdr:nvSpPr>
        <xdr:cNvPr id="679" name="テキスト ボックス 678"/>
        <xdr:cNvSpPr txBox="1"/>
      </xdr:nvSpPr>
      <xdr:spPr>
        <a:xfrm>
          <a:off x="12547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58038</xdr:rowOff>
    </xdr:from>
    <xdr:to>
      <xdr:col>85</xdr:col>
      <xdr:colOff>177800</xdr:colOff>
      <xdr:row>96</xdr:row>
      <xdr:rowOff>159638</xdr:rowOff>
    </xdr:to>
    <xdr:sp macro="" textlink="">
      <xdr:nvSpPr>
        <xdr:cNvPr id="685" name="楕円 684"/>
        <xdr:cNvSpPr/>
      </xdr:nvSpPr>
      <xdr:spPr>
        <a:xfrm>
          <a:off x="16268700" y="165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80915</xdr:rowOff>
    </xdr:from>
    <xdr:ext cx="469744" cy="259045"/>
    <xdr:sp macro="" textlink="">
      <xdr:nvSpPr>
        <xdr:cNvPr id="686" name="積立金該当値テキスト"/>
        <xdr:cNvSpPr txBox="1"/>
      </xdr:nvSpPr>
      <xdr:spPr>
        <a:xfrm>
          <a:off x="16370300" y="1636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139557</xdr:rowOff>
    </xdr:from>
    <xdr:to>
      <xdr:col>81</xdr:col>
      <xdr:colOff>101600</xdr:colOff>
      <xdr:row>97</xdr:row>
      <xdr:rowOff>69707</xdr:rowOff>
    </xdr:to>
    <xdr:sp macro="" textlink="">
      <xdr:nvSpPr>
        <xdr:cNvPr id="687" name="楕円 686"/>
        <xdr:cNvSpPr/>
      </xdr:nvSpPr>
      <xdr:spPr>
        <a:xfrm>
          <a:off x="15430500" y="16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60834</xdr:rowOff>
    </xdr:from>
    <xdr:ext cx="469744" cy="259045"/>
    <xdr:sp macro="" textlink="">
      <xdr:nvSpPr>
        <xdr:cNvPr id="688" name="テキスト ボックス 687"/>
        <xdr:cNvSpPr txBox="1"/>
      </xdr:nvSpPr>
      <xdr:spPr>
        <a:xfrm>
          <a:off x="15233728" y="1669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36139</xdr:rowOff>
    </xdr:from>
    <xdr:to>
      <xdr:col>76</xdr:col>
      <xdr:colOff>165100</xdr:colOff>
      <xdr:row>95</xdr:row>
      <xdr:rowOff>137739</xdr:rowOff>
    </xdr:to>
    <xdr:sp macro="" textlink="">
      <xdr:nvSpPr>
        <xdr:cNvPr id="689" name="楕円 688"/>
        <xdr:cNvSpPr/>
      </xdr:nvSpPr>
      <xdr:spPr>
        <a:xfrm>
          <a:off x="14541500" y="163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154266</xdr:rowOff>
    </xdr:from>
    <xdr:ext cx="534377" cy="259045"/>
    <xdr:sp macro="" textlink="">
      <xdr:nvSpPr>
        <xdr:cNvPr id="690" name="テキスト ボックス 689"/>
        <xdr:cNvSpPr txBox="1"/>
      </xdr:nvSpPr>
      <xdr:spPr>
        <a:xfrm>
          <a:off x="14325111" y="160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89174</xdr:rowOff>
    </xdr:from>
    <xdr:to>
      <xdr:col>72</xdr:col>
      <xdr:colOff>38100</xdr:colOff>
      <xdr:row>98</xdr:row>
      <xdr:rowOff>19324</xdr:rowOff>
    </xdr:to>
    <xdr:sp macro="" textlink="">
      <xdr:nvSpPr>
        <xdr:cNvPr id="691" name="楕円 690"/>
        <xdr:cNvSpPr/>
      </xdr:nvSpPr>
      <xdr:spPr>
        <a:xfrm>
          <a:off x="13652500" y="167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10451</xdr:rowOff>
    </xdr:from>
    <xdr:ext cx="469744" cy="259045"/>
    <xdr:sp macro="" textlink="">
      <xdr:nvSpPr>
        <xdr:cNvPr id="692" name="テキスト ボックス 691"/>
        <xdr:cNvSpPr txBox="1"/>
      </xdr:nvSpPr>
      <xdr:spPr>
        <a:xfrm>
          <a:off x="13468428" y="1681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40025</xdr:rowOff>
    </xdr:from>
    <xdr:to>
      <xdr:col>67</xdr:col>
      <xdr:colOff>101600</xdr:colOff>
      <xdr:row>91</xdr:row>
      <xdr:rowOff>141625</xdr:rowOff>
    </xdr:to>
    <xdr:sp macro="" textlink="">
      <xdr:nvSpPr>
        <xdr:cNvPr id="693" name="楕円 692"/>
        <xdr:cNvSpPr/>
      </xdr:nvSpPr>
      <xdr:spPr>
        <a:xfrm>
          <a:off x="12763500" y="1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158152</xdr:rowOff>
    </xdr:from>
    <xdr:ext cx="534377" cy="259045"/>
    <xdr:sp macro="" textlink="">
      <xdr:nvSpPr>
        <xdr:cNvPr id="694" name="テキスト ボックス 693"/>
        <xdr:cNvSpPr txBox="1"/>
      </xdr:nvSpPr>
      <xdr:spPr>
        <a:xfrm>
          <a:off x="12547111" y="154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4369</xdr:rowOff>
    </xdr:from>
    <xdr:to>
      <xdr:col>116</xdr:col>
      <xdr:colOff>62864</xdr:colOff>
      <xdr:row>38</xdr:row>
      <xdr:rowOff>139700</xdr:rowOff>
    </xdr:to>
    <xdr:cxnSp macro="">
      <xdr:nvCxnSpPr>
        <xdr:cNvPr id="714" name="直線コネクタ 713"/>
        <xdr:cNvCxnSpPr/>
      </xdr:nvCxnSpPr>
      <xdr:spPr>
        <a:xfrm flipV="1">
          <a:off x="22159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122496</xdr:rowOff>
    </xdr:from>
    <xdr:ext cx="469744" cy="259045"/>
    <xdr:sp macro="" textlink="">
      <xdr:nvSpPr>
        <xdr:cNvPr id="717" name="投資及び出資金最大値テキスト"/>
        <xdr:cNvSpPr txBox="1"/>
      </xdr:nvSpPr>
      <xdr:spPr>
        <a:xfrm>
          <a:off x="22212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4369</xdr:rowOff>
    </xdr:from>
    <xdr:to>
      <xdr:col>116</xdr:col>
      <xdr:colOff>152400</xdr:colOff>
      <xdr:row>32</xdr:row>
      <xdr:rowOff>4369</xdr:rowOff>
    </xdr:to>
    <xdr:cxnSp macro="">
      <xdr:nvCxnSpPr>
        <xdr:cNvPr id="718" name="直線コネクタ 717"/>
        <xdr:cNvCxnSpPr/>
      </xdr:nvCxnSpPr>
      <xdr:spPr>
        <a:xfrm>
          <a:off x="22072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120921</xdr:rowOff>
    </xdr:from>
    <xdr:ext cx="378565" cy="259045"/>
    <xdr:sp macro="" textlink="">
      <xdr:nvSpPr>
        <xdr:cNvPr id="720" name="投資及び出資金平均値テキスト"/>
        <xdr:cNvSpPr txBox="1"/>
      </xdr:nvSpPr>
      <xdr:spPr>
        <a:xfrm>
          <a:off x="22212300" y="6293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98044</xdr:rowOff>
    </xdr:from>
    <xdr:to>
      <xdr:col>116</xdr:col>
      <xdr:colOff>114300</xdr:colOff>
      <xdr:row>38</xdr:row>
      <xdr:rowOff>28194</xdr:rowOff>
    </xdr:to>
    <xdr:sp macro="" textlink="">
      <xdr:nvSpPr>
        <xdr:cNvPr id="721" name="フローチャート: 判断 720"/>
        <xdr:cNvSpPr/>
      </xdr:nvSpPr>
      <xdr:spPr>
        <a:xfrm>
          <a:off x="221107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22606</xdr:rowOff>
    </xdr:from>
    <xdr:to>
      <xdr:col>112</xdr:col>
      <xdr:colOff>38100</xdr:colOff>
      <xdr:row>38</xdr:row>
      <xdr:rowOff>124206</xdr:rowOff>
    </xdr:to>
    <xdr:sp macro="" textlink="">
      <xdr:nvSpPr>
        <xdr:cNvPr id="723" name="フローチャート: 判断 722"/>
        <xdr:cNvSpPr/>
      </xdr:nvSpPr>
      <xdr:spPr>
        <a:xfrm>
          <a:off x="21272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140733</xdr:rowOff>
    </xdr:from>
    <xdr:ext cx="378565" cy="259045"/>
    <xdr:sp macro="" textlink="">
      <xdr:nvSpPr>
        <xdr:cNvPr id="724" name="テキスト ボックス 723"/>
        <xdr:cNvSpPr txBox="1"/>
      </xdr:nvSpPr>
      <xdr:spPr>
        <a:xfrm>
          <a:off x="211213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43688</xdr:rowOff>
    </xdr:from>
    <xdr:to>
      <xdr:col>107</xdr:col>
      <xdr:colOff>50800</xdr:colOff>
      <xdr:row>38</xdr:row>
      <xdr:rowOff>139700</xdr:rowOff>
    </xdr:to>
    <xdr:cxnSp macro="">
      <xdr:nvCxnSpPr>
        <xdr:cNvPr id="725" name="直線コネクタ 724"/>
        <xdr:cNvCxnSpPr/>
      </xdr:nvCxnSpPr>
      <xdr:spPr>
        <a:xfrm>
          <a:off x="19545300" y="6558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15748</xdr:rowOff>
    </xdr:from>
    <xdr:to>
      <xdr:col>107</xdr:col>
      <xdr:colOff>101600</xdr:colOff>
      <xdr:row>38</xdr:row>
      <xdr:rowOff>117348</xdr:rowOff>
    </xdr:to>
    <xdr:sp macro="" textlink="">
      <xdr:nvSpPr>
        <xdr:cNvPr id="726" name="フローチャート: 判断 725"/>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133875</xdr:rowOff>
    </xdr:from>
    <xdr:ext cx="378565" cy="259045"/>
    <xdr:sp macro="" textlink="">
      <xdr:nvSpPr>
        <xdr:cNvPr id="727" name="テキスト ボックス 726"/>
        <xdr:cNvSpPr txBox="1"/>
      </xdr:nvSpPr>
      <xdr:spPr>
        <a:xfrm>
          <a:off x="20245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43688</xdr:rowOff>
    </xdr:from>
    <xdr:to>
      <xdr:col>102</xdr:col>
      <xdr:colOff>114300</xdr:colOff>
      <xdr:row>38</xdr:row>
      <xdr:rowOff>139700</xdr:rowOff>
    </xdr:to>
    <xdr:cxnSp macro="">
      <xdr:nvCxnSpPr>
        <xdr:cNvPr id="728" name="直線コネクタ 727"/>
        <xdr:cNvCxnSpPr/>
      </xdr:nvCxnSpPr>
      <xdr:spPr>
        <a:xfrm flipV="1">
          <a:off x="18656300" y="6558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xdr:rowOff>
    </xdr:from>
    <xdr:to>
      <xdr:col>102</xdr:col>
      <xdr:colOff>165100</xdr:colOff>
      <xdr:row>38</xdr:row>
      <xdr:rowOff>103175</xdr:rowOff>
    </xdr:to>
    <xdr:sp macro="" textlink="">
      <xdr:nvSpPr>
        <xdr:cNvPr id="729" name="フローチャート: 判断 728"/>
        <xdr:cNvSpPr/>
      </xdr:nvSpPr>
      <xdr:spPr>
        <a:xfrm>
          <a:off x="19494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94302</xdr:rowOff>
    </xdr:from>
    <xdr:ext cx="378565" cy="259045"/>
    <xdr:sp macro="" textlink="">
      <xdr:nvSpPr>
        <xdr:cNvPr id="730" name="テキスト ボックス 729"/>
        <xdr:cNvSpPr txBox="1"/>
      </xdr:nvSpPr>
      <xdr:spPr>
        <a:xfrm>
          <a:off x="19356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31" name="フローチャート: 判断 730"/>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32" name="テキスト ボックス 731"/>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8" name="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0" name="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1" name="テキスト ボックス 740"/>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2" name="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3" name="テキスト ボックス 74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164338</xdr:rowOff>
    </xdr:from>
    <xdr:to>
      <xdr:col>102</xdr:col>
      <xdr:colOff>165100</xdr:colOff>
      <xdr:row>38</xdr:row>
      <xdr:rowOff>94488</xdr:rowOff>
    </xdr:to>
    <xdr:sp macro="" textlink="">
      <xdr:nvSpPr>
        <xdr:cNvPr id="744" name="楕円 743"/>
        <xdr:cNvSpPr/>
      </xdr:nvSpPr>
      <xdr:spPr>
        <a:xfrm>
          <a:off x="19494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111015</xdr:rowOff>
    </xdr:from>
    <xdr:ext cx="378565" cy="259045"/>
    <xdr:sp macro="" textlink="">
      <xdr:nvSpPr>
        <xdr:cNvPr id="745" name="テキスト ボックス 744"/>
        <xdr:cNvSpPr txBox="1"/>
      </xdr:nvSpPr>
      <xdr:spPr>
        <a:xfrm>
          <a:off x="19356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139700</xdr:rowOff>
    </xdr:from>
    <xdr:to>
      <xdr:col>120</xdr:col>
      <xdr:colOff>114300</xdr:colOff>
      <xdr:row>59</xdr:row>
      <xdr:rowOff>139700</xdr:rowOff>
    </xdr:to>
    <xdr:cxnSp macro="">
      <xdr:nvCxnSpPr>
        <xdr:cNvPr id="756" name="直線コネクタ 755"/>
        <xdr:cNvCxnSpPr/>
      </xdr:nvCxnSpPr>
      <xdr:spPr>
        <a:xfrm>
          <a:off x="18288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168927</xdr:rowOff>
    </xdr:from>
    <xdr:ext cx="248786" cy="259045"/>
    <xdr:sp macro="" textlink="">
      <xdr:nvSpPr>
        <xdr:cNvPr id="757" name="テキスト ボックス 756"/>
        <xdr:cNvSpPr txBox="1"/>
      </xdr:nvSpPr>
      <xdr:spPr>
        <a:xfrm>
          <a:off x="18039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25400</xdr:rowOff>
    </xdr:from>
    <xdr:to>
      <xdr:col>120</xdr:col>
      <xdr:colOff>114300</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54627</xdr:rowOff>
    </xdr:from>
    <xdr:ext cx="531299" cy="259045"/>
    <xdr:sp macro="" textlink="">
      <xdr:nvSpPr>
        <xdr:cNvPr id="759" name="テキスト ボックス 758"/>
        <xdr:cNvSpPr txBox="1"/>
      </xdr:nvSpPr>
      <xdr:spPr>
        <a:xfrm>
          <a:off x="17756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82550</xdr:rowOff>
    </xdr:from>
    <xdr:to>
      <xdr:col>120</xdr:col>
      <xdr:colOff>114300</xdr:colOff>
      <xdr:row>56</xdr:row>
      <xdr:rowOff>82550</xdr:rowOff>
    </xdr:to>
    <xdr:cxnSp macro="">
      <xdr:nvCxnSpPr>
        <xdr:cNvPr id="760" name="直線コネクタ 759"/>
        <xdr:cNvCxnSpPr/>
      </xdr:nvCxnSpPr>
      <xdr:spPr>
        <a:xfrm>
          <a:off x="18288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111777</xdr:rowOff>
    </xdr:from>
    <xdr:ext cx="531299" cy="259045"/>
    <xdr:sp macro="" textlink="">
      <xdr:nvSpPr>
        <xdr:cNvPr id="761" name="テキスト ボックス 760"/>
        <xdr:cNvSpPr txBox="1"/>
      </xdr:nvSpPr>
      <xdr:spPr>
        <a:xfrm>
          <a:off x="17756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25400</xdr:rowOff>
    </xdr:from>
    <xdr:to>
      <xdr:col>120</xdr:col>
      <xdr:colOff>114300</xdr:colOff>
      <xdr:row>53</xdr:row>
      <xdr:rowOff>25400</xdr:rowOff>
    </xdr:to>
    <xdr:cxnSp macro="">
      <xdr:nvCxnSpPr>
        <xdr:cNvPr id="764" name="直線コネクタ 763"/>
        <xdr:cNvCxnSpPr/>
      </xdr:nvCxnSpPr>
      <xdr:spPr>
        <a:xfrm>
          <a:off x="18288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54627</xdr:rowOff>
    </xdr:from>
    <xdr:ext cx="531299" cy="259045"/>
    <xdr:sp macro="" textlink="">
      <xdr:nvSpPr>
        <xdr:cNvPr id="765" name="テキスト ボックス 764"/>
        <xdr:cNvSpPr txBox="1"/>
      </xdr:nvSpPr>
      <xdr:spPr>
        <a:xfrm>
          <a:off x="17756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66" name="直線コネクタ 76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67" name="テキスト ボックス 76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49</xdr:row>
      <xdr:rowOff>139700</xdr:rowOff>
    </xdr:from>
    <xdr:to>
      <xdr:col>120</xdr:col>
      <xdr:colOff>114300</xdr:colOff>
      <xdr:row>49</xdr:row>
      <xdr:rowOff>139700</xdr:rowOff>
    </xdr:to>
    <xdr:cxnSp macro="">
      <xdr:nvCxnSpPr>
        <xdr:cNvPr id="768" name="直線コネクタ 767"/>
        <xdr:cNvCxnSpPr/>
      </xdr:nvCxnSpPr>
      <xdr:spPr>
        <a:xfrm>
          <a:off x="18288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48</xdr:row>
      <xdr:rowOff>168927</xdr:rowOff>
    </xdr:from>
    <xdr:ext cx="531299" cy="259045"/>
    <xdr:sp macro="" textlink="">
      <xdr:nvSpPr>
        <xdr:cNvPr id="769" name="テキスト ボックス 768"/>
        <xdr:cNvSpPr txBox="1"/>
      </xdr:nvSpPr>
      <xdr:spPr>
        <a:xfrm>
          <a:off x="17756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81664</xdr:rowOff>
    </xdr:from>
    <xdr:to>
      <xdr:col>116</xdr:col>
      <xdr:colOff>62864</xdr:colOff>
      <xdr:row>58</xdr:row>
      <xdr:rowOff>102924</xdr:rowOff>
    </xdr:to>
    <xdr:cxnSp macro="">
      <xdr:nvCxnSpPr>
        <xdr:cNvPr id="773" name="直線コネクタ 772"/>
        <xdr:cNvCxnSpPr/>
      </xdr:nvCxnSpPr>
      <xdr:spPr>
        <a:xfrm flipV="1">
          <a:off x="22159595" y="8825614"/>
          <a:ext cx="1269"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106751</xdr:rowOff>
    </xdr:from>
    <xdr:ext cx="469744" cy="259045"/>
    <xdr:sp macro="" textlink="">
      <xdr:nvSpPr>
        <xdr:cNvPr id="774" name="貸付金最小値テキスト"/>
        <xdr:cNvSpPr txBox="1"/>
      </xdr:nvSpPr>
      <xdr:spPr>
        <a:xfrm>
          <a:off x="22212300" y="1005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102924</xdr:rowOff>
    </xdr:from>
    <xdr:to>
      <xdr:col>116</xdr:col>
      <xdr:colOff>152400</xdr:colOff>
      <xdr:row>58</xdr:row>
      <xdr:rowOff>102924</xdr:rowOff>
    </xdr:to>
    <xdr:cxnSp macro="">
      <xdr:nvCxnSpPr>
        <xdr:cNvPr id="775" name="直線コネクタ 774"/>
        <xdr:cNvCxnSpPr/>
      </xdr:nvCxnSpPr>
      <xdr:spPr>
        <a:xfrm>
          <a:off x="22072600" y="1004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28341</xdr:rowOff>
    </xdr:from>
    <xdr:ext cx="534377" cy="259045"/>
    <xdr:sp macro="" textlink="">
      <xdr:nvSpPr>
        <xdr:cNvPr id="776" name="貸付金最大値テキスト"/>
        <xdr:cNvSpPr txBox="1"/>
      </xdr:nvSpPr>
      <xdr:spPr>
        <a:xfrm>
          <a:off x="22212300" y="860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81664</xdr:rowOff>
    </xdr:from>
    <xdr:to>
      <xdr:col>116</xdr:col>
      <xdr:colOff>152400</xdr:colOff>
      <xdr:row>51</xdr:row>
      <xdr:rowOff>81664</xdr:rowOff>
    </xdr:to>
    <xdr:cxnSp macro="">
      <xdr:nvCxnSpPr>
        <xdr:cNvPr id="777" name="直線コネクタ 776"/>
        <xdr:cNvCxnSpPr/>
      </xdr:nvCxnSpPr>
      <xdr:spPr>
        <a:xfrm>
          <a:off x="22072600" y="882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166932</xdr:rowOff>
    </xdr:from>
    <xdr:to>
      <xdr:col>116</xdr:col>
      <xdr:colOff>63500</xdr:colOff>
      <xdr:row>52</xdr:row>
      <xdr:rowOff>139100</xdr:rowOff>
    </xdr:to>
    <xdr:cxnSp macro="">
      <xdr:nvCxnSpPr>
        <xdr:cNvPr id="778" name="直線コネクタ 777"/>
        <xdr:cNvCxnSpPr/>
      </xdr:nvCxnSpPr>
      <xdr:spPr>
        <a:xfrm>
          <a:off x="21323300" y="8910882"/>
          <a:ext cx="838200" cy="1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35923</xdr:rowOff>
    </xdr:from>
    <xdr:ext cx="534377" cy="259045"/>
    <xdr:sp macro="" textlink="">
      <xdr:nvSpPr>
        <xdr:cNvPr id="779" name="貸付金平均値テキスト"/>
        <xdr:cNvSpPr txBox="1"/>
      </xdr:nvSpPr>
      <xdr:spPr>
        <a:xfrm>
          <a:off x="22212300" y="929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57496</xdr:rowOff>
    </xdr:from>
    <xdr:to>
      <xdr:col>116</xdr:col>
      <xdr:colOff>114300</xdr:colOff>
      <xdr:row>54</xdr:row>
      <xdr:rowOff>159096</xdr:rowOff>
    </xdr:to>
    <xdr:sp macro="" textlink="">
      <xdr:nvSpPr>
        <xdr:cNvPr id="780" name="フローチャート: 判断 779"/>
        <xdr:cNvSpPr/>
      </xdr:nvSpPr>
      <xdr:spPr>
        <a:xfrm>
          <a:off x="22110700" y="931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40059</xdr:rowOff>
    </xdr:from>
    <xdr:to>
      <xdr:col>111</xdr:col>
      <xdr:colOff>177800</xdr:colOff>
      <xdr:row>51</xdr:row>
      <xdr:rowOff>166932</xdr:rowOff>
    </xdr:to>
    <xdr:cxnSp macro="">
      <xdr:nvCxnSpPr>
        <xdr:cNvPr id="781" name="直線コネクタ 780"/>
        <xdr:cNvCxnSpPr/>
      </xdr:nvCxnSpPr>
      <xdr:spPr>
        <a:xfrm>
          <a:off x="20434300" y="8784009"/>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131705</xdr:rowOff>
    </xdr:from>
    <xdr:to>
      <xdr:col>112</xdr:col>
      <xdr:colOff>38100</xdr:colOff>
      <xdr:row>53</xdr:row>
      <xdr:rowOff>61855</xdr:rowOff>
    </xdr:to>
    <xdr:sp macro="" textlink="">
      <xdr:nvSpPr>
        <xdr:cNvPr id="782" name="フローチャート: 判断 781"/>
        <xdr:cNvSpPr/>
      </xdr:nvSpPr>
      <xdr:spPr>
        <a:xfrm>
          <a:off x="21272500" y="9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52982</xdr:rowOff>
    </xdr:from>
    <xdr:ext cx="534377" cy="259045"/>
    <xdr:sp macro="" textlink="">
      <xdr:nvSpPr>
        <xdr:cNvPr id="783" name="テキスト ボックス 782"/>
        <xdr:cNvSpPr txBox="1"/>
      </xdr:nvSpPr>
      <xdr:spPr>
        <a:xfrm>
          <a:off x="21043411" y="91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123784</xdr:rowOff>
    </xdr:from>
    <xdr:to>
      <xdr:col>107</xdr:col>
      <xdr:colOff>50800</xdr:colOff>
      <xdr:row>51</xdr:row>
      <xdr:rowOff>40059</xdr:rowOff>
    </xdr:to>
    <xdr:cxnSp macro="">
      <xdr:nvCxnSpPr>
        <xdr:cNvPr id="784" name="直線コネクタ 783"/>
        <xdr:cNvCxnSpPr/>
      </xdr:nvCxnSpPr>
      <xdr:spPr>
        <a:xfrm>
          <a:off x="19545300" y="8696284"/>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102016</xdr:rowOff>
    </xdr:from>
    <xdr:to>
      <xdr:col>107</xdr:col>
      <xdr:colOff>101600</xdr:colOff>
      <xdr:row>54</xdr:row>
      <xdr:rowOff>32166</xdr:rowOff>
    </xdr:to>
    <xdr:sp macro="" textlink="">
      <xdr:nvSpPr>
        <xdr:cNvPr id="785" name="フローチャート: 判断 784"/>
        <xdr:cNvSpPr/>
      </xdr:nvSpPr>
      <xdr:spPr>
        <a:xfrm>
          <a:off x="20383500" y="91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23293</xdr:rowOff>
    </xdr:from>
    <xdr:ext cx="534377" cy="259045"/>
    <xdr:sp macro="" textlink="">
      <xdr:nvSpPr>
        <xdr:cNvPr id="786" name="テキスト ボックス 785"/>
        <xdr:cNvSpPr txBox="1"/>
      </xdr:nvSpPr>
      <xdr:spPr>
        <a:xfrm>
          <a:off x="20167111" y="928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110925</xdr:rowOff>
    </xdr:from>
    <xdr:to>
      <xdr:col>102</xdr:col>
      <xdr:colOff>114300</xdr:colOff>
      <xdr:row>50</xdr:row>
      <xdr:rowOff>123784</xdr:rowOff>
    </xdr:to>
    <xdr:cxnSp macro="">
      <xdr:nvCxnSpPr>
        <xdr:cNvPr id="787" name="直線コネクタ 786"/>
        <xdr:cNvCxnSpPr/>
      </xdr:nvCxnSpPr>
      <xdr:spPr>
        <a:xfrm>
          <a:off x="18656300" y="8683425"/>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25578</xdr:rowOff>
    </xdr:from>
    <xdr:to>
      <xdr:col>102</xdr:col>
      <xdr:colOff>165100</xdr:colOff>
      <xdr:row>53</xdr:row>
      <xdr:rowOff>127178</xdr:rowOff>
    </xdr:to>
    <xdr:sp macro="" textlink="">
      <xdr:nvSpPr>
        <xdr:cNvPr id="788" name="フローチャート: 判断 787"/>
        <xdr:cNvSpPr/>
      </xdr:nvSpPr>
      <xdr:spPr>
        <a:xfrm>
          <a:off x="19494500" y="911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118305</xdr:rowOff>
    </xdr:from>
    <xdr:ext cx="534377" cy="259045"/>
    <xdr:sp macro="" textlink="">
      <xdr:nvSpPr>
        <xdr:cNvPr id="789" name="テキスト ボックス 788"/>
        <xdr:cNvSpPr txBox="1"/>
      </xdr:nvSpPr>
      <xdr:spPr>
        <a:xfrm>
          <a:off x="19278111" y="92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123590</xdr:rowOff>
    </xdr:from>
    <xdr:to>
      <xdr:col>98</xdr:col>
      <xdr:colOff>38100</xdr:colOff>
      <xdr:row>53</xdr:row>
      <xdr:rowOff>53740</xdr:rowOff>
    </xdr:to>
    <xdr:sp macro="" textlink="">
      <xdr:nvSpPr>
        <xdr:cNvPr id="790" name="フローチャート: 判断 789"/>
        <xdr:cNvSpPr/>
      </xdr:nvSpPr>
      <xdr:spPr>
        <a:xfrm>
          <a:off x="18605500" y="903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44867</xdr:rowOff>
    </xdr:from>
    <xdr:ext cx="534377" cy="259045"/>
    <xdr:sp macro="" textlink="">
      <xdr:nvSpPr>
        <xdr:cNvPr id="791" name="テキスト ボックス 790"/>
        <xdr:cNvSpPr txBox="1"/>
      </xdr:nvSpPr>
      <xdr:spPr>
        <a:xfrm>
          <a:off x="18389111" y="91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88300</xdr:rowOff>
    </xdr:from>
    <xdr:to>
      <xdr:col>116</xdr:col>
      <xdr:colOff>114300</xdr:colOff>
      <xdr:row>53</xdr:row>
      <xdr:rowOff>18450</xdr:rowOff>
    </xdr:to>
    <xdr:sp macro="" textlink="">
      <xdr:nvSpPr>
        <xdr:cNvPr id="797" name="楕円 796"/>
        <xdr:cNvSpPr/>
      </xdr:nvSpPr>
      <xdr:spPr>
        <a:xfrm>
          <a:off x="22110700" y="90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111177</xdr:rowOff>
    </xdr:from>
    <xdr:ext cx="534377" cy="259045"/>
    <xdr:sp macro="" textlink="">
      <xdr:nvSpPr>
        <xdr:cNvPr id="798" name="貸付金該当値テキスト"/>
        <xdr:cNvSpPr txBox="1"/>
      </xdr:nvSpPr>
      <xdr:spPr>
        <a:xfrm>
          <a:off x="22212300" y="88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116132</xdr:rowOff>
    </xdr:from>
    <xdr:to>
      <xdr:col>112</xdr:col>
      <xdr:colOff>38100</xdr:colOff>
      <xdr:row>52</xdr:row>
      <xdr:rowOff>46282</xdr:rowOff>
    </xdr:to>
    <xdr:sp macro="" textlink="">
      <xdr:nvSpPr>
        <xdr:cNvPr id="799" name="楕円 798"/>
        <xdr:cNvSpPr/>
      </xdr:nvSpPr>
      <xdr:spPr>
        <a:xfrm>
          <a:off x="21272500" y="88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62809</xdr:rowOff>
    </xdr:from>
    <xdr:ext cx="534377" cy="259045"/>
    <xdr:sp macro="" textlink="">
      <xdr:nvSpPr>
        <xdr:cNvPr id="800" name="テキスト ボックス 799"/>
        <xdr:cNvSpPr txBox="1"/>
      </xdr:nvSpPr>
      <xdr:spPr>
        <a:xfrm>
          <a:off x="21043411" y="86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160709</xdr:rowOff>
    </xdr:from>
    <xdr:to>
      <xdr:col>107</xdr:col>
      <xdr:colOff>101600</xdr:colOff>
      <xdr:row>51</xdr:row>
      <xdr:rowOff>90859</xdr:rowOff>
    </xdr:to>
    <xdr:sp macro="" textlink="">
      <xdr:nvSpPr>
        <xdr:cNvPr id="801" name="楕円 800"/>
        <xdr:cNvSpPr/>
      </xdr:nvSpPr>
      <xdr:spPr>
        <a:xfrm>
          <a:off x="20383500" y="87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107386</xdr:rowOff>
    </xdr:from>
    <xdr:ext cx="534377" cy="259045"/>
    <xdr:sp macro="" textlink="">
      <xdr:nvSpPr>
        <xdr:cNvPr id="802" name="テキスト ボックス 801"/>
        <xdr:cNvSpPr txBox="1"/>
      </xdr:nvSpPr>
      <xdr:spPr>
        <a:xfrm>
          <a:off x="20167111" y="85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72984</xdr:rowOff>
    </xdr:from>
    <xdr:to>
      <xdr:col>102</xdr:col>
      <xdr:colOff>165100</xdr:colOff>
      <xdr:row>51</xdr:row>
      <xdr:rowOff>3134</xdr:rowOff>
    </xdr:to>
    <xdr:sp macro="" textlink="">
      <xdr:nvSpPr>
        <xdr:cNvPr id="803" name="楕円 802"/>
        <xdr:cNvSpPr/>
      </xdr:nvSpPr>
      <xdr:spPr>
        <a:xfrm>
          <a:off x="19494500" y="86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19661</xdr:rowOff>
    </xdr:from>
    <xdr:ext cx="534377" cy="259045"/>
    <xdr:sp macro="" textlink="">
      <xdr:nvSpPr>
        <xdr:cNvPr id="804" name="テキスト ボックス 803"/>
        <xdr:cNvSpPr txBox="1"/>
      </xdr:nvSpPr>
      <xdr:spPr>
        <a:xfrm>
          <a:off x="19278111" y="84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60125</xdr:rowOff>
    </xdr:from>
    <xdr:to>
      <xdr:col>98</xdr:col>
      <xdr:colOff>38100</xdr:colOff>
      <xdr:row>50</xdr:row>
      <xdr:rowOff>161725</xdr:rowOff>
    </xdr:to>
    <xdr:sp macro="" textlink="">
      <xdr:nvSpPr>
        <xdr:cNvPr id="805" name="楕円 804"/>
        <xdr:cNvSpPr/>
      </xdr:nvSpPr>
      <xdr:spPr>
        <a:xfrm>
          <a:off x="18605500" y="86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6802</xdr:rowOff>
    </xdr:from>
    <xdr:ext cx="534377" cy="259045"/>
    <xdr:sp macro="" textlink="">
      <xdr:nvSpPr>
        <xdr:cNvPr id="806" name="テキスト ボックス 805"/>
        <xdr:cNvSpPr txBox="1"/>
      </xdr:nvSpPr>
      <xdr:spPr>
        <a:xfrm>
          <a:off x="18389111" y="8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6" name="テキスト ボックス 81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8" name="テキスト ボックス 81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20" name="テキスト ボックス 81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22" name="テキスト ボックス 82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4" name="テキスト ボックス 82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6" name="直線コネクタ 825"/>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7"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8" name="直線コネクタ 827"/>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9"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30" name="直線コネクタ 829"/>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52375</xdr:rowOff>
    </xdr:from>
    <xdr:to>
      <xdr:col>116</xdr:col>
      <xdr:colOff>63500</xdr:colOff>
      <xdr:row>73</xdr:row>
      <xdr:rowOff>62891</xdr:rowOff>
    </xdr:to>
    <xdr:cxnSp macro="">
      <xdr:nvCxnSpPr>
        <xdr:cNvPr id="831" name="直線コネクタ 830"/>
        <xdr:cNvCxnSpPr/>
      </xdr:nvCxnSpPr>
      <xdr:spPr>
        <a:xfrm>
          <a:off x="21323300" y="12568225"/>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33038</xdr:rowOff>
    </xdr:from>
    <xdr:ext cx="378565" cy="259045"/>
    <xdr:sp macro="" textlink="">
      <xdr:nvSpPr>
        <xdr:cNvPr id="832" name="繰出金平均値テキスト"/>
        <xdr:cNvSpPr txBox="1"/>
      </xdr:nvSpPr>
      <xdr:spPr>
        <a:xfrm>
          <a:off x="22212300" y="130632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33" name="フローチャート: 判断 832"/>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52375</xdr:rowOff>
    </xdr:from>
    <xdr:to>
      <xdr:col>111</xdr:col>
      <xdr:colOff>177800</xdr:colOff>
      <xdr:row>73</xdr:row>
      <xdr:rowOff>67005</xdr:rowOff>
    </xdr:to>
    <xdr:cxnSp macro="">
      <xdr:nvCxnSpPr>
        <xdr:cNvPr id="834" name="直線コネクタ 833"/>
        <xdr:cNvCxnSpPr/>
      </xdr:nvCxnSpPr>
      <xdr:spPr>
        <a:xfrm flipV="1">
          <a:off x="20434300" y="1256822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35" name="フローチャート: 判断 834"/>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12919</xdr:rowOff>
    </xdr:from>
    <xdr:ext cx="469744" cy="259045"/>
    <xdr:sp macro="" textlink="">
      <xdr:nvSpPr>
        <xdr:cNvPr id="836" name="テキスト ボックス 835"/>
        <xdr:cNvSpPr txBox="1"/>
      </xdr:nvSpPr>
      <xdr:spPr>
        <a:xfrm>
          <a:off x="21075728" y="130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113640</xdr:rowOff>
    </xdr:from>
    <xdr:to>
      <xdr:col>107</xdr:col>
      <xdr:colOff>50800</xdr:colOff>
      <xdr:row>73</xdr:row>
      <xdr:rowOff>67005</xdr:rowOff>
    </xdr:to>
    <xdr:cxnSp macro="">
      <xdr:nvCxnSpPr>
        <xdr:cNvPr id="837" name="直線コネクタ 836"/>
        <xdr:cNvCxnSpPr/>
      </xdr:nvCxnSpPr>
      <xdr:spPr>
        <a:xfrm>
          <a:off x="19545300" y="12458040"/>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8" name="フローチャート: 判断 83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106646</xdr:rowOff>
    </xdr:from>
    <xdr:ext cx="469744" cy="259045"/>
    <xdr:sp macro="" textlink="">
      <xdr:nvSpPr>
        <xdr:cNvPr id="839" name="テキスト ボックス 838"/>
        <xdr:cNvSpPr txBox="1"/>
      </xdr:nvSpPr>
      <xdr:spPr>
        <a:xfrm>
          <a:off x="20199428" y="129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53746</xdr:rowOff>
    </xdr:from>
    <xdr:to>
      <xdr:col>102</xdr:col>
      <xdr:colOff>114300</xdr:colOff>
      <xdr:row>72</xdr:row>
      <xdr:rowOff>113640</xdr:rowOff>
    </xdr:to>
    <xdr:cxnSp macro="">
      <xdr:nvCxnSpPr>
        <xdr:cNvPr id="840" name="直線コネクタ 839"/>
        <xdr:cNvCxnSpPr/>
      </xdr:nvCxnSpPr>
      <xdr:spPr>
        <a:xfrm>
          <a:off x="18656300" y="1239814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41" name="フローチャート: 判断 840"/>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42" name="テキスト ボックス 841"/>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43" name="フローチャート: 判断 842"/>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37609</xdr:rowOff>
    </xdr:from>
    <xdr:ext cx="469744" cy="259045"/>
    <xdr:sp macro="" textlink="">
      <xdr:nvSpPr>
        <xdr:cNvPr id="844" name="テキスト ボックス 843"/>
        <xdr:cNvSpPr txBox="1"/>
      </xdr:nvSpPr>
      <xdr:spPr>
        <a:xfrm>
          <a:off x="18421428"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12091</xdr:rowOff>
    </xdr:from>
    <xdr:to>
      <xdr:col>116</xdr:col>
      <xdr:colOff>114300</xdr:colOff>
      <xdr:row>73</xdr:row>
      <xdr:rowOff>113691</xdr:rowOff>
    </xdr:to>
    <xdr:sp macro="" textlink="">
      <xdr:nvSpPr>
        <xdr:cNvPr id="850" name="楕円 849"/>
        <xdr:cNvSpPr/>
      </xdr:nvSpPr>
      <xdr:spPr>
        <a:xfrm>
          <a:off x="22110700" y="125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34968</xdr:rowOff>
    </xdr:from>
    <xdr:ext cx="469744" cy="259045"/>
    <xdr:sp macro="" textlink="">
      <xdr:nvSpPr>
        <xdr:cNvPr id="851" name="繰出金該当値テキスト"/>
        <xdr:cNvSpPr txBox="1"/>
      </xdr:nvSpPr>
      <xdr:spPr>
        <a:xfrm>
          <a:off x="22212300" y="1237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1575</xdr:rowOff>
    </xdr:from>
    <xdr:to>
      <xdr:col>112</xdr:col>
      <xdr:colOff>38100</xdr:colOff>
      <xdr:row>73</xdr:row>
      <xdr:rowOff>103175</xdr:rowOff>
    </xdr:to>
    <xdr:sp macro="" textlink="">
      <xdr:nvSpPr>
        <xdr:cNvPr id="852" name="楕円 851"/>
        <xdr:cNvSpPr/>
      </xdr:nvSpPr>
      <xdr:spPr>
        <a:xfrm>
          <a:off x="21272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119702</xdr:rowOff>
    </xdr:from>
    <xdr:ext cx="469744" cy="259045"/>
    <xdr:sp macro="" textlink="">
      <xdr:nvSpPr>
        <xdr:cNvPr id="853" name="テキスト ボックス 852"/>
        <xdr:cNvSpPr txBox="1"/>
      </xdr:nvSpPr>
      <xdr:spPr>
        <a:xfrm>
          <a:off x="21075728" y="122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16205</xdr:rowOff>
    </xdr:from>
    <xdr:to>
      <xdr:col>107</xdr:col>
      <xdr:colOff>101600</xdr:colOff>
      <xdr:row>73</xdr:row>
      <xdr:rowOff>117805</xdr:rowOff>
    </xdr:to>
    <xdr:sp macro="" textlink="">
      <xdr:nvSpPr>
        <xdr:cNvPr id="854" name="楕円 853"/>
        <xdr:cNvSpPr/>
      </xdr:nvSpPr>
      <xdr:spPr>
        <a:xfrm>
          <a:off x="20383500" y="125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134332</xdr:rowOff>
    </xdr:from>
    <xdr:ext cx="469744" cy="259045"/>
    <xdr:sp macro="" textlink="">
      <xdr:nvSpPr>
        <xdr:cNvPr id="855" name="テキスト ボックス 854"/>
        <xdr:cNvSpPr txBox="1"/>
      </xdr:nvSpPr>
      <xdr:spPr>
        <a:xfrm>
          <a:off x="20199428" y="1230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62840</xdr:rowOff>
    </xdr:from>
    <xdr:to>
      <xdr:col>102</xdr:col>
      <xdr:colOff>165100</xdr:colOff>
      <xdr:row>72</xdr:row>
      <xdr:rowOff>164440</xdr:rowOff>
    </xdr:to>
    <xdr:sp macro="" textlink="">
      <xdr:nvSpPr>
        <xdr:cNvPr id="856" name="楕円 855"/>
        <xdr:cNvSpPr/>
      </xdr:nvSpPr>
      <xdr:spPr>
        <a:xfrm>
          <a:off x="19494500" y="124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9517</xdr:rowOff>
    </xdr:from>
    <xdr:ext cx="469744" cy="259045"/>
    <xdr:sp macro="" textlink="">
      <xdr:nvSpPr>
        <xdr:cNvPr id="857" name="テキスト ボックス 856"/>
        <xdr:cNvSpPr txBox="1"/>
      </xdr:nvSpPr>
      <xdr:spPr>
        <a:xfrm>
          <a:off x="19310428" y="121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2946</xdr:rowOff>
    </xdr:from>
    <xdr:to>
      <xdr:col>98</xdr:col>
      <xdr:colOff>38100</xdr:colOff>
      <xdr:row>72</xdr:row>
      <xdr:rowOff>104546</xdr:rowOff>
    </xdr:to>
    <xdr:sp macro="" textlink="">
      <xdr:nvSpPr>
        <xdr:cNvPr id="858" name="楕円 857"/>
        <xdr:cNvSpPr/>
      </xdr:nvSpPr>
      <xdr:spPr>
        <a:xfrm>
          <a:off x="18605500" y="123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121073</xdr:rowOff>
    </xdr:from>
    <xdr:ext cx="469744" cy="259045"/>
    <xdr:sp macro="" textlink="">
      <xdr:nvSpPr>
        <xdr:cNvPr id="859" name="テキスト ボックス 858"/>
        <xdr:cNvSpPr txBox="1"/>
      </xdr:nvSpPr>
      <xdr:spPr>
        <a:xfrm>
          <a:off x="18421428" y="121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1" name="正方形/長方形 86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2" name="正方形/長方形 86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3" name="正方形/長方形 86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4" name="正方形/長方形 86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3" name="テキスト ボックス 882"/>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0" name="テキスト ボックス 899"/>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義務的経費（人件費・扶助費・公債費）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年度以降は、過去の経済対策に伴う公共投資によって増発した県債の償還が本格化したことに伴う公債費の高止まり等により、義務的経費はグループ内平均を上回り、推移している。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主な増減内容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年度については、前年度からの繰越事業の減等により、普通建設事業費が前年度と比較して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100,577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年度については、県林業公社の廃止に伴い、同公社の金融機関からの借入金を一括償還したことにより、補助費等が前年度と比較して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110,087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消防防災</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ヘリコプターの更新などにより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7,803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103,572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838,823
823,733
4,465.27
462,932,018
446,066,984
4,810,034
261,114,964
952,296,019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130810</xdr:rowOff>
    </xdr:from>
    <xdr:to>
      <xdr:col>24</xdr:col>
      <xdr:colOff>62865</xdr:colOff>
      <xdr:row>39</xdr:row>
      <xdr:rowOff>44450</xdr:rowOff>
    </xdr:to>
    <xdr:cxnSp macro="">
      <xdr:nvCxnSpPr>
        <xdr:cNvPr id="56" name="直線コネクタ 55"/>
        <xdr:cNvCxnSpPr/>
      </xdr:nvCxnSpPr>
      <xdr:spPr>
        <a:xfrm flipV="1">
          <a:off x="4633595" y="5960110"/>
          <a:ext cx="1270" cy="770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48277</xdr:rowOff>
    </xdr:from>
    <xdr:ext cx="378565" cy="259045"/>
    <xdr:sp macro="" textlink="">
      <xdr:nvSpPr>
        <xdr:cNvPr id="57" name="議会費最小値テキスト"/>
        <xdr:cNvSpPr txBox="1"/>
      </xdr:nvSpPr>
      <xdr:spPr>
        <a:xfrm>
          <a:off x="4686300"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44450</xdr:rowOff>
    </xdr:from>
    <xdr:to>
      <xdr:col>24</xdr:col>
      <xdr:colOff>152400</xdr:colOff>
      <xdr:row>39</xdr:row>
      <xdr:rowOff>44450</xdr:rowOff>
    </xdr:to>
    <xdr:cxnSp macro="">
      <xdr:nvCxnSpPr>
        <xdr:cNvPr id="58" name="直線コネクタ 57"/>
        <xdr:cNvCxnSpPr/>
      </xdr:nvCxnSpPr>
      <xdr:spPr>
        <a:xfrm>
          <a:off x="4546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77487</xdr:rowOff>
    </xdr:from>
    <xdr:ext cx="469744" cy="259045"/>
    <xdr:sp macro="" textlink="">
      <xdr:nvSpPr>
        <xdr:cNvPr id="59" name="議会費最大値テキスト"/>
        <xdr:cNvSpPr txBox="1"/>
      </xdr:nvSpPr>
      <xdr:spPr>
        <a:xfrm>
          <a:off x="4686300"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130810</xdr:rowOff>
    </xdr:from>
    <xdr:to>
      <xdr:col>24</xdr:col>
      <xdr:colOff>152400</xdr:colOff>
      <xdr:row>34</xdr:row>
      <xdr:rowOff>130810</xdr:rowOff>
    </xdr:to>
    <xdr:cxnSp macro="">
      <xdr:nvCxnSpPr>
        <xdr:cNvPr id="60" name="直線コネクタ 59"/>
        <xdr:cNvCxnSpPr/>
      </xdr:nvCxnSpPr>
      <xdr:spPr>
        <a:xfrm>
          <a:off x="4546600" y="596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74930</xdr:rowOff>
    </xdr:from>
    <xdr:to>
      <xdr:col>24</xdr:col>
      <xdr:colOff>63500</xdr:colOff>
      <xdr:row>35</xdr:row>
      <xdr:rowOff>77470</xdr:rowOff>
    </xdr:to>
    <xdr:cxnSp macro="">
      <xdr:nvCxnSpPr>
        <xdr:cNvPr id="61" name="直線コネクタ 60"/>
        <xdr:cNvCxnSpPr/>
      </xdr:nvCxnSpPr>
      <xdr:spPr>
        <a:xfrm flipV="1">
          <a:off x="3797300" y="6075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43197</xdr:rowOff>
    </xdr:from>
    <xdr:ext cx="378565" cy="259045"/>
    <xdr:sp macro="" textlink="">
      <xdr:nvSpPr>
        <xdr:cNvPr id="62" name="議会費平均値テキスト"/>
        <xdr:cNvSpPr txBox="1"/>
      </xdr:nvSpPr>
      <xdr:spPr>
        <a:xfrm>
          <a:off x="4686300" y="6386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64770</xdr:rowOff>
    </xdr:from>
    <xdr:to>
      <xdr:col>24</xdr:col>
      <xdr:colOff>114300</xdr:colOff>
      <xdr:row>37</xdr:row>
      <xdr:rowOff>166370</xdr:rowOff>
    </xdr:to>
    <xdr:sp macro="" textlink="">
      <xdr:nvSpPr>
        <xdr:cNvPr id="63" name="フローチャート: 判断 62"/>
        <xdr:cNvSpPr/>
      </xdr:nvSpPr>
      <xdr:spPr>
        <a:xfrm>
          <a:off x="4584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77470</xdr:rowOff>
    </xdr:to>
    <xdr:cxnSp macro="">
      <xdr:nvCxnSpPr>
        <xdr:cNvPr id="64" name="直線コネクタ 63"/>
        <xdr:cNvCxnSpPr/>
      </xdr:nvCxnSpPr>
      <xdr:spPr>
        <a:xfrm>
          <a:off x="2908300" y="60312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xdr:rowOff>
    </xdr:from>
    <xdr:to>
      <xdr:col>20</xdr:col>
      <xdr:colOff>38100</xdr:colOff>
      <xdr:row>36</xdr:row>
      <xdr:rowOff>102870</xdr:rowOff>
    </xdr:to>
    <xdr:sp macro="" textlink="">
      <xdr:nvSpPr>
        <xdr:cNvPr id="65" name="フローチャート: 判断 64"/>
        <xdr:cNvSpPr/>
      </xdr:nvSpPr>
      <xdr:spPr>
        <a:xfrm>
          <a:off x="37465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93997</xdr:rowOff>
    </xdr:from>
    <xdr:ext cx="378565" cy="259045"/>
    <xdr:sp macro="" textlink="">
      <xdr:nvSpPr>
        <xdr:cNvPr id="66" name="テキスト ボックス 65"/>
        <xdr:cNvSpPr txBox="1"/>
      </xdr:nvSpPr>
      <xdr:spPr>
        <a:xfrm>
          <a:off x="3595317" y="626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53340</xdr:rowOff>
    </xdr:from>
    <xdr:to>
      <xdr:col>15</xdr:col>
      <xdr:colOff>50800</xdr:colOff>
      <xdr:row>35</xdr:row>
      <xdr:rowOff>30480</xdr:rowOff>
    </xdr:to>
    <xdr:cxnSp macro="">
      <xdr:nvCxnSpPr>
        <xdr:cNvPr id="67" name="直線コネクタ 66"/>
        <xdr:cNvCxnSpPr/>
      </xdr:nvCxnSpPr>
      <xdr:spPr>
        <a:xfrm>
          <a:off x="2019300" y="5196840"/>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43180</xdr:rowOff>
    </xdr:from>
    <xdr:to>
      <xdr:col>15</xdr:col>
      <xdr:colOff>101600</xdr:colOff>
      <xdr:row>36</xdr:row>
      <xdr:rowOff>144780</xdr:rowOff>
    </xdr:to>
    <xdr:sp macro="" textlink="">
      <xdr:nvSpPr>
        <xdr:cNvPr id="68" name="フローチャート: 判断 67"/>
        <xdr:cNvSpPr/>
      </xdr:nvSpPr>
      <xdr:spPr>
        <a:xfrm>
          <a:off x="2857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135907</xdr:rowOff>
    </xdr:from>
    <xdr:ext cx="378565" cy="259045"/>
    <xdr:sp macro="" textlink="">
      <xdr:nvSpPr>
        <xdr:cNvPr id="69" name="テキスト ボックス 68"/>
        <xdr:cNvSpPr txBox="1"/>
      </xdr:nvSpPr>
      <xdr:spPr>
        <a:xfrm>
          <a:off x="2719017" y="630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53340</xdr:rowOff>
    </xdr:from>
    <xdr:to>
      <xdr:col>10</xdr:col>
      <xdr:colOff>114300</xdr:colOff>
      <xdr:row>35</xdr:row>
      <xdr:rowOff>72390</xdr:rowOff>
    </xdr:to>
    <xdr:cxnSp macro="">
      <xdr:nvCxnSpPr>
        <xdr:cNvPr id="70" name="直線コネクタ 69"/>
        <xdr:cNvCxnSpPr/>
      </xdr:nvCxnSpPr>
      <xdr:spPr>
        <a:xfrm flipV="1">
          <a:off x="1130300" y="519684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161290</xdr:rowOff>
    </xdr:from>
    <xdr:to>
      <xdr:col>10</xdr:col>
      <xdr:colOff>165100</xdr:colOff>
      <xdr:row>37</xdr:row>
      <xdr:rowOff>91440</xdr:rowOff>
    </xdr:to>
    <xdr:sp macro="" textlink="">
      <xdr:nvSpPr>
        <xdr:cNvPr id="71" name="フローチャート: 判断 70"/>
        <xdr:cNvSpPr/>
      </xdr:nvSpPr>
      <xdr:spPr>
        <a:xfrm>
          <a:off x="1968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82567</xdr:rowOff>
    </xdr:from>
    <xdr:ext cx="378565" cy="259045"/>
    <xdr:sp macro="" textlink="">
      <xdr:nvSpPr>
        <xdr:cNvPr id="72" name="テキスト ボックス 71"/>
        <xdr:cNvSpPr txBox="1"/>
      </xdr:nvSpPr>
      <xdr:spPr>
        <a:xfrm>
          <a:off x="1830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93980</xdr:rowOff>
    </xdr:from>
    <xdr:to>
      <xdr:col>6</xdr:col>
      <xdr:colOff>38100</xdr:colOff>
      <xdr:row>38</xdr:row>
      <xdr:rowOff>24130</xdr:rowOff>
    </xdr:to>
    <xdr:sp macro="" textlink="">
      <xdr:nvSpPr>
        <xdr:cNvPr id="73" name="フローチャート: 判断 72"/>
        <xdr:cNvSpPr/>
      </xdr:nvSpPr>
      <xdr:spPr>
        <a:xfrm>
          <a:off x="1079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15257</xdr:rowOff>
    </xdr:from>
    <xdr:ext cx="378565" cy="259045"/>
    <xdr:sp macro="" textlink="">
      <xdr:nvSpPr>
        <xdr:cNvPr id="74" name="テキスト ボックス 73"/>
        <xdr:cNvSpPr txBox="1"/>
      </xdr:nvSpPr>
      <xdr:spPr>
        <a:xfrm>
          <a:off x="941017"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80" name="楕円 79"/>
        <xdr:cNvSpPr/>
      </xdr:nvSpPr>
      <xdr:spPr>
        <a:xfrm>
          <a:off x="4584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110507</xdr:rowOff>
    </xdr:from>
    <xdr:ext cx="469744" cy="259045"/>
    <xdr:sp macro="" textlink="">
      <xdr:nvSpPr>
        <xdr:cNvPr id="81" name="議会費該当値テキスト"/>
        <xdr:cNvSpPr txBox="1"/>
      </xdr:nvSpPr>
      <xdr:spPr>
        <a:xfrm>
          <a:off x="4686300" y="593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26670</xdr:rowOff>
    </xdr:from>
    <xdr:to>
      <xdr:col>20</xdr:col>
      <xdr:colOff>38100</xdr:colOff>
      <xdr:row>35</xdr:row>
      <xdr:rowOff>128270</xdr:rowOff>
    </xdr:to>
    <xdr:sp macro="" textlink="">
      <xdr:nvSpPr>
        <xdr:cNvPr id="82" name="楕円 81"/>
        <xdr:cNvSpPr/>
      </xdr:nvSpPr>
      <xdr:spPr>
        <a:xfrm>
          <a:off x="3746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144797</xdr:rowOff>
    </xdr:from>
    <xdr:ext cx="469744" cy="259045"/>
    <xdr:sp macro="" textlink="">
      <xdr:nvSpPr>
        <xdr:cNvPr id="83" name="テキスト ボックス 82"/>
        <xdr:cNvSpPr txBox="1"/>
      </xdr:nvSpPr>
      <xdr:spPr>
        <a:xfrm>
          <a:off x="3549728" y="58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151130</xdr:rowOff>
    </xdr:from>
    <xdr:to>
      <xdr:col>15</xdr:col>
      <xdr:colOff>101600</xdr:colOff>
      <xdr:row>35</xdr:row>
      <xdr:rowOff>81280</xdr:rowOff>
    </xdr:to>
    <xdr:sp macro="" textlink="">
      <xdr:nvSpPr>
        <xdr:cNvPr id="84" name="楕円 83"/>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97807</xdr:rowOff>
    </xdr:from>
    <xdr:ext cx="469744" cy="259045"/>
    <xdr:sp macro="" textlink="">
      <xdr:nvSpPr>
        <xdr:cNvPr id="85" name="テキスト ボックス 84"/>
        <xdr:cNvSpPr txBox="1"/>
      </xdr:nvSpPr>
      <xdr:spPr>
        <a:xfrm>
          <a:off x="2673428" y="57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2540</xdr:rowOff>
    </xdr:from>
    <xdr:to>
      <xdr:col>10</xdr:col>
      <xdr:colOff>165100</xdr:colOff>
      <xdr:row>30</xdr:row>
      <xdr:rowOff>104140</xdr:rowOff>
    </xdr:to>
    <xdr:sp macro="" textlink="">
      <xdr:nvSpPr>
        <xdr:cNvPr id="86" name="楕円 85"/>
        <xdr:cNvSpPr/>
      </xdr:nvSpPr>
      <xdr:spPr>
        <a:xfrm>
          <a:off x="1968500" y="51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120667</xdr:rowOff>
    </xdr:from>
    <xdr:ext cx="469744" cy="259045"/>
    <xdr:sp macro="" textlink="">
      <xdr:nvSpPr>
        <xdr:cNvPr id="87" name="テキスト ボックス 86"/>
        <xdr:cNvSpPr txBox="1"/>
      </xdr:nvSpPr>
      <xdr:spPr>
        <a:xfrm>
          <a:off x="1784428" y="49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21590</xdr:rowOff>
    </xdr:from>
    <xdr:to>
      <xdr:col>6</xdr:col>
      <xdr:colOff>38100</xdr:colOff>
      <xdr:row>35</xdr:row>
      <xdr:rowOff>123190</xdr:rowOff>
    </xdr:to>
    <xdr:sp macro="" textlink="">
      <xdr:nvSpPr>
        <xdr:cNvPr id="88" name="楕円 87"/>
        <xdr:cNvSpPr/>
      </xdr:nvSpPr>
      <xdr:spPr>
        <a:xfrm>
          <a:off x="107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139717</xdr:rowOff>
    </xdr:from>
    <xdr:ext cx="469744" cy="259045"/>
    <xdr:sp macro="" textlink="">
      <xdr:nvSpPr>
        <xdr:cNvPr id="89" name="テキスト ボックス 88"/>
        <xdr:cNvSpPr txBox="1"/>
      </xdr:nvSpPr>
      <xdr:spPr>
        <a:xfrm>
          <a:off x="895428"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2" name="直線コネクタ 111"/>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3"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4" name="直線コネクタ 113"/>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5"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6" name="直線コネクタ 115"/>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130022</xdr:rowOff>
    </xdr:from>
    <xdr:to>
      <xdr:col>24</xdr:col>
      <xdr:colOff>63500</xdr:colOff>
      <xdr:row>57</xdr:row>
      <xdr:rowOff>99009</xdr:rowOff>
    </xdr:to>
    <xdr:cxnSp macro="">
      <xdr:nvCxnSpPr>
        <xdr:cNvPr id="117" name="直線コネクタ 116"/>
        <xdr:cNvCxnSpPr/>
      </xdr:nvCxnSpPr>
      <xdr:spPr>
        <a:xfrm flipV="1">
          <a:off x="3797300" y="9731222"/>
          <a:ext cx="838200" cy="14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123182</xdr:rowOff>
    </xdr:from>
    <xdr:ext cx="534377" cy="259045"/>
    <xdr:sp macro="" textlink="">
      <xdr:nvSpPr>
        <xdr:cNvPr id="118" name="総務費平均値テキスト"/>
        <xdr:cNvSpPr txBox="1"/>
      </xdr:nvSpPr>
      <xdr:spPr>
        <a:xfrm>
          <a:off x="4686300" y="989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9" name="フローチャート: 判断 118"/>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20942</xdr:rowOff>
    </xdr:from>
    <xdr:to>
      <xdr:col>19</xdr:col>
      <xdr:colOff>177800</xdr:colOff>
      <xdr:row>57</xdr:row>
      <xdr:rowOff>99009</xdr:rowOff>
    </xdr:to>
    <xdr:cxnSp macro="">
      <xdr:nvCxnSpPr>
        <xdr:cNvPr id="120" name="直線コネクタ 119"/>
        <xdr:cNvCxnSpPr/>
      </xdr:nvCxnSpPr>
      <xdr:spPr>
        <a:xfrm>
          <a:off x="2908300" y="9622142"/>
          <a:ext cx="889000" cy="2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143307</xdr:rowOff>
    </xdr:from>
    <xdr:to>
      <xdr:col>20</xdr:col>
      <xdr:colOff>38100</xdr:colOff>
      <xdr:row>55</xdr:row>
      <xdr:rowOff>73457</xdr:rowOff>
    </xdr:to>
    <xdr:sp macro="" textlink="">
      <xdr:nvSpPr>
        <xdr:cNvPr id="121" name="フローチャート: 判断 120"/>
        <xdr:cNvSpPr/>
      </xdr:nvSpPr>
      <xdr:spPr>
        <a:xfrm>
          <a:off x="3746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89984</xdr:rowOff>
    </xdr:from>
    <xdr:ext cx="534377" cy="259045"/>
    <xdr:sp macro="" textlink="">
      <xdr:nvSpPr>
        <xdr:cNvPr id="122" name="テキスト ボックス 121"/>
        <xdr:cNvSpPr txBox="1"/>
      </xdr:nvSpPr>
      <xdr:spPr>
        <a:xfrm>
          <a:off x="35174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20942</xdr:rowOff>
    </xdr:from>
    <xdr:to>
      <xdr:col>15</xdr:col>
      <xdr:colOff>50800</xdr:colOff>
      <xdr:row>57</xdr:row>
      <xdr:rowOff>51232</xdr:rowOff>
    </xdr:to>
    <xdr:cxnSp macro="">
      <xdr:nvCxnSpPr>
        <xdr:cNvPr id="123" name="直線コネクタ 122"/>
        <xdr:cNvCxnSpPr/>
      </xdr:nvCxnSpPr>
      <xdr:spPr>
        <a:xfrm flipV="1">
          <a:off x="2019300" y="9622142"/>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117475</xdr:rowOff>
    </xdr:from>
    <xdr:to>
      <xdr:col>15</xdr:col>
      <xdr:colOff>101600</xdr:colOff>
      <xdr:row>56</xdr:row>
      <xdr:rowOff>47625</xdr:rowOff>
    </xdr:to>
    <xdr:sp macro="" textlink="">
      <xdr:nvSpPr>
        <xdr:cNvPr id="124" name="フローチャート: 判断 123"/>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64152</xdr:rowOff>
    </xdr:from>
    <xdr:ext cx="534377" cy="259045"/>
    <xdr:sp macro="" textlink="">
      <xdr:nvSpPr>
        <xdr:cNvPr id="125" name="テキスト ボックス 124"/>
        <xdr:cNvSpPr txBox="1"/>
      </xdr:nvSpPr>
      <xdr:spPr>
        <a:xfrm>
          <a:off x="2641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95047</xdr:rowOff>
    </xdr:from>
    <xdr:to>
      <xdr:col>10</xdr:col>
      <xdr:colOff>114300</xdr:colOff>
      <xdr:row>57</xdr:row>
      <xdr:rowOff>51232</xdr:rowOff>
    </xdr:to>
    <xdr:cxnSp macro="">
      <xdr:nvCxnSpPr>
        <xdr:cNvPr id="126" name="直線コネクタ 125"/>
        <xdr:cNvCxnSpPr/>
      </xdr:nvCxnSpPr>
      <xdr:spPr>
        <a:xfrm>
          <a:off x="1130300" y="9010447"/>
          <a:ext cx="889000" cy="8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36360</xdr:rowOff>
    </xdr:from>
    <xdr:to>
      <xdr:col>10</xdr:col>
      <xdr:colOff>165100</xdr:colOff>
      <xdr:row>57</xdr:row>
      <xdr:rowOff>137960</xdr:rowOff>
    </xdr:to>
    <xdr:sp macro="" textlink="">
      <xdr:nvSpPr>
        <xdr:cNvPr id="127" name="フローチャート: 判断 126"/>
        <xdr:cNvSpPr/>
      </xdr:nvSpPr>
      <xdr:spPr>
        <a:xfrm>
          <a:off x="1968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129087</xdr:rowOff>
    </xdr:from>
    <xdr:ext cx="534377" cy="259045"/>
    <xdr:sp macro="" textlink="">
      <xdr:nvSpPr>
        <xdr:cNvPr id="128" name="テキスト ボックス 127"/>
        <xdr:cNvSpPr txBox="1"/>
      </xdr:nvSpPr>
      <xdr:spPr>
        <a:xfrm>
          <a:off x="1752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9" name="フローチャート: 判断 128"/>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137126</xdr:rowOff>
    </xdr:from>
    <xdr:ext cx="534377" cy="259045"/>
    <xdr:sp macro="" textlink="">
      <xdr:nvSpPr>
        <xdr:cNvPr id="130" name="テキスト ボックス 129"/>
        <xdr:cNvSpPr txBox="1"/>
      </xdr:nvSpPr>
      <xdr:spPr>
        <a:xfrm>
          <a:off x="863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79222</xdr:rowOff>
    </xdr:from>
    <xdr:to>
      <xdr:col>24</xdr:col>
      <xdr:colOff>114300</xdr:colOff>
      <xdr:row>57</xdr:row>
      <xdr:rowOff>9372</xdr:rowOff>
    </xdr:to>
    <xdr:sp macro="" textlink="">
      <xdr:nvSpPr>
        <xdr:cNvPr id="136" name="楕円 135"/>
        <xdr:cNvSpPr/>
      </xdr:nvSpPr>
      <xdr:spPr>
        <a:xfrm>
          <a:off x="4584700" y="96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102099</xdr:rowOff>
    </xdr:from>
    <xdr:ext cx="534377" cy="259045"/>
    <xdr:sp macro="" textlink="">
      <xdr:nvSpPr>
        <xdr:cNvPr id="137" name="総務費該当値テキスト"/>
        <xdr:cNvSpPr txBox="1"/>
      </xdr:nvSpPr>
      <xdr:spPr>
        <a:xfrm>
          <a:off x="4686300" y="9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48209</xdr:rowOff>
    </xdr:from>
    <xdr:to>
      <xdr:col>20</xdr:col>
      <xdr:colOff>38100</xdr:colOff>
      <xdr:row>57</xdr:row>
      <xdr:rowOff>149809</xdr:rowOff>
    </xdr:to>
    <xdr:sp macro="" textlink="">
      <xdr:nvSpPr>
        <xdr:cNvPr id="138" name="楕円 137"/>
        <xdr:cNvSpPr/>
      </xdr:nvSpPr>
      <xdr:spPr>
        <a:xfrm>
          <a:off x="3746500" y="9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140936</xdr:rowOff>
    </xdr:from>
    <xdr:ext cx="534377" cy="259045"/>
    <xdr:sp macro="" textlink="">
      <xdr:nvSpPr>
        <xdr:cNvPr id="139" name="テキスト ボックス 138"/>
        <xdr:cNvSpPr txBox="1"/>
      </xdr:nvSpPr>
      <xdr:spPr>
        <a:xfrm>
          <a:off x="3517411" y="99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141592</xdr:rowOff>
    </xdr:from>
    <xdr:to>
      <xdr:col>15</xdr:col>
      <xdr:colOff>101600</xdr:colOff>
      <xdr:row>56</xdr:row>
      <xdr:rowOff>71742</xdr:rowOff>
    </xdr:to>
    <xdr:sp macro="" textlink="">
      <xdr:nvSpPr>
        <xdr:cNvPr id="140" name="楕円 139"/>
        <xdr:cNvSpPr/>
      </xdr:nvSpPr>
      <xdr:spPr>
        <a:xfrm>
          <a:off x="2857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62869</xdr:rowOff>
    </xdr:from>
    <xdr:ext cx="534377" cy="259045"/>
    <xdr:sp macro="" textlink="">
      <xdr:nvSpPr>
        <xdr:cNvPr id="141" name="テキスト ボックス 140"/>
        <xdr:cNvSpPr txBox="1"/>
      </xdr:nvSpPr>
      <xdr:spPr>
        <a:xfrm>
          <a:off x="2641111" y="96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xdr:rowOff>
    </xdr:from>
    <xdr:to>
      <xdr:col>10</xdr:col>
      <xdr:colOff>165100</xdr:colOff>
      <xdr:row>57</xdr:row>
      <xdr:rowOff>102032</xdr:rowOff>
    </xdr:to>
    <xdr:sp macro="" textlink="">
      <xdr:nvSpPr>
        <xdr:cNvPr id="142" name="楕円 141"/>
        <xdr:cNvSpPr/>
      </xdr:nvSpPr>
      <xdr:spPr>
        <a:xfrm>
          <a:off x="1968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118559</xdr:rowOff>
    </xdr:from>
    <xdr:ext cx="534377" cy="259045"/>
    <xdr:sp macro="" textlink="">
      <xdr:nvSpPr>
        <xdr:cNvPr id="143" name="テキスト ボックス 142"/>
        <xdr:cNvSpPr txBox="1"/>
      </xdr:nvSpPr>
      <xdr:spPr>
        <a:xfrm>
          <a:off x="1752111" y="95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44247</xdr:rowOff>
    </xdr:from>
    <xdr:to>
      <xdr:col>6</xdr:col>
      <xdr:colOff>38100</xdr:colOff>
      <xdr:row>52</xdr:row>
      <xdr:rowOff>145847</xdr:rowOff>
    </xdr:to>
    <xdr:sp macro="" textlink="">
      <xdr:nvSpPr>
        <xdr:cNvPr id="144" name="楕円 143"/>
        <xdr:cNvSpPr/>
      </xdr:nvSpPr>
      <xdr:spPr>
        <a:xfrm>
          <a:off x="1079500" y="89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162374</xdr:rowOff>
    </xdr:from>
    <xdr:ext cx="534377" cy="259045"/>
    <xdr:sp macro="" textlink="">
      <xdr:nvSpPr>
        <xdr:cNvPr id="145" name="テキスト ボックス 144"/>
        <xdr:cNvSpPr txBox="1"/>
      </xdr:nvSpPr>
      <xdr:spPr>
        <a:xfrm>
          <a:off x="863111" y="873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36602</xdr:rowOff>
    </xdr:from>
    <xdr:to>
      <xdr:col>24</xdr:col>
      <xdr:colOff>62865</xdr:colOff>
      <xdr:row>79</xdr:row>
      <xdr:rowOff>79395</xdr:rowOff>
    </xdr:to>
    <xdr:cxnSp macro="">
      <xdr:nvCxnSpPr>
        <xdr:cNvPr id="166" name="直線コネクタ 165"/>
        <xdr:cNvCxnSpPr/>
      </xdr:nvCxnSpPr>
      <xdr:spPr>
        <a:xfrm flipV="1">
          <a:off x="4633595" y="12038102"/>
          <a:ext cx="1270" cy="158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83222</xdr:rowOff>
    </xdr:from>
    <xdr:ext cx="534377" cy="259045"/>
    <xdr:sp macro="" textlink="">
      <xdr:nvSpPr>
        <xdr:cNvPr id="167" name="民生費最小値テキスト"/>
        <xdr:cNvSpPr txBox="1"/>
      </xdr:nvSpPr>
      <xdr:spPr>
        <a:xfrm>
          <a:off x="4686300" y="136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79395</xdr:rowOff>
    </xdr:from>
    <xdr:to>
      <xdr:col>24</xdr:col>
      <xdr:colOff>152400</xdr:colOff>
      <xdr:row>79</xdr:row>
      <xdr:rowOff>79395</xdr:rowOff>
    </xdr:to>
    <xdr:cxnSp macro="">
      <xdr:nvCxnSpPr>
        <xdr:cNvPr id="168" name="直線コネクタ 167"/>
        <xdr:cNvCxnSpPr/>
      </xdr:nvCxnSpPr>
      <xdr:spPr>
        <a:xfrm>
          <a:off x="4546600" y="1362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154729</xdr:rowOff>
    </xdr:from>
    <xdr:ext cx="534377" cy="259045"/>
    <xdr:sp macro="" textlink="">
      <xdr:nvSpPr>
        <xdr:cNvPr id="169" name="民生費最大値テキスト"/>
        <xdr:cNvSpPr txBox="1"/>
      </xdr:nvSpPr>
      <xdr:spPr>
        <a:xfrm>
          <a:off x="4686300" y="118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36602</xdr:rowOff>
    </xdr:from>
    <xdr:to>
      <xdr:col>24</xdr:col>
      <xdr:colOff>152400</xdr:colOff>
      <xdr:row>70</xdr:row>
      <xdr:rowOff>36602</xdr:rowOff>
    </xdr:to>
    <xdr:cxnSp macro="">
      <xdr:nvCxnSpPr>
        <xdr:cNvPr id="170" name="直線コネクタ 169"/>
        <xdr:cNvCxnSpPr/>
      </xdr:nvCxnSpPr>
      <xdr:spPr>
        <a:xfrm>
          <a:off x="4546600" y="1203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10358</xdr:rowOff>
    </xdr:from>
    <xdr:to>
      <xdr:col>24</xdr:col>
      <xdr:colOff>63500</xdr:colOff>
      <xdr:row>77</xdr:row>
      <xdr:rowOff>165760</xdr:rowOff>
    </xdr:to>
    <xdr:cxnSp macro="">
      <xdr:nvCxnSpPr>
        <xdr:cNvPr id="171" name="直線コネクタ 170"/>
        <xdr:cNvCxnSpPr/>
      </xdr:nvCxnSpPr>
      <xdr:spPr>
        <a:xfrm flipV="1">
          <a:off x="3797300" y="13212008"/>
          <a:ext cx="838200" cy="1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66560</xdr:rowOff>
    </xdr:from>
    <xdr:ext cx="534377" cy="259045"/>
    <xdr:sp macro="" textlink="">
      <xdr:nvSpPr>
        <xdr:cNvPr id="172" name="民生費平均値テキスト"/>
        <xdr:cNvSpPr txBox="1"/>
      </xdr:nvSpPr>
      <xdr:spPr>
        <a:xfrm>
          <a:off x="4686300" y="12925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43683</xdr:rowOff>
    </xdr:from>
    <xdr:to>
      <xdr:col>24</xdr:col>
      <xdr:colOff>114300</xdr:colOff>
      <xdr:row>76</xdr:row>
      <xdr:rowOff>145283</xdr:rowOff>
    </xdr:to>
    <xdr:sp macro="" textlink="">
      <xdr:nvSpPr>
        <xdr:cNvPr id="173" name="フローチャート: 判断 172"/>
        <xdr:cNvSpPr/>
      </xdr:nvSpPr>
      <xdr:spPr>
        <a:xfrm>
          <a:off x="45847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165760</xdr:rowOff>
    </xdr:from>
    <xdr:to>
      <xdr:col>19</xdr:col>
      <xdr:colOff>177800</xdr:colOff>
      <xdr:row>78</xdr:row>
      <xdr:rowOff>30476</xdr:rowOff>
    </xdr:to>
    <xdr:cxnSp macro="">
      <xdr:nvCxnSpPr>
        <xdr:cNvPr id="174" name="直線コネクタ 173"/>
        <xdr:cNvCxnSpPr/>
      </xdr:nvCxnSpPr>
      <xdr:spPr>
        <a:xfrm flipV="1">
          <a:off x="2908300" y="13367410"/>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30476</xdr:rowOff>
    </xdr:from>
    <xdr:to>
      <xdr:col>15</xdr:col>
      <xdr:colOff>50800</xdr:colOff>
      <xdr:row>78</xdr:row>
      <xdr:rowOff>139517</xdr:rowOff>
    </xdr:to>
    <xdr:cxnSp macro="">
      <xdr:nvCxnSpPr>
        <xdr:cNvPr id="177" name="直線コネクタ 176"/>
        <xdr:cNvCxnSpPr/>
      </xdr:nvCxnSpPr>
      <xdr:spPr>
        <a:xfrm flipV="1">
          <a:off x="2019300" y="13403576"/>
          <a:ext cx="889000" cy="1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164005</xdr:rowOff>
    </xdr:from>
    <xdr:ext cx="534377" cy="259045"/>
    <xdr:sp macro="" textlink="">
      <xdr:nvSpPr>
        <xdr:cNvPr id="179" name="テキスト ボックス 178"/>
        <xdr:cNvSpPr txBox="1"/>
      </xdr:nvSpPr>
      <xdr:spPr>
        <a:xfrm>
          <a:off x="2641111" y="126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139517</xdr:rowOff>
    </xdr:from>
    <xdr:to>
      <xdr:col>10</xdr:col>
      <xdr:colOff>114300</xdr:colOff>
      <xdr:row>79</xdr:row>
      <xdr:rowOff>72583</xdr:rowOff>
    </xdr:to>
    <xdr:cxnSp macro="">
      <xdr:nvCxnSpPr>
        <xdr:cNvPr id="180" name="直線コネクタ 179"/>
        <xdr:cNvCxnSpPr/>
      </xdr:nvCxnSpPr>
      <xdr:spPr>
        <a:xfrm flipV="1">
          <a:off x="1130300" y="13512617"/>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70690</xdr:rowOff>
    </xdr:from>
    <xdr:ext cx="534377" cy="259045"/>
    <xdr:sp macro="" textlink="">
      <xdr:nvSpPr>
        <xdr:cNvPr id="182" name="テキスト ボックス 181"/>
        <xdr:cNvSpPr txBox="1"/>
      </xdr:nvSpPr>
      <xdr:spPr>
        <a:xfrm>
          <a:off x="1752111" y="129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9472</xdr:rowOff>
    </xdr:from>
    <xdr:ext cx="534377" cy="259045"/>
    <xdr:sp macro="" textlink="">
      <xdr:nvSpPr>
        <xdr:cNvPr id="184" name="テキスト ボックス 183"/>
        <xdr:cNvSpPr txBox="1"/>
      </xdr:nvSpPr>
      <xdr:spPr>
        <a:xfrm>
          <a:off x="863111" y="13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131008</xdr:rowOff>
    </xdr:from>
    <xdr:to>
      <xdr:col>24</xdr:col>
      <xdr:colOff>114300</xdr:colOff>
      <xdr:row>77</xdr:row>
      <xdr:rowOff>61158</xdr:rowOff>
    </xdr:to>
    <xdr:sp macro="" textlink="">
      <xdr:nvSpPr>
        <xdr:cNvPr id="190" name="楕円 189"/>
        <xdr:cNvSpPr/>
      </xdr:nvSpPr>
      <xdr:spPr>
        <a:xfrm>
          <a:off x="4584700" y="131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109435</xdr:rowOff>
    </xdr:from>
    <xdr:ext cx="534377" cy="259045"/>
    <xdr:sp macro="" textlink="">
      <xdr:nvSpPr>
        <xdr:cNvPr id="191" name="民生費該当値テキスト"/>
        <xdr:cNvSpPr txBox="1"/>
      </xdr:nvSpPr>
      <xdr:spPr>
        <a:xfrm>
          <a:off x="4686300" y="131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114960</xdr:rowOff>
    </xdr:from>
    <xdr:to>
      <xdr:col>20</xdr:col>
      <xdr:colOff>38100</xdr:colOff>
      <xdr:row>78</xdr:row>
      <xdr:rowOff>45110</xdr:rowOff>
    </xdr:to>
    <xdr:sp macro="" textlink="">
      <xdr:nvSpPr>
        <xdr:cNvPr id="192" name="楕円 191"/>
        <xdr:cNvSpPr/>
      </xdr:nvSpPr>
      <xdr:spPr>
        <a:xfrm>
          <a:off x="3746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36237</xdr:rowOff>
    </xdr:from>
    <xdr:ext cx="534377" cy="259045"/>
    <xdr:sp macro="" textlink="">
      <xdr:nvSpPr>
        <xdr:cNvPr id="193" name="テキスト ボックス 192"/>
        <xdr:cNvSpPr txBox="1"/>
      </xdr:nvSpPr>
      <xdr:spPr>
        <a:xfrm>
          <a:off x="3517411" y="13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151126</xdr:rowOff>
    </xdr:from>
    <xdr:to>
      <xdr:col>15</xdr:col>
      <xdr:colOff>101600</xdr:colOff>
      <xdr:row>78</xdr:row>
      <xdr:rowOff>81276</xdr:rowOff>
    </xdr:to>
    <xdr:sp macro="" textlink="">
      <xdr:nvSpPr>
        <xdr:cNvPr id="194" name="楕円 193"/>
        <xdr:cNvSpPr/>
      </xdr:nvSpPr>
      <xdr:spPr>
        <a:xfrm>
          <a:off x="2857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72403</xdr:rowOff>
    </xdr:from>
    <xdr:ext cx="534377" cy="259045"/>
    <xdr:sp macro="" textlink="">
      <xdr:nvSpPr>
        <xdr:cNvPr id="195" name="テキスト ボックス 194"/>
        <xdr:cNvSpPr txBox="1"/>
      </xdr:nvSpPr>
      <xdr:spPr>
        <a:xfrm>
          <a:off x="2641111" y="134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88717</xdr:rowOff>
    </xdr:from>
    <xdr:to>
      <xdr:col>10</xdr:col>
      <xdr:colOff>165100</xdr:colOff>
      <xdr:row>79</xdr:row>
      <xdr:rowOff>18867</xdr:rowOff>
    </xdr:to>
    <xdr:sp macro="" textlink="">
      <xdr:nvSpPr>
        <xdr:cNvPr id="196" name="楕円 195"/>
        <xdr:cNvSpPr/>
      </xdr:nvSpPr>
      <xdr:spPr>
        <a:xfrm>
          <a:off x="1968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9994</xdr:rowOff>
    </xdr:from>
    <xdr:ext cx="534377" cy="259045"/>
    <xdr:sp macro="" textlink="">
      <xdr:nvSpPr>
        <xdr:cNvPr id="197" name="テキスト ボックス 196"/>
        <xdr:cNvSpPr txBox="1"/>
      </xdr:nvSpPr>
      <xdr:spPr>
        <a:xfrm>
          <a:off x="1752111" y="135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21783</xdr:rowOff>
    </xdr:from>
    <xdr:to>
      <xdr:col>6</xdr:col>
      <xdr:colOff>38100</xdr:colOff>
      <xdr:row>79</xdr:row>
      <xdr:rowOff>123383</xdr:rowOff>
    </xdr:to>
    <xdr:sp macro="" textlink="">
      <xdr:nvSpPr>
        <xdr:cNvPr id="198" name="楕円 197"/>
        <xdr:cNvSpPr/>
      </xdr:nvSpPr>
      <xdr:spPr>
        <a:xfrm>
          <a:off x="1079500" y="135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114510</xdr:rowOff>
    </xdr:from>
    <xdr:ext cx="534377" cy="259045"/>
    <xdr:sp macro="" textlink="">
      <xdr:nvSpPr>
        <xdr:cNvPr id="199" name="テキスト ボックス 198"/>
        <xdr:cNvSpPr txBox="1"/>
      </xdr:nvSpPr>
      <xdr:spPr>
        <a:xfrm>
          <a:off x="863111" y="136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2" name="直線コネクタ 221"/>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3"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4" name="直線コネクタ 223"/>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5"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6" name="直線コネクタ 225"/>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163855</xdr:rowOff>
    </xdr:from>
    <xdr:to>
      <xdr:col>24</xdr:col>
      <xdr:colOff>63500</xdr:colOff>
      <xdr:row>96</xdr:row>
      <xdr:rowOff>19532</xdr:rowOff>
    </xdr:to>
    <xdr:cxnSp macro="">
      <xdr:nvCxnSpPr>
        <xdr:cNvPr id="227" name="直線コネクタ 226"/>
        <xdr:cNvCxnSpPr/>
      </xdr:nvCxnSpPr>
      <xdr:spPr>
        <a:xfrm>
          <a:off x="3797300" y="16451605"/>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159377</xdr:rowOff>
    </xdr:from>
    <xdr:ext cx="534377" cy="259045"/>
    <xdr:sp macro="" textlink="">
      <xdr:nvSpPr>
        <xdr:cNvPr id="228" name="衛生費平均値テキスト"/>
        <xdr:cNvSpPr txBox="1"/>
      </xdr:nvSpPr>
      <xdr:spPr>
        <a:xfrm>
          <a:off x="4686300" y="16447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9" name="フローチャート: 判断 228"/>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62433</xdr:rowOff>
    </xdr:from>
    <xdr:to>
      <xdr:col>19</xdr:col>
      <xdr:colOff>177800</xdr:colOff>
      <xdr:row>95</xdr:row>
      <xdr:rowOff>163855</xdr:rowOff>
    </xdr:to>
    <xdr:cxnSp macro="">
      <xdr:nvCxnSpPr>
        <xdr:cNvPr id="230" name="直線コネクタ 229"/>
        <xdr:cNvCxnSpPr/>
      </xdr:nvCxnSpPr>
      <xdr:spPr>
        <a:xfrm>
          <a:off x="2908300" y="16350183"/>
          <a:ext cx="8890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66878</xdr:rowOff>
    </xdr:from>
    <xdr:to>
      <xdr:col>20</xdr:col>
      <xdr:colOff>38100</xdr:colOff>
      <xdr:row>94</xdr:row>
      <xdr:rowOff>168478</xdr:rowOff>
    </xdr:to>
    <xdr:sp macro="" textlink="">
      <xdr:nvSpPr>
        <xdr:cNvPr id="231" name="フローチャート: 判断 230"/>
        <xdr:cNvSpPr/>
      </xdr:nvSpPr>
      <xdr:spPr>
        <a:xfrm>
          <a:off x="3746500" y="161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13555</xdr:rowOff>
    </xdr:from>
    <xdr:ext cx="534377" cy="259045"/>
    <xdr:sp macro="" textlink="">
      <xdr:nvSpPr>
        <xdr:cNvPr id="232" name="テキスト ボックス 231"/>
        <xdr:cNvSpPr txBox="1"/>
      </xdr:nvSpPr>
      <xdr:spPr>
        <a:xfrm>
          <a:off x="3517411" y="159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83541</xdr:rowOff>
    </xdr:from>
    <xdr:to>
      <xdr:col>15</xdr:col>
      <xdr:colOff>50800</xdr:colOff>
      <xdr:row>95</xdr:row>
      <xdr:rowOff>62433</xdr:rowOff>
    </xdr:to>
    <xdr:cxnSp macro="">
      <xdr:nvCxnSpPr>
        <xdr:cNvPr id="233" name="直線コネクタ 232"/>
        <xdr:cNvCxnSpPr/>
      </xdr:nvCxnSpPr>
      <xdr:spPr>
        <a:xfrm>
          <a:off x="2019300" y="16028391"/>
          <a:ext cx="889000" cy="3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86613</xdr:rowOff>
    </xdr:from>
    <xdr:to>
      <xdr:col>15</xdr:col>
      <xdr:colOff>101600</xdr:colOff>
      <xdr:row>95</xdr:row>
      <xdr:rowOff>16763</xdr:rowOff>
    </xdr:to>
    <xdr:sp macro="" textlink="">
      <xdr:nvSpPr>
        <xdr:cNvPr id="234" name="フローチャート: 判断 233"/>
        <xdr:cNvSpPr/>
      </xdr:nvSpPr>
      <xdr:spPr>
        <a:xfrm>
          <a:off x="2857500" y="162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33290</xdr:rowOff>
    </xdr:from>
    <xdr:ext cx="534377" cy="259045"/>
    <xdr:sp macro="" textlink="">
      <xdr:nvSpPr>
        <xdr:cNvPr id="235" name="テキスト ボックス 234"/>
        <xdr:cNvSpPr txBox="1"/>
      </xdr:nvSpPr>
      <xdr:spPr>
        <a:xfrm>
          <a:off x="2641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133986</xdr:rowOff>
    </xdr:from>
    <xdr:to>
      <xdr:col>10</xdr:col>
      <xdr:colOff>114300</xdr:colOff>
      <xdr:row>93</xdr:row>
      <xdr:rowOff>83541</xdr:rowOff>
    </xdr:to>
    <xdr:cxnSp macro="">
      <xdr:nvCxnSpPr>
        <xdr:cNvPr id="236" name="直線コネクタ 235"/>
        <xdr:cNvCxnSpPr/>
      </xdr:nvCxnSpPr>
      <xdr:spPr>
        <a:xfrm>
          <a:off x="1130300" y="15735936"/>
          <a:ext cx="889000" cy="2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89205</xdr:rowOff>
    </xdr:from>
    <xdr:to>
      <xdr:col>10</xdr:col>
      <xdr:colOff>165100</xdr:colOff>
      <xdr:row>96</xdr:row>
      <xdr:rowOff>19355</xdr:rowOff>
    </xdr:to>
    <xdr:sp macro="" textlink="">
      <xdr:nvSpPr>
        <xdr:cNvPr id="237" name="フローチャート: 判断 236"/>
        <xdr:cNvSpPr/>
      </xdr:nvSpPr>
      <xdr:spPr>
        <a:xfrm>
          <a:off x="1968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10482</xdr:rowOff>
    </xdr:from>
    <xdr:ext cx="534377" cy="259045"/>
    <xdr:sp macro="" textlink="">
      <xdr:nvSpPr>
        <xdr:cNvPr id="238" name="テキスト ボックス 237"/>
        <xdr:cNvSpPr txBox="1"/>
      </xdr:nvSpPr>
      <xdr:spPr>
        <a:xfrm>
          <a:off x="1752111" y="164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9" name="フローチャート: 判断 238"/>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164025</xdr:rowOff>
    </xdr:from>
    <xdr:ext cx="534377" cy="259045"/>
    <xdr:sp macro="" textlink="">
      <xdr:nvSpPr>
        <xdr:cNvPr id="240" name="テキスト ボックス 239"/>
        <xdr:cNvSpPr txBox="1"/>
      </xdr:nvSpPr>
      <xdr:spPr>
        <a:xfrm>
          <a:off x="863111" y="1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140182</xdr:rowOff>
    </xdr:from>
    <xdr:to>
      <xdr:col>24</xdr:col>
      <xdr:colOff>114300</xdr:colOff>
      <xdr:row>96</xdr:row>
      <xdr:rowOff>70332</xdr:rowOff>
    </xdr:to>
    <xdr:sp macro="" textlink="">
      <xdr:nvSpPr>
        <xdr:cNvPr id="246" name="楕円 245"/>
        <xdr:cNvSpPr/>
      </xdr:nvSpPr>
      <xdr:spPr>
        <a:xfrm>
          <a:off x="4584700" y="1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163059</xdr:rowOff>
    </xdr:from>
    <xdr:ext cx="534377" cy="259045"/>
    <xdr:sp macro="" textlink="">
      <xdr:nvSpPr>
        <xdr:cNvPr id="247" name="衛生費該当値テキスト"/>
        <xdr:cNvSpPr txBox="1"/>
      </xdr:nvSpPr>
      <xdr:spPr>
        <a:xfrm>
          <a:off x="4686300" y="162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113055</xdr:rowOff>
    </xdr:from>
    <xdr:to>
      <xdr:col>20</xdr:col>
      <xdr:colOff>38100</xdr:colOff>
      <xdr:row>96</xdr:row>
      <xdr:rowOff>43205</xdr:rowOff>
    </xdr:to>
    <xdr:sp macro="" textlink="">
      <xdr:nvSpPr>
        <xdr:cNvPr id="248" name="楕円 247"/>
        <xdr:cNvSpPr/>
      </xdr:nvSpPr>
      <xdr:spPr>
        <a:xfrm>
          <a:off x="3746500" y="164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34332</xdr:rowOff>
    </xdr:from>
    <xdr:ext cx="534377" cy="259045"/>
    <xdr:sp macro="" textlink="">
      <xdr:nvSpPr>
        <xdr:cNvPr id="249" name="テキスト ボックス 248"/>
        <xdr:cNvSpPr txBox="1"/>
      </xdr:nvSpPr>
      <xdr:spPr>
        <a:xfrm>
          <a:off x="3517411" y="164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11633</xdr:rowOff>
    </xdr:from>
    <xdr:to>
      <xdr:col>15</xdr:col>
      <xdr:colOff>101600</xdr:colOff>
      <xdr:row>95</xdr:row>
      <xdr:rowOff>113233</xdr:rowOff>
    </xdr:to>
    <xdr:sp macro="" textlink="">
      <xdr:nvSpPr>
        <xdr:cNvPr id="250" name="楕円 249"/>
        <xdr:cNvSpPr/>
      </xdr:nvSpPr>
      <xdr:spPr>
        <a:xfrm>
          <a:off x="2857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104360</xdr:rowOff>
    </xdr:from>
    <xdr:ext cx="534377" cy="259045"/>
    <xdr:sp macro="" textlink="">
      <xdr:nvSpPr>
        <xdr:cNvPr id="251" name="テキスト ボックス 250"/>
        <xdr:cNvSpPr txBox="1"/>
      </xdr:nvSpPr>
      <xdr:spPr>
        <a:xfrm>
          <a:off x="2641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32741</xdr:rowOff>
    </xdr:from>
    <xdr:to>
      <xdr:col>10</xdr:col>
      <xdr:colOff>165100</xdr:colOff>
      <xdr:row>93</xdr:row>
      <xdr:rowOff>134341</xdr:rowOff>
    </xdr:to>
    <xdr:sp macro="" textlink="">
      <xdr:nvSpPr>
        <xdr:cNvPr id="252" name="楕円 251"/>
        <xdr:cNvSpPr/>
      </xdr:nvSpPr>
      <xdr:spPr>
        <a:xfrm>
          <a:off x="1968500" y="159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150868</xdr:rowOff>
    </xdr:from>
    <xdr:ext cx="534377" cy="259045"/>
    <xdr:sp macro="" textlink="">
      <xdr:nvSpPr>
        <xdr:cNvPr id="253" name="テキスト ボックス 252"/>
        <xdr:cNvSpPr txBox="1"/>
      </xdr:nvSpPr>
      <xdr:spPr>
        <a:xfrm>
          <a:off x="1752111" y="157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83186</xdr:rowOff>
    </xdr:from>
    <xdr:to>
      <xdr:col>6</xdr:col>
      <xdr:colOff>38100</xdr:colOff>
      <xdr:row>92</xdr:row>
      <xdr:rowOff>13336</xdr:rowOff>
    </xdr:to>
    <xdr:sp macro="" textlink="">
      <xdr:nvSpPr>
        <xdr:cNvPr id="254" name="楕円 253"/>
        <xdr:cNvSpPr/>
      </xdr:nvSpPr>
      <xdr:spPr>
        <a:xfrm>
          <a:off x="1079500" y="156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29863</xdr:rowOff>
    </xdr:from>
    <xdr:ext cx="534377" cy="259045"/>
    <xdr:sp macro="" textlink="">
      <xdr:nvSpPr>
        <xdr:cNvPr id="255" name="テキスト ボックス 254"/>
        <xdr:cNvSpPr txBox="1"/>
      </xdr:nvSpPr>
      <xdr:spPr>
        <a:xfrm>
          <a:off x="863111" y="154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6" name="テキスト ボックス 265"/>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4" name="テキスト ボックス 27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6" name="テキスト ボックス 27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60343</xdr:rowOff>
    </xdr:from>
    <xdr:to>
      <xdr:col>54</xdr:col>
      <xdr:colOff>189865</xdr:colOff>
      <xdr:row>40</xdr:row>
      <xdr:rowOff>907</xdr:rowOff>
    </xdr:to>
    <xdr:cxnSp macro="">
      <xdr:nvCxnSpPr>
        <xdr:cNvPr id="280" name="直線コネクタ 279"/>
        <xdr:cNvCxnSpPr/>
      </xdr:nvCxnSpPr>
      <xdr:spPr>
        <a:xfrm flipV="1">
          <a:off x="10475595" y="6575443"/>
          <a:ext cx="1270" cy="283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4734</xdr:rowOff>
    </xdr:from>
    <xdr:ext cx="378565" cy="259045"/>
    <xdr:sp macro="" textlink="">
      <xdr:nvSpPr>
        <xdr:cNvPr id="281" name="労働費最小値テキスト"/>
        <xdr:cNvSpPr txBox="1"/>
      </xdr:nvSpPr>
      <xdr:spPr>
        <a:xfrm>
          <a:off x="10528300" y="686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907</xdr:rowOff>
    </xdr:from>
    <xdr:to>
      <xdr:col>55</xdr:col>
      <xdr:colOff>88900</xdr:colOff>
      <xdr:row>40</xdr:row>
      <xdr:rowOff>907</xdr:rowOff>
    </xdr:to>
    <xdr:cxnSp macro="">
      <xdr:nvCxnSpPr>
        <xdr:cNvPr id="282" name="直線コネクタ 281"/>
        <xdr:cNvCxnSpPr/>
      </xdr:nvCxnSpPr>
      <xdr:spPr>
        <a:xfrm>
          <a:off x="10388600" y="68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7020</xdr:rowOff>
    </xdr:from>
    <xdr:ext cx="469744" cy="259045"/>
    <xdr:sp macro="" textlink="">
      <xdr:nvSpPr>
        <xdr:cNvPr id="283" name="労働費最大値テキスト"/>
        <xdr:cNvSpPr txBox="1"/>
      </xdr:nvSpPr>
      <xdr:spPr>
        <a:xfrm>
          <a:off x="10528300" y="63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60343</xdr:rowOff>
    </xdr:from>
    <xdr:to>
      <xdr:col>55</xdr:col>
      <xdr:colOff>88900</xdr:colOff>
      <xdr:row>38</xdr:row>
      <xdr:rowOff>60343</xdr:rowOff>
    </xdr:to>
    <xdr:cxnSp macro="">
      <xdr:nvCxnSpPr>
        <xdr:cNvPr id="284" name="直線コネクタ 283"/>
        <xdr:cNvCxnSpPr/>
      </xdr:nvCxnSpPr>
      <xdr:spPr>
        <a:xfrm>
          <a:off x="10388600" y="657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154396</xdr:rowOff>
    </xdr:from>
    <xdr:to>
      <xdr:col>55</xdr:col>
      <xdr:colOff>0</xdr:colOff>
      <xdr:row>38</xdr:row>
      <xdr:rowOff>60343</xdr:rowOff>
    </xdr:to>
    <xdr:cxnSp macro="">
      <xdr:nvCxnSpPr>
        <xdr:cNvPr id="285" name="直線コネクタ 284"/>
        <xdr:cNvCxnSpPr/>
      </xdr:nvCxnSpPr>
      <xdr:spPr>
        <a:xfrm>
          <a:off x="9639300" y="6498046"/>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131988</xdr:rowOff>
    </xdr:from>
    <xdr:ext cx="469744" cy="259045"/>
    <xdr:sp macro="" textlink="">
      <xdr:nvSpPr>
        <xdr:cNvPr id="286" name="労働費平均値テキスト"/>
        <xdr:cNvSpPr txBox="1"/>
      </xdr:nvSpPr>
      <xdr:spPr>
        <a:xfrm>
          <a:off x="10528300" y="6647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153561</xdr:rowOff>
    </xdr:from>
    <xdr:to>
      <xdr:col>55</xdr:col>
      <xdr:colOff>50800</xdr:colOff>
      <xdr:row>39</xdr:row>
      <xdr:rowOff>83711</xdr:rowOff>
    </xdr:to>
    <xdr:sp macro="" textlink="">
      <xdr:nvSpPr>
        <xdr:cNvPr id="287" name="フローチャート: 判断 286"/>
        <xdr:cNvSpPr/>
      </xdr:nvSpPr>
      <xdr:spPr>
        <a:xfrm>
          <a:off x="10426700" y="66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6132</xdr:rowOff>
    </xdr:from>
    <xdr:to>
      <xdr:col>50</xdr:col>
      <xdr:colOff>114300</xdr:colOff>
      <xdr:row>37</xdr:row>
      <xdr:rowOff>154396</xdr:rowOff>
    </xdr:to>
    <xdr:cxnSp macro="">
      <xdr:nvCxnSpPr>
        <xdr:cNvPr id="288" name="直線コネクタ 287"/>
        <xdr:cNvCxnSpPr/>
      </xdr:nvCxnSpPr>
      <xdr:spPr>
        <a:xfrm>
          <a:off x="8750300" y="6006882"/>
          <a:ext cx="889000" cy="4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89" name="フローチャート: 判断 288"/>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0" name="テキスト ボックス 289"/>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161254</xdr:rowOff>
    </xdr:from>
    <xdr:to>
      <xdr:col>45</xdr:col>
      <xdr:colOff>177800</xdr:colOff>
      <xdr:row>35</xdr:row>
      <xdr:rowOff>6132</xdr:rowOff>
    </xdr:to>
    <xdr:cxnSp macro="">
      <xdr:nvCxnSpPr>
        <xdr:cNvPr id="291" name="直線コネクタ 290"/>
        <xdr:cNvCxnSpPr/>
      </xdr:nvCxnSpPr>
      <xdr:spPr>
        <a:xfrm>
          <a:off x="7861300" y="599055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2" name="フローチャート: 判断 291"/>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3" name="テキスト ボックス 292"/>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108022</xdr:rowOff>
    </xdr:from>
    <xdr:to>
      <xdr:col>41</xdr:col>
      <xdr:colOff>50800</xdr:colOff>
      <xdr:row>34</xdr:row>
      <xdr:rowOff>161254</xdr:rowOff>
    </xdr:to>
    <xdr:cxnSp macro="">
      <xdr:nvCxnSpPr>
        <xdr:cNvPr id="294" name="直線コネクタ 293"/>
        <xdr:cNvCxnSpPr/>
      </xdr:nvCxnSpPr>
      <xdr:spPr>
        <a:xfrm>
          <a:off x="6972300" y="5251522"/>
          <a:ext cx="889000" cy="73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5" name="フローチャート: 判断 294"/>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10177</xdr:rowOff>
    </xdr:from>
    <xdr:ext cx="469744" cy="259045"/>
    <xdr:sp macro="" textlink="">
      <xdr:nvSpPr>
        <xdr:cNvPr id="296" name="テキスト ボックス 295"/>
        <xdr:cNvSpPr txBox="1"/>
      </xdr:nvSpPr>
      <xdr:spPr>
        <a:xfrm>
          <a:off x="7626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27831</xdr:rowOff>
    </xdr:from>
    <xdr:to>
      <xdr:col>36</xdr:col>
      <xdr:colOff>165100</xdr:colOff>
      <xdr:row>31</xdr:row>
      <xdr:rowOff>129431</xdr:rowOff>
    </xdr:to>
    <xdr:sp macro="" textlink="">
      <xdr:nvSpPr>
        <xdr:cNvPr id="297" name="フローチャート: 判断 296"/>
        <xdr:cNvSpPr/>
      </xdr:nvSpPr>
      <xdr:spPr>
        <a:xfrm>
          <a:off x="6921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120558</xdr:rowOff>
    </xdr:from>
    <xdr:ext cx="469744" cy="259045"/>
    <xdr:sp macro="" textlink="">
      <xdr:nvSpPr>
        <xdr:cNvPr id="298" name="テキスト ボックス 297"/>
        <xdr:cNvSpPr txBox="1"/>
      </xdr:nvSpPr>
      <xdr:spPr>
        <a:xfrm>
          <a:off x="6737428" y="54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9543</xdr:rowOff>
    </xdr:from>
    <xdr:to>
      <xdr:col>55</xdr:col>
      <xdr:colOff>50800</xdr:colOff>
      <xdr:row>38</xdr:row>
      <xdr:rowOff>111143</xdr:rowOff>
    </xdr:to>
    <xdr:sp macro="" textlink="">
      <xdr:nvSpPr>
        <xdr:cNvPr id="304" name="楕円 303"/>
        <xdr:cNvSpPr/>
      </xdr:nvSpPr>
      <xdr:spPr>
        <a:xfrm>
          <a:off x="104267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134020</xdr:rowOff>
    </xdr:from>
    <xdr:ext cx="469744" cy="259045"/>
    <xdr:sp macro="" textlink="">
      <xdr:nvSpPr>
        <xdr:cNvPr id="305" name="労働費該当値テキスト"/>
        <xdr:cNvSpPr txBox="1"/>
      </xdr:nvSpPr>
      <xdr:spPr>
        <a:xfrm>
          <a:off x="10528300" y="64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103596</xdr:rowOff>
    </xdr:from>
    <xdr:to>
      <xdr:col>50</xdr:col>
      <xdr:colOff>165100</xdr:colOff>
      <xdr:row>38</xdr:row>
      <xdr:rowOff>33745</xdr:rowOff>
    </xdr:to>
    <xdr:sp macro="" textlink="">
      <xdr:nvSpPr>
        <xdr:cNvPr id="306" name="楕円 305"/>
        <xdr:cNvSpPr/>
      </xdr:nvSpPr>
      <xdr:spPr>
        <a:xfrm>
          <a:off x="958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24873</xdr:rowOff>
    </xdr:from>
    <xdr:ext cx="469744" cy="259045"/>
    <xdr:sp macro="" textlink="">
      <xdr:nvSpPr>
        <xdr:cNvPr id="307" name="テキスト ボックス 306"/>
        <xdr:cNvSpPr txBox="1"/>
      </xdr:nvSpPr>
      <xdr:spPr>
        <a:xfrm>
          <a:off x="9391728"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126782</xdr:rowOff>
    </xdr:from>
    <xdr:to>
      <xdr:col>46</xdr:col>
      <xdr:colOff>38100</xdr:colOff>
      <xdr:row>35</xdr:row>
      <xdr:rowOff>56932</xdr:rowOff>
    </xdr:to>
    <xdr:sp macro="" textlink="">
      <xdr:nvSpPr>
        <xdr:cNvPr id="308" name="楕円 307"/>
        <xdr:cNvSpPr/>
      </xdr:nvSpPr>
      <xdr:spPr>
        <a:xfrm>
          <a:off x="8699500" y="59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48059</xdr:rowOff>
    </xdr:from>
    <xdr:ext cx="469744" cy="259045"/>
    <xdr:sp macro="" textlink="">
      <xdr:nvSpPr>
        <xdr:cNvPr id="309" name="テキスト ボックス 308"/>
        <xdr:cNvSpPr txBox="1"/>
      </xdr:nvSpPr>
      <xdr:spPr>
        <a:xfrm>
          <a:off x="8515428" y="60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110454</xdr:rowOff>
    </xdr:from>
    <xdr:to>
      <xdr:col>41</xdr:col>
      <xdr:colOff>101600</xdr:colOff>
      <xdr:row>35</xdr:row>
      <xdr:rowOff>40604</xdr:rowOff>
    </xdr:to>
    <xdr:sp macro="" textlink="">
      <xdr:nvSpPr>
        <xdr:cNvPr id="310" name="楕円 309"/>
        <xdr:cNvSpPr/>
      </xdr:nvSpPr>
      <xdr:spPr>
        <a:xfrm>
          <a:off x="7810500" y="5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57131</xdr:rowOff>
    </xdr:from>
    <xdr:ext cx="469744" cy="259045"/>
    <xdr:sp macro="" textlink="">
      <xdr:nvSpPr>
        <xdr:cNvPr id="311" name="テキスト ボックス 310"/>
        <xdr:cNvSpPr txBox="1"/>
      </xdr:nvSpPr>
      <xdr:spPr>
        <a:xfrm>
          <a:off x="7626428" y="571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57222</xdr:rowOff>
    </xdr:from>
    <xdr:to>
      <xdr:col>36</xdr:col>
      <xdr:colOff>165100</xdr:colOff>
      <xdr:row>30</xdr:row>
      <xdr:rowOff>158822</xdr:rowOff>
    </xdr:to>
    <xdr:sp macro="" textlink="">
      <xdr:nvSpPr>
        <xdr:cNvPr id="312" name="楕円 311"/>
        <xdr:cNvSpPr/>
      </xdr:nvSpPr>
      <xdr:spPr>
        <a:xfrm>
          <a:off x="6921500" y="52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3899</xdr:rowOff>
    </xdr:from>
    <xdr:ext cx="469744" cy="259045"/>
    <xdr:sp macro="" textlink="">
      <xdr:nvSpPr>
        <xdr:cNvPr id="313" name="テキスト ボックス 312"/>
        <xdr:cNvSpPr txBox="1"/>
      </xdr:nvSpPr>
      <xdr:spPr>
        <a:xfrm>
          <a:off x="6737428" y="49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6" name="直線コネクタ 335"/>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7"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8" name="直線コネクタ 337"/>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9"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40" name="直線コネクタ 339"/>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143739</xdr:rowOff>
    </xdr:from>
    <xdr:to>
      <xdr:col>55</xdr:col>
      <xdr:colOff>0</xdr:colOff>
      <xdr:row>52</xdr:row>
      <xdr:rowOff>168428</xdr:rowOff>
    </xdr:to>
    <xdr:cxnSp macro="">
      <xdr:nvCxnSpPr>
        <xdr:cNvPr id="341" name="直線コネクタ 340"/>
        <xdr:cNvCxnSpPr/>
      </xdr:nvCxnSpPr>
      <xdr:spPr>
        <a:xfrm>
          <a:off x="9639300" y="8887689"/>
          <a:ext cx="8382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18254</xdr:rowOff>
    </xdr:from>
    <xdr:ext cx="534377" cy="259045"/>
    <xdr:sp macro="" textlink="">
      <xdr:nvSpPr>
        <xdr:cNvPr id="342" name="農林水産業費平均値テキスト"/>
        <xdr:cNvSpPr txBox="1"/>
      </xdr:nvSpPr>
      <xdr:spPr>
        <a:xfrm>
          <a:off x="10528300" y="9105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43" name="フローチャート: 判断 342"/>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143739</xdr:rowOff>
    </xdr:from>
    <xdr:to>
      <xdr:col>50</xdr:col>
      <xdr:colOff>114300</xdr:colOff>
      <xdr:row>52</xdr:row>
      <xdr:rowOff>483</xdr:rowOff>
    </xdr:to>
    <xdr:cxnSp macro="">
      <xdr:nvCxnSpPr>
        <xdr:cNvPr id="344" name="直線コネクタ 343"/>
        <xdr:cNvCxnSpPr/>
      </xdr:nvCxnSpPr>
      <xdr:spPr>
        <a:xfrm flipV="1">
          <a:off x="8750300" y="888768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39713</xdr:rowOff>
    </xdr:from>
    <xdr:to>
      <xdr:col>50</xdr:col>
      <xdr:colOff>165100</xdr:colOff>
      <xdr:row>52</xdr:row>
      <xdr:rowOff>141313</xdr:rowOff>
    </xdr:to>
    <xdr:sp macro="" textlink="">
      <xdr:nvSpPr>
        <xdr:cNvPr id="345" name="フローチャート: 判断 344"/>
        <xdr:cNvSpPr/>
      </xdr:nvSpPr>
      <xdr:spPr>
        <a:xfrm>
          <a:off x="9588500" y="895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132440</xdr:rowOff>
    </xdr:from>
    <xdr:ext cx="534377" cy="259045"/>
    <xdr:sp macro="" textlink="">
      <xdr:nvSpPr>
        <xdr:cNvPr id="346" name="テキスト ボックス 345"/>
        <xdr:cNvSpPr txBox="1"/>
      </xdr:nvSpPr>
      <xdr:spPr>
        <a:xfrm>
          <a:off x="9359411" y="90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1092</xdr:rowOff>
    </xdr:from>
    <xdr:to>
      <xdr:col>45</xdr:col>
      <xdr:colOff>177800</xdr:colOff>
      <xdr:row>52</xdr:row>
      <xdr:rowOff>483</xdr:rowOff>
    </xdr:to>
    <xdr:cxnSp macro="">
      <xdr:nvCxnSpPr>
        <xdr:cNvPr id="347" name="直線コネクタ 346"/>
        <xdr:cNvCxnSpPr/>
      </xdr:nvCxnSpPr>
      <xdr:spPr>
        <a:xfrm>
          <a:off x="7861300" y="8745042"/>
          <a:ext cx="889000" cy="1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71298</xdr:rowOff>
    </xdr:from>
    <xdr:to>
      <xdr:col>46</xdr:col>
      <xdr:colOff>38100</xdr:colOff>
      <xdr:row>53</xdr:row>
      <xdr:rowOff>1448</xdr:rowOff>
    </xdr:to>
    <xdr:sp macro="" textlink="">
      <xdr:nvSpPr>
        <xdr:cNvPr id="348" name="フローチャート: 判断 347"/>
        <xdr:cNvSpPr/>
      </xdr:nvSpPr>
      <xdr:spPr>
        <a:xfrm>
          <a:off x="8699500" y="89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164025</xdr:rowOff>
    </xdr:from>
    <xdr:ext cx="534377" cy="259045"/>
    <xdr:sp macro="" textlink="">
      <xdr:nvSpPr>
        <xdr:cNvPr id="349" name="テキスト ボックス 348"/>
        <xdr:cNvSpPr txBox="1"/>
      </xdr:nvSpPr>
      <xdr:spPr>
        <a:xfrm>
          <a:off x="8483111" y="90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1092</xdr:rowOff>
    </xdr:from>
    <xdr:to>
      <xdr:col>41</xdr:col>
      <xdr:colOff>50800</xdr:colOff>
      <xdr:row>51</xdr:row>
      <xdr:rowOff>3988</xdr:rowOff>
    </xdr:to>
    <xdr:cxnSp macro="">
      <xdr:nvCxnSpPr>
        <xdr:cNvPr id="350" name="直線コネクタ 349"/>
        <xdr:cNvCxnSpPr/>
      </xdr:nvCxnSpPr>
      <xdr:spPr>
        <a:xfrm flipV="1">
          <a:off x="6972300" y="874504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118846</xdr:rowOff>
    </xdr:from>
    <xdr:to>
      <xdr:col>41</xdr:col>
      <xdr:colOff>101600</xdr:colOff>
      <xdr:row>52</xdr:row>
      <xdr:rowOff>48996</xdr:rowOff>
    </xdr:to>
    <xdr:sp macro="" textlink="">
      <xdr:nvSpPr>
        <xdr:cNvPr id="351" name="フローチャート: 判断 350"/>
        <xdr:cNvSpPr/>
      </xdr:nvSpPr>
      <xdr:spPr>
        <a:xfrm>
          <a:off x="7810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40123</xdr:rowOff>
    </xdr:from>
    <xdr:ext cx="534377" cy="259045"/>
    <xdr:sp macro="" textlink="">
      <xdr:nvSpPr>
        <xdr:cNvPr id="352" name="テキスト ボックス 351"/>
        <xdr:cNvSpPr txBox="1"/>
      </xdr:nvSpPr>
      <xdr:spPr>
        <a:xfrm>
          <a:off x="7594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53" name="フローチャート: 判断 352"/>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52620</xdr:rowOff>
    </xdr:from>
    <xdr:ext cx="534377" cy="259045"/>
    <xdr:sp macro="" textlink="">
      <xdr:nvSpPr>
        <xdr:cNvPr id="354" name="テキスト ボックス 353"/>
        <xdr:cNvSpPr txBox="1"/>
      </xdr:nvSpPr>
      <xdr:spPr>
        <a:xfrm>
          <a:off x="6705111" y="89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117628</xdr:rowOff>
    </xdr:from>
    <xdr:to>
      <xdr:col>55</xdr:col>
      <xdr:colOff>50800</xdr:colOff>
      <xdr:row>53</xdr:row>
      <xdr:rowOff>47778</xdr:rowOff>
    </xdr:to>
    <xdr:sp macro="" textlink="">
      <xdr:nvSpPr>
        <xdr:cNvPr id="360" name="楕円 359"/>
        <xdr:cNvSpPr/>
      </xdr:nvSpPr>
      <xdr:spPr>
        <a:xfrm>
          <a:off x="10426700" y="90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140505</xdr:rowOff>
    </xdr:from>
    <xdr:ext cx="534377" cy="259045"/>
    <xdr:sp macro="" textlink="">
      <xdr:nvSpPr>
        <xdr:cNvPr id="361" name="農林水産業費該当値テキスト"/>
        <xdr:cNvSpPr txBox="1"/>
      </xdr:nvSpPr>
      <xdr:spPr>
        <a:xfrm>
          <a:off x="10528300" y="88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92939</xdr:rowOff>
    </xdr:from>
    <xdr:to>
      <xdr:col>50</xdr:col>
      <xdr:colOff>165100</xdr:colOff>
      <xdr:row>52</xdr:row>
      <xdr:rowOff>23089</xdr:rowOff>
    </xdr:to>
    <xdr:sp macro="" textlink="">
      <xdr:nvSpPr>
        <xdr:cNvPr id="362" name="楕円 361"/>
        <xdr:cNvSpPr/>
      </xdr:nvSpPr>
      <xdr:spPr>
        <a:xfrm>
          <a:off x="9588500" y="8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39616</xdr:rowOff>
    </xdr:from>
    <xdr:ext cx="534377" cy="259045"/>
    <xdr:sp macro="" textlink="">
      <xdr:nvSpPr>
        <xdr:cNvPr id="363" name="テキスト ボックス 362"/>
        <xdr:cNvSpPr txBox="1"/>
      </xdr:nvSpPr>
      <xdr:spPr>
        <a:xfrm>
          <a:off x="9359411" y="86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121133</xdr:rowOff>
    </xdr:from>
    <xdr:to>
      <xdr:col>46</xdr:col>
      <xdr:colOff>38100</xdr:colOff>
      <xdr:row>52</xdr:row>
      <xdr:rowOff>51283</xdr:rowOff>
    </xdr:to>
    <xdr:sp macro="" textlink="">
      <xdr:nvSpPr>
        <xdr:cNvPr id="364" name="楕円 363"/>
        <xdr:cNvSpPr/>
      </xdr:nvSpPr>
      <xdr:spPr>
        <a:xfrm>
          <a:off x="8699500" y="88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67810</xdr:rowOff>
    </xdr:from>
    <xdr:ext cx="534377" cy="259045"/>
    <xdr:sp macro="" textlink="">
      <xdr:nvSpPr>
        <xdr:cNvPr id="365" name="テキスト ボックス 364"/>
        <xdr:cNvSpPr txBox="1"/>
      </xdr:nvSpPr>
      <xdr:spPr>
        <a:xfrm>
          <a:off x="8483111" y="86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121742</xdr:rowOff>
    </xdr:from>
    <xdr:to>
      <xdr:col>41</xdr:col>
      <xdr:colOff>101600</xdr:colOff>
      <xdr:row>51</xdr:row>
      <xdr:rowOff>51892</xdr:rowOff>
    </xdr:to>
    <xdr:sp macro="" textlink="">
      <xdr:nvSpPr>
        <xdr:cNvPr id="366" name="楕円 365"/>
        <xdr:cNvSpPr/>
      </xdr:nvSpPr>
      <xdr:spPr>
        <a:xfrm>
          <a:off x="7810500" y="86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68419</xdr:rowOff>
    </xdr:from>
    <xdr:ext cx="534377" cy="259045"/>
    <xdr:sp macro="" textlink="">
      <xdr:nvSpPr>
        <xdr:cNvPr id="367" name="テキスト ボックス 366"/>
        <xdr:cNvSpPr txBox="1"/>
      </xdr:nvSpPr>
      <xdr:spPr>
        <a:xfrm>
          <a:off x="7594111" y="84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124638</xdr:rowOff>
    </xdr:from>
    <xdr:to>
      <xdr:col>36</xdr:col>
      <xdr:colOff>165100</xdr:colOff>
      <xdr:row>51</xdr:row>
      <xdr:rowOff>54788</xdr:rowOff>
    </xdr:to>
    <xdr:sp macro="" textlink="">
      <xdr:nvSpPr>
        <xdr:cNvPr id="368" name="楕円 367"/>
        <xdr:cNvSpPr/>
      </xdr:nvSpPr>
      <xdr:spPr>
        <a:xfrm>
          <a:off x="6921500" y="86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71315</xdr:rowOff>
    </xdr:from>
    <xdr:ext cx="534377" cy="259045"/>
    <xdr:sp macro="" textlink="">
      <xdr:nvSpPr>
        <xdr:cNvPr id="369" name="テキスト ボックス 368"/>
        <xdr:cNvSpPr txBox="1"/>
      </xdr:nvSpPr>
      <xdr:spPr>
        <a:xfrm>
          <a:off x="6705111" y="84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9" name="直線コネクタ 388"/>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90"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91" name="直線コネクタ 390"/>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92"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93" name="直線コネクタ 392"/>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55712</xdr:rowOff>
    </xdr:from>
    <xdr:to>
      <xdr:col>55</xdr:col>
      <xdr:colOff>0</xdr:colOff>
      <xdr:row>75</xdr:row>
      <xdr:rowOff>24371</xdr:rowOff>
    </xdr:to>
    <xdr:cxnSp macro="">
      <xdr:nvCxnSpPr>
        <xdr:cNvPr id="394" name="直線コネクタ 393"/>
        <xdr:cNvCxnSpPr/>
      </xdr:nvCxnSpPr>
      <xdr:spPr>
        <a:xfrm>
          <a:off x="9639300" y="12743012"/>
          <a:ext cx="838200" cy="14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151645</xdr:rowOff>
    </xdr:from>
    <xdr:ext cx="534377" cy="259045"/>
    <xdr:sp macro="" textlink="">
      <xdr:nvSpPr>
        <xdr:cNvPr id="395" name="商工費平均値テキスト"/>
        <xdr:cNvSpPr txBox="1"/>
      </xdr:nvSpPr>
      <xdr:spPr>
        <a:xfrm>
          <a:off x="10528300" y="1266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6" name="フローチャート: 判断 395"/>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10381</xdr:rowOff>
    </xdr:from>
    <xdr:to>
      <xdr:col>50</xdr:col>
      <xdr:colOff>114300</xdr:colOff>
      <xdr:row>74</xdr:row>
      <xdr:rowOff>55712</xdr:rowOff>
    </xdr:to>
    <xdr:cxnSp macro="">
      <xdr:nvCxnSpPr>
        <xdr:cNvPr id="397" name="直線コネクタ 396"/>
        <xdr:cNvCxnSpPr/>
      </xdr:nvCxnSpPr>
      <xdr:spPr>
        <a:xfrm>
          <a:off x="8750300" y="12697681"/>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99758</xdr:rowOff>
    </xdr:from>
    <xdr:to>
      <xdr:col>50</xdr:col>
      <xdr:colOff>165100</xdr:colOff>
      <xdr:row>73</xdr:row>
      <xdr:rowOff>29908</xdr:rowOff>
    </xdr:to>
    <xdr:sp macro="" textlink="">
      <xdr:nvSpPr>
        <xdr:cNvPr id="398" name="フローチャート: 判断 397"/>
        <xdr:cNvSpPr/>
      </xdr:nvSpPr>
      <xdr:spPr>
        <a:xfrm>
          <a:off x="9588500" y="1244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46435</xdr:rowOff>
    </xdr:from>
    <xdr:ext cx="534377" cy="259045"/>
    <xdr:sp macro="" textlink="">
      <xdr:nvSpPr>
        <xdr:cNvPr id="399" name="テキスト ボックス 398"/>
        <xdr:cNvSpPr txBox="1"/>
      </xdr:nvSpPr>
      <xdr:spPr>
        <a:xfrm>
          <a:off x="9359411" y="122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10381</xdr:rowOff>
    </xdr:from>
    <xdr:to>
      <xdr:col>45</xdr:col>
      <xdr:colOff>177800</xdr:colOff>
      <xdr:row>74</xdr:row>
      <xdr:rowOff>14793</xdr:rowOff>
    </xdr:to>
    <xdr:cxnSp macro="">
      <xdr:nvCxnSpPr>
        <xdr:cNvPr id="400" name="直線コネクタ 399"/>
        <xdr:cNvCxnSpPr/>
      </xdr:nvCxnSpPr>
      <xdr:spPr>
        <a:xfrm flipV="1">
          <a:off x="7861300" y="1269768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52781</xdr:rowOff>
    </xdr:from>
    <xdr:to>
      <xdr:col>46</xdr:col>
      <xdr:colOff>38100</xdr:colOff>
      <xdr:row>73</xdr:row>
      <xdr:rowOff>154381</xdr:rowOff>
    </xdr:to>
    <xdr:sp macro="" textlink="">
      <xdr:nvSpPr>
        <xdr:cNvPr id="401" name="フローチャート: 判断 400"/>
        <xdr:cNvSpPr/>
      </xdr:nvSpPr>
      <xdr:spPr>
        <a:xfrm>
          <a:off x="8699500" y="1256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170908</xdr:rowOff>
    </xdr:from>
    <xdr:ext cx="534377" cy="259045"/>
    <xdr:sp macro="" textlink="">
      <xdr:nvSpPr>
        <xdr:cNvPr id="402" name="テキスト ボックス 401"/>
        <xdr:cNvSpPr txBox="1"/>
      </xdr:nvSpPr>
      <xdr:spPr>
        <a:xfrm>
          <a:off x="8483111" y="123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123469</xdr:rowOff>
    </xdr:from>
    <xdr:to>
      <xdr:col>41</xdr:col>
      <xdr:colOff>50800</xdr:colOff>
      <xdr:row>74</xdr:row>
      <xdr:rowOff>14793</xdr:rowOff>
    </xdr:to>
    <xdr:cxnSp macro="">
      <xdr:nvCxnSpPr>
        <xdr:cNvPr id="403" name="直線コネクタ 402"/>
        <xdr:cNvCxnSpPr/>
      </xdr:nvCxnSpPr>
      <xdr:spPr>
        <a:xfrm>
          <a:off x="6972300" y="12639319"/>
          <a:ext cx="889000" cy="6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123647</xdr:rowOff>
    </xdr:from>
    <xdr:to>
      <xdr:col>41</xdr:col>
      <xdr:colOff>101600</xdr:colOff>
      <xdr:row>74</xdr:row>
      <xdr:rowOff>53797</xdr:rowOff>
    </xdr:to>
    <xdr:sp macro="" textlink="">
      <xdr:nvSpPr>
        <xdr:cNvPr id="404" name="フローチャート: 判断 403"/>
        <xdr:cNvSpPr/>
      </xdr:nvSpPr>
      <xdr:spPr>
        <a:xfrm>
          <a:off x="7810500" y="1263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70324</xdr:rowOff>
    </xdr:from>
    <xdr:ext cx="534377" cy="259045"/>
    <xdr:sp macro="" textlink="">
      <xdr:nvSpPr>
        <xdr:cNvPr id="405" name="テキスト ボックス 404"/>
        <xdr:cNvSpPr txBox="1"/>
      </xdr:nvSpPr>
      <xdr:spPr>
        <a:xfrm>
          <a:off x="7594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6" name="フローチャート: 判断 405"/>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10954</xdr:rowOff>
    </xdr:from>
    <xdr:ext cx="534377" cy="259045"/>
    <xdr:sp macro="" textlink="">
      <xdr:nvSpPr>
        <xdr:cNvPr id="407" name="テキスト ボックス 406"/>
        <xdr:cNvSpPr txBox="1"/>
      </xdr:nvSpPr>
      <xdr:spPr>
        <a:xfrm>
          <a:off x="6705111" y="126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145021</xdr:rowOff>
    </xdr:from>
    <xdr:to>
      <xdr:col>55</xdr:col>
      <xdr:colOff>50800</xdr:colOff>
      <xdr:row>75</xdr:row>
      <xdr:rowOff>75171</xdr:rowOff>
    </xdr:to>
    <xdr:sp macro="" textlink="">
      <xdr:nvSpPr>
        <xdr:cNvPr id="413" name="楕円 412"/>
        <xdr:cNvSpPr/>
      </xdr:nvSpPr>
      <xdr:spPr>
        <a:xfrm>
          <a:off x="10426700" y="128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123448</xdr:rowOff>
    </xdr:from>
    <xdr:ext cx="534377" cy="259045"/>
    <xdr:sp macro="" textlink="">
      <xdr:nvSpPr>
        <xdr:cNvPr id="414" name="商工費該当値テキスト"/>
        <xdr:cNvSpPr txBox="1"/>
      </xdr:nvSpPr>
      <xdr:spPr>
        <a:xfrm>
          <a:off x="10528300" y="128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4912</xdr:rowOff>
    </xdr:from>
    <xdr:to>
      <xdr:col>50</xdr:col>
      <xdr:colOff>165100</xdr:colOff>
      <xdr:row>74</xdr:row>
      <xdr:rowOff>106512</xdr:rowOff>
    </xdr:to>
    <xdr:sp macro="" textlink="">
      <xdr:nvSpPr>
        <xdr:cNvPr id="415" name="楕円 414"/>
        <xdr:cNvSpPr/>
      </xdr:nvSpPr>
      <xdr:spPr>
        <a:xfrm>
          <a:off x="9588500" y="126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97639</xdr:rowOff>
    </xdr:from>
    <xdr:ext cx="534377" cy="259045"/>
    <xdr:sp macro="" textlink="">
      <xdr:nvSpPr>
        <xdr:cNvPr id="416" name="テキスト ボックス 415"/>
        <xdr:cNvSpPr txBox="1"/>
      </xdr:nvSpPr>
      <xdr:spPr>
        <a:xfrm>
          <a:off x="9359411" y="1278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131031</xdr:rowOff>
    </xdr:from>
    <xdr:to>
      <xdr:col>46</xdr:col>
      <xdr:colOff>38100</xdr:colOff>
      <xdr:row>74</xdr:row>
      <xdr:rowOff>61181</xdr:rowOff>
    </xdr:to>
    <xdr:sp macro="" textlink="">
      <xdr:nvSpPr>
        <xdr:cNvPr id="417" name="楕円 416"/>
        <xdr:cNvSpPr/>
      </xdr:nvSpPr>
      <xdr:spPr>
        <a:xfrm>
          <a:off x="8699500" y="126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52308</xdr:rowOff>
    </xdr:from>
    <xdr:ext cx="534377" cy="259045"/>
    <xdr:sp macro="" textlink="">
      <xdr:nvSpPr>
        <xdr:cNvPr id="418" name="テキスト ボックス 417"/>
        <xdr:cNvSpPr txBox="1"/>
      </xdr:nvSpPr>
      <xdr:spPr>
        <a:xfrm>
          <a:off x="8483111" y="127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135443</xdr:rowOff>
    </xdr:from>
    <xdr:to>
      <xdr:col>41</xdr:col>
      <xdr:colOff>101600</xdr:colOff>
      <xdr:row>74</xdr:row>
      <xdr:rowOff>65593</xdr:rowOff>
    </xdr:to>
    <xdr:sp macro="" textlink="">
      <xdr:nvSpPr>
        <xdr:cNvPr id="419" name="楕円 418"/>
        <xdr:cNvSpPr/>
      </xdr:nvSpPr>
      <xdr:spPr>
        <a:xfrm>
          <a:off x="7810500" y="126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56720</xdr:rowOff>
    </xdr:from>
    <xdr:ext cx="534377" cy="259045"/>
    <xdr:sp macro="" textlink="">
      <xdr:nvSpPr>
        <xdr:cNvPr id="420" name="テキスト ボックス 419"/>
        <xdr:cNvSpPr txBox="1"/>
      </xdr:nvSpPr>
      <xdr:spPr>
        <a:xfrm>
          <a:off x="7594111" y="127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72669</xdr:rowOff>
    </xdr:from>
    <xdr:to>
      <xdr:col>36</xdr:col>
      <xdr:colOff>165100</xdr:colOff>
      <xdr:row>74</xdr:row>
      <xdr:rowOff>2819</xdr:rowOff>
    </xdr:to>
    <xdr:sp macro="" textlink="">
      <xdr:nvSpPr>
        <xdr:cNvPr id="421" name="楕円 420"/>
        <xdr:cNvSpPr/>
      </xdr:nvSpPr>
      <xdr:spPr>
        <a:xfrm>
          <a:off x="6921500" y="125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19346</xdr:rowOff>
    </xdr:from>
    <xdr:ext cx="534377" cy="259045"/>
    <xdr:sp macro="" textlink="">
      <xdr:nvSpPr>
        <xdr:cNvPr id="422" name="テキスト ボックス 421"/>
        <xdr:cNvSpPr txBox="1"/>
      </xdr:nvSpPr>
      <xdr:spPr>
        <a:xfrm>
          <a:off x="6705111" y="123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117777</xdr:rowOff>
    </xdr:from>
    <xdr:to>
      <xdr:col>54</xdr:col>
      <xdr:colOff>189865</xdr:colOff>
      <xdr:row>98</xdr:row>
      <xdr:rowOff>48648</xdr:rowOff>
    </xdr:to>
    <xdr:cxnSp macro="">
      <xdr:nvCxnSpPr>
        <xdr:cNvPr id="443" name="直線コネクタ 442"/>
        <xdr:cNvCxnSpPr/>
      </xdr:nvCxnSpPr>
      <xdr:spPr>
        <a:xfrm flipV="1">
          <a:off x="10475595" y="15719727"/>
          <a:ext cx="1270" cy="113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52475</xdr:rowOff>
    </xdr:from>
    <xdr:ext cx="534377" cy="259045"/>
    <xdr:sp macro="" textlink="">
      <xdr:nvSpPr>
        <xdr:cNvPr id="444" name="土木費最小値テキスト"/>
        <xdr:cNvSpPr txBox="1"/>
      </xdr:nvSpPr>
      <xdr:spPr>
        <a:xfrm>
          <a:off x="10528300" y="168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48648</xdr:rowOff>
    </xdr:from>
    <xdr:to>
      <xdr:col>55</xdr:col>
      <xdr:colOff>88900</xdr:colOff>
      <xdr:row>98</xdr:row>
      <xdr:rowOff>48648</xdr:rowOff>
    </xdr:to>
    <xdr:cxnSp macro="">
      <xdr:nvCxnSpPr>
        <xdr:cNvPr id="445" name="直線コネクタ 444"/>
        <xdr:cNvCxnSpPr/>
      </xdr:nvCxnSpPr>
      <xdr:spPr>
        <a:xfrm>
          <a:off x="10388600" y="1685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64454</xdr:rowOff>
    </xdr:from>
    <xdr:ext cx="534377" cy="259045"/>
    <xdr:sp macro="" textlink="">
      <xdr:nvSpPr>
        <xdr:cNvPr id="446" name="土木費最大値テキスト"/>
        <xdr:cNvSpPr txBox="1"/>
      </xdr:nvSpPr>
      <xdr:spPr>
        <a:xfrm>
          <a:off x="10528300" y="154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117777</xdr:rowOff>
    </xdr:from>
    <xdr:to>
      <xdr:col>55</xdr:col>
      <xdr:colOff>88900</xdr:colOff>
      <xdr:row>91</xdr:row>
      <xdr:rowOff>117777</xdr:rowOff>
    </xdr:to>
    <xdr:cxnSp macro="">
      <xdr:nvCxnSpPr>
        <xdr:cNvPr id="447" name="直線コネクタ 446"/>
        <xdr:cNvCxnSpPr/>
      </xdr:nvCxnSpPr>
      <xdr:spPr>
        <a:xfrm>
          <a:off x="10388600" y="1571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117777</xdr:rowOff>
    </xdr:from>
    <xdr:to>
      <xdr:col>55</xdr:col>
      <xdr:colOff>0</xdr:colOff>
      <xdr:row>91</xdr:row>
      <xdr:rowOff>152479</xdr:rowOff>
    </xdr:to>
    <xdr:cxnSp macro="">
      <xdr:nvCxnSpPr>
        <xdr:cNvPr id="448" name="直線コネクタ 447"/>
        <xdr:cNvCxnSpPr/>
      </xdr:nvCxnSpPr>
      <xdr:spPr>
        <a:xfrm flipV="1">
          <a:off x="9639300" y="15719727"/>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461</xdr:rowOff>
    </xdr:from>
    <xdr:ext cx="534377" cy="259045"/>
    <xdr:sp macro="" textlink="">
      <xdr:nvSpPr>
        <xdr:cNvPr id="449" name="土木費平均値テキスト"/>
        <xdr:cNvSpPr txBox="1"/>
      </xdr:nvSpPr>
      <xdr:spPr>
        <a:xfrm>
          <a:off x="10528300" y="1645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22034</xdr:rowOff>
    </xdr:from>
    <xdr:to>
      <xdr:col>55</xdr:col>
      <xdr:colOff>50800</xdr:colOff>
      <xdr:row>96</xdr:row>
      <xdr:rowOff>123634</xdr:rowOff>
    </xdr:to>
    <xdr:sp macro="" textlink="">
      <xdr:nvSpPr>
        <xdr:cNvPr id="450" name="フローチャート: 判断 449"/>
        <xdr:cNvSpPr/>
      </xdr:nvSpPr>
      <xdr:spPr>
        <a:xfrm>
          <a:off x="104267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152479</xdr:rowOff>
    </xdr:from>
    <xdr:to>
      <xdr:col>50</xdr:col>
      <xdr:colOff>114300</xdr:colOff>
      <xdr:row>92</xdr:row>
      <xdr:rowOff>56330</xdr:rowOff>
    </xdr:to>
    <xdr:cxnSp macro="">
      <xdr:nvCxnSpPr>
        <xdr:cNvPr id="451" name="直線コネクタ 450"/>
        <xdr:cNvCxnSpPr/>
      </xdr:nvCxnSpPr>
      <xdr:spPr>
        <a:xfrm flipV="1">
          <a:off x="8750300" y="15754429"/>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130116</xdr:rowOff>
    </xdr:from>
    <xdr:to>
      <xdr:col>50</xdr:col>
      <xdr:colOff>165100</xdr:colOff>
      <xdr:row>95</xdr:row>
      <xdr:rowOff>60266</xdr:rowOff>
    </xdr:to>
    <xdr:sp macro="" textlink="">
      <xdr:nvSpPr>
        <xdr:cNvPr id="452" name="フローチャート: 判断 451"/>
        <xdr:cNvSpPr/>
      </xdr:nvSpPr>
      <xdr:spPr>
        <a:xfrm>
          <a:off x="9588500" y="1624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51393</xdr:rowOff>
    </xdr:from>
    <xdr:ext cx="534377" cy="259045"/>
    <xdr:sp macro="" textlink="">
      <xdr:nvSpPr>
        <xdr:cNvPr id="453" name="テキスト ボックス 452"/>
        <xdr:cNvSpPr txBox="1"/>
      </xdr:nvSpPr>
      <xdr:spPr>
        <a:xfrm>
          <a:off x="9359411" y="1633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35139</xdr:rowOff>
    </xdr:from>
    <xdr:to>
      <xdr:col>45</xdr:col>
      <xdr:colOff>177800</xdr:colOff>
      <xdr:row>92</xdr:row>
      <xdr:rowOff>56330</xdr:rowOff>
    </xdr:to>
    <xdr:cxnSp macro="">
      <xdr:nvCxnSpPr>
        <xdr:cNvPr id="454" name="直線コネクタ 453"/>
        <xdr:cNvCxnSpPr/>
      </xdr:nvCxnSpPr>
      <xdr:spPr>
        <a:xfrm>
          <a:off x="7861300" y="15465639"/>
          <a:ext cx="889000" cy="36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20937</xdr:rowOff>
    </xdr:from>
    <xdr:to>
      <xdr:col>46</xdr:col>
      <xdr:colOff>38100</xdr:colOff>
      <xdr:row>95</xdr:row>
      <xdr:rowOff>122537</xdr:rowOff>
    </xdr:to>
    <xdr:sp macro="" textlink="">
      <xdr:nvSpPr>
        <xdr:cNvPr id="455" name="フローチャート: 判断 454"/>
        <xdr:cNvSpPr/>
      </xdr:nvSpPr>
      <xdr:spPr>
        <a:xfrm>
          <a:off x="8699500" y="163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113664</xdr:rowOff>
    </xdr:from>
    <xdr:ext cx="534377" cy="259045"/>
    <xdr:sp macro="" textlink="">
      <xdr:nvSpPr>
        <xdr:cNvPr id="456" name="テキスト ボックス 455"/>
        <xdr:cNvSpPr txBox="1"/>
      </xdr:nvSpPr>
      <xdr:spPr>
        <a:xfrm>
          <a:off x="8483111" y="164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35139</xdr:rowOff>
    </xdr:from>
    <xdr:to>
      <xdr:col>41</xdr:col>
      <xdr:colOff>50800</xdr:colOff>
      <xdr:row>90</xdr:row>
      <xdr:rowOff>137162</xdr:rowOff>
    </xdr:to>
    <xdr:cxnSp macro="">
      <xdr:nvCxnSpPr>
        <xdr:cNvPr id="457" name="直線コネクタ 456"/>
        <xdr:cNvCxnSpPr/>
      </xdr:nvCxnSpPr>
      <xdr:spPr>
        <a:xfrm flipV="1">
          <a:off x="6972300" y="15465639"/>
          <a:ext cx="889000" cy="10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79459</xdr:rowOff>
    </xdr:from>
    <xdr:to>
      <xdr:col>41</xdr:col>
      <xdr:colOff>101600</xdr:colOff>
      <xdr:row>96</xdr:row>
      <xdr:rowOff>9609</xdr:rowOff>
    </xdr:to>
    <xdr:sp macro="" textlink="">
      <xdr:nvSpPr>
        <xdr:cNvPr id="458" name="フローチャート: 判断 457"/>
        <xdr:cNvSpPr/>
      </xdr:nvSpPr>
      <xdr:spPr>
        <a:xfrm>
          <a:off x="7810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736</xdr:rowOff>
    </xdr:from>
    <xdr:ext cx="534377" cy="259045"/>
    <xdr:sp macro="" textlink="">
      <xdr:nvSpPr>
        <xdr:cNvPr id="459" name="テキスト ボックス 458"/>
        <xdr:cNvSpPr txBox="1"/>
      </xdr:nvSpPr>
      <xdr:spPr>
        <a:xfrm>
          <a:off x="7594111" y="164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81333</xdr:rowOff>
    </xdr:from>
    <xdr:to>
      <xdr:col>36</xdr:col>
      <xdr:colOff>165100</xdr:colOff>
      <xdr:row>96</xdr:row>
      <xdr:rowOff>11483</xdr:rowOff>
    </xdr:to>
    <xdr:sp macro="" textlink="">
      <xdr:nvSpPr>
        <xdr:cNvPr id="460" name="フローチャート: 判断 459"/>
        <xdr:cNvSpPr/>
      </xdr:nvSpPr>
      <xdr:spPr>
        <a:xfrm>
          <a:off x="6921500" y="1636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2610</xdr:rowOff>
    </xdr:from>
    <xdr:ext cx="534377" cy="259045"/>
    <xdr:sp macro="" textlink="">
      <xdr:nvSpPr>
        <xdr:cNvPr id="461" name="テキスト ボックス 460"/>
        <xdr:cNvSpPr txBox="1"/>
      </xdr:nvSpPr>
      <xdr:spPr>
        <a:xfrm>
          <a:off x="6705111" y="164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66977</xdr:rowOff>
    </xdr:from>
    <xdr:to>
      <xdr:col>55</xdr:col>
      <xdr:colOff>50800</xdr:colOff>
      <xdr:row>91</xdr:row>
      <xdr:rowOff>168577</xdr:rowOff>
    </xdr:to>
    <xdr:sp macro="" textlink="">
      <xdr:nvSpPr>
        <xdr:cNvPr id="467" name="楕円 466"/>
        <xdr:cNvSpPr/>
      </xdr:nvSpPr>
      <xdr:spPr>
        <a:xfrm>
          <a:off x="10426700" y="156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20004</xdr:rowOff>
    </xdr:from>
    <xdr:ext cx="534377" cy="259045"/>
    <xdr:sp macro="" textlink="">
      <xdr:nvSpPr>
        <xdr:cNvPr id="468" name="土木費該当値テキスト"/>
        <xdr:cNvSpPr txBox="1"/>
      </xdr:nvSpPr>
      <xdr:spPr>
        <a:xfrm>
          <a:off x="10528300" y="156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101679</xdr:rowOff>
    </xdr:from>
    <xdr:to>
      <xdr:col>50</xdr:col>
      <xdr:colOff>165100</xdr:colOff>
      <xdr:row>92</xdr:row>
      <xdr:rowOff>31829</xdr:rowOff>
    </xdr:to>
    <xdr:sp macro="" textlink="">
      <xdr:nvSpPr>
        <xdr:cNvPr id="469" name="楕円 468"/>
        <xdr:cNvSpPr/>
      </xdr:nvSpPr>
      <xdr:spPr>
        <a:xfrm>
          <a:off x="9588500" y="157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48356</xdr:rowOff>
    </xdr:from>
    <xdr:ext cx="534377" cy="259045"/>
    <xdr:sp macro="" textlink="">
      <xdr:nvSpPr>
        <xdr:cNvPr id="470" name="テキスト ボックス 469"/>
        <xdr:cNvSpPr txBox="1"/>
      </xdr:nvSpPr>
      <xdr:spPr>
        <a:xfrm>
          <a:off x="9359411" y="154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5530</xdr:rowOff>
    </xdr:from>
    <xdr:to>
      <xdr:col>46</xdr:col>
      <xdr:colOff>38100</xdr:colOff>
      <xdr:row>92</xdr:row>
      <xdr:rowOff>107130</xdr:rowOff>
    </xdr:to>
    <xdr:sp macro="" textlink="">
      <xdr:nvSpPr>
        <xdr:cNvPr id="471" name="楕円 470"/>
        <xdr:cNvSpPr/>
      </xdr:nvSpPr>
      <xdr:spPr>
        <a:xfrm>
          <a:off x="8699500" y="157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123657</xdr:rowOff>
    </xdr:from>
    <xdr:ext cx="534377" cy="259045"/>
    <xdr:sp macro="" textlink="">
      <xdr:nvSpPr>
        <xdr:cNvPr id="472" name="テキスト ボックス 471"/>
        <xdr:cNvSpPr txBox="1"/>
      </xdr:nvSpPr>
      <xdr:spPr>
        <a:xfrm>
          <a:off x="8483111" y="155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155789</xdr:rowOff>
    </xdr:from>
    <xdr:to>
      <xdr:col>41</xdr:col>
      <xdr:colOff>101600</xdr:colOff>
      <xdr:row>90</xdr:row>
      <xdr:rowOff>85939</xdr:rowOff>
    </xdr:to>
    <xdr:sp macro="" textlink="">
      <xdr:nvSpPr>
        <xdr:cNvPr id="473" name="楕円 472"/>
        <xdr:cNvSpPr/>
      </xdr:nvSpPr>
      <xdr:spPr>
        <a:xfrm>
          <a:off x="7810500" y="154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102466</xdr:rowOff>
    </xdr:from>
    <xdr:ext cx="599010" cy="259045"/>
    <xdr:sp macro="" textlink="">
      <xdr:nvSpPr>
        <xdr:cNvPr id="474" name="テキスト ボックス 473"/>
        <xdr:cNvSpPr txBox="1"/>
      </xdr:nvSpPr>
      <xdr:spPr>
        <a:xfrm>
          <a:off x="7561795" y="1519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86362</xdr:rowOff>
    </xdr:from>
    <xdr:to>
      <xdr:col>36</xdr:col>
      <xdr:colOff>165100</xdr:colOff>
      <xdr:row>91</xdr:row>
      <xdr:rowOff>16512</xdr:rowOff>
    </xdr:to>
    <xdr:sp macro="" textlink="">
      <xdr:nvSpPr>
        <xdr:cNvPr id="475" name="楕円 474"/>
        <xdr:cNvSpPr/>
      </xdr:nvSpPr>
      <xdr:spPr>
        <a:xfrm>
          <a:off x="6921500" y="155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33039</xdr:rowOff>
    </xdr:from>
    <xdr:ext cx="599010" cy="259045"/>
    <xdr:sp macro="" textlink="">
      <xdr:nvSpPr>
        <xdr:cNvPr id="476" name="テキスト ボックス 475"/>
        <xdr:cNvSpPr txBox="1"/>
      </xdr:nvSpPr>
      <xdr:spPr>
        <a:xfrm>
          <a:off x="6672795" y="152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499" name="直線コネクタ 498"/>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0"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1" name="直線コネクタ 500"/>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2"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3" name="直線コネクタ 502"/>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50355</xdr:rowOff>
    </xdr:from>
    <xdr:to>
      <xdr:col>85</xdr:col>
      <xdr:colOff>127000</xdr:colOff>
      <xdr:row>33</xdr:row>
      <xdr:rowOff>46546</xdr:rowOff>
    </xdr:to>
    <xdr:cxnSp macro="">
      <xdr:nvCxnSpPr>
        <xdr:cNvPr id="504" name="直線コネクタ 503"/>
        <xdr:cNvCxnSpPr/>
      </xdr:nvCxnSpPr>
      <xdr:spPr>
        <a:xfrm flipV="1">
          <a:off x="15481300" y="5536755"/>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170959</xdr:rowOff>
    </xdr:from>
    <xdr:ext cx="534377" cy="259045"/>
    <xdr:sp macro="" textlink="">
      <xdr:nvSpPr>
        <xdr:cNvPr id="505" name="警察費平均値テキスト"/>
        <xdr:cNvSpPr txBox="1"/>
      </xdr:nvSpPr>
      <xdr:spPr>
        <a:xfrm>
          <a:off x="16370300" y="600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06" name="フローチャート: 判断 505"/>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144082</xdr:rowOff>
    </xdr:from>
    <xdr:to>
      <xdr:col>81</xdr:col>
      <xdr:colOff>50800</xdr:colOff>
      <xdr:row>33</xdr:row>
      <xdr:rowOff>46546</xdr:rowOff>
    </xdr:to>
    <xdr:cxnSp macro="">
      <xdr:nvCxnSpPr>
        <xdr:cNvPr id="507" name="直線コネクタ 506"/>
        <xdr:cNvCxnSpPr/>
      </xdr:nvCxnSpPr>
      <xdr:spPr>
        <a:xfrm>
          <a:off x="14592300" y="563048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08" name="フローチャート: 判断 507"/>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40657</xdr:rowOff>
    </xdr:from>
    <xdr:ext cx="534377" cy="259045"/>
    <xdr:sp macro="" textlink="">
      <xdr:nvSpPr>
        <xdr:cNvPr id="509" name="テキスト ボックス 508"/>
        <xdr:cNvSpPr txBox="1"/>
      </xdr:nvSpPr>
      <xdr:spPr>
        <a:xfrm>
          <a:off x="15201411" y="604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144082</xdr:rowOff>
    </xdr:from>
    <xdr:to>
      <xdr:col>76</xdr:col>
      <xdr:colOff>114300</xdr:colOff>
      <xdr:row>33</xdr:row>
      <xdr:rowOff>154368</xdr:rowOff>
    </xdr:to>
    <xdr:cxnSp macro="">
      <xdr:nvCxnSpPr>
        <xdr:cNvPr id="510" name="直線コネクタ 509"/>
        <xdr:cNvCxnSpPr/>
      </xdr:nvCxnSpPr>
      <xdr:spPr>
        <a:xfrm flipV="1">
          <a:off x="13703300" y="5630482"/>
          <a:ext cx="889000" cy="1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11" name="フローチャート: 判断 510"/>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62184</xdr:rowOff>
    </xdr:from>
    <xdr:ext cx="534377" cy="259045"/>
    <xdr:sp macro="" textlink="">
      <xdr:nvSpPr>
        <xdr:cNvPr id="512" name="テキスト ボックス 511"/>
        <xdr:cNvSpPr txBox="1"/>
      </xdr:nvSpPr>
      <xdr:spPr>
        <a:xfrm>
          <a:off x="14325111" y="60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137985</xdr:rowOff>
    </xdr:from>
    <xdr:to>
      <xdr:col>71</xdr:col>
      <xdr:colOff>177800</xdr:colOff>
      <xdr:row>33</xdr:row>
      <xdr:rowOff>154368</xdr:rowOff>
    </xdr:to>
    <xdr:cxnSp macro="">
      <xdr:nvCxnSpPr>
        <xdr:cNvPr id="513" name="直線コネクタ 512"/>
        <xdr:cNvCxnSpPr/>
      </xdr:nvCxnSpPr>
      <xdr:spPr>
        <a:xfrm>
          <a:off x="12814300" y="579583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14" name="フローチャート: 判断 513"/>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1605</xdr:rowOff>
    </xdr:from>
    <xdr:ext cx="534377" cy="259045"/>
    <xdr:sp macro="" textlink="">
      <xdr:nvSpPr>
        <xdr:cNvPr id="515" name="テキスト ボックス 514"/>
        <xdr:cNvSpPr txBox="1"/>
      </xdr:nvSpPr>
      <xdr:spPr>
        <a:xfrm>
          <a:off x="134361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16" name="フローチャート: 判断 515"/>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81995</xdr:rowOff>
    </xdr:from>
    <xdr:ext cx="534377" cy="259045"/>
    <xdr:sp macro="" textlink="">
      <xdr:nvSpPr>
        <xdr:cNvPr id="517" name="テキスト ボックス 516"/>
        <xdr:cNvSpPr txBox="1"/>
      </xdr:nvSpPr>
      <xdr:spPr>
        <a:xfrm>
          <a:off x="12547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171005</xdr:rowOff>
    </xdr:from>
    <xdr:to>
      <xdr:col>85</xdr:col>
      <xdr:colOff>177800</xdr:colOff>
      <xdr:row>32</xdr:row>
      <xdr:rowOff>101155</xdr:rowOff>
    </xdr:to>
    <xdr:sp macro="" textlink="">
      <xdr:nvSpPr>
        <xdr:cNvPr id="523" name="楕円 522"/>
        <xdr:cNvSpPr/>
      </xdr:nvSpPr>
      <xdr:spPr>
        <a:xfrm>
          <a:off x="16268700" y="54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22432</xdr:rowOff>
    </xdr:from>
    <xdr:ext cx="534377" cy="259045"/>
    <xdr:sp macro="" textlink="">
      <xdr:nvSpPr>
        <xdr:cNvPr id="524" name="警察費該当値テキスト"/>
        <xdr:cNvSpPr txBox="1"/>
      </xdr:nvSpPr>
      <xdr:spPr>
        <a:xfrm>
          <a:off x="16370300" y="53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167196</xdr:rowOff>
    </xdr:from>
    <xdr:to>
      <xdr:col>81</xdr:col>
      <xdr:colOff>101600</xdr:colOff>
      <xdr:row>33</xdr:row>
      <xdr:rowOff>97346</xdr:rowOff>
    </xdr:to>
    <xdr:sp macro="" textlink="">
      <xdr:nvSpPr>
        <xdr:cNvPr id="525" name="楕円 524"/>
        <xdr:cNvSpPr/>
      </xdr:nvSpPr>
      <xdr:spPr>
        <a:xfrm>
          <a:off x="15430500" y="56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113873</xdr:rowOff>
    </xdr:from>
    <xdr:ext cx="534377" cy="259045"/>
    <xdr:sp macro="" textlink="">
      <xdr:nvSpPr>
        <xdr:cNvPr id="526" name="テキスト ボックス 525"/>
        <xdr:cNvSpPr txBox="1"/>
      </xdr:nvSpPr>
      <xdr:spPr>
        <a:xfrm>
          <a:off x="15201411" y="54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93282</xdr:rowOff>
    </xdr:from>
    <xdr:to>
      <xdr:col>76</xdr:col>
      <xdr:colOff>165100</xdr:colOff>
      <xdr:row>33</xdr:row>
      <xdr:rowOff>23432</xdr:rowOff>
    </xdr:to>
    <xdr:sp macro="" textlink="">
      <xdr:nvSpPr>
        <xdr:cNvPr id="527" name="楕円 526"/>
        <xdr:cNvSpPr/>
      </xdr:nvSpPr>
      <xdr:spPr>
        <a:xfrm>
          <a:off x="14541500" y="55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39959</xdr:rowOff>
    </xdr:from>
    <xdr:ext cx="534377" cy="259045"/>
    <xdr:sp macro="" textlink="">
      <xdr:nvSpPr>
        <xdr:cNvPr id="528" name="テキスト ボックス 527"/>
        <xdr:cNvSpPr txBox="1"/>
      </xdr:nvSpPr>
      <xdr:spPr>
        <a:xfrm>
          <a:off x="14325111" y="53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103568</xdr:rowOff>
    </xdr:from>
    <xdr:to>
      <xdr:col>72</xdr:col>
      <xdr:colOff>38100</xdr:colOff>
      <xdr:row>34</xdr:row>
      <xdr:rowOff>33718</xdr:rowOff>
    </xdr:to>
    <xdr:sp macro="" textlink="">
      <xdr:nvSpPr>
        <xdr:cNvPr id="529" name="楕円 528"/>
        <xdr:cNvSpPr/>
      </xdr:nvSpPr>
      <xdr:spPr>
        <a:xfrm>
          <a:off x="13652500" y="57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50245</xdr:rowOff>
    </xdr:from>
    <xdr:ext cx="534377" cy="259045"/>
    <xdr:sp macro="" textlink="">
      <xdr:nvSpPr>
        <xdr:cNvPr id="530" name="テキスト ボックス 529"/>
        <xdr:cNvSpPr txBox="1"/>
      </xdr:nvSpPr>
      <xdr:spPr>
        <a:xfrm>
          <a:off x="13436111" y="55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87185</xdr:rowOff>
    </xdr:from>
    <xdr:to>
      <xdr:col>67</xdr:col>
      <xdr:colOff>101600</xdr:colOff>
      <xdr:row>34</xdr:row>
      <xdr:rowOff>17335</xdr:rowOff>
    </xdr:to>
    <xdr:sp macro="" textlink="">
      <xdr:nvSpPr>
        <xdr:cNvPr id="531" name="楕円 530"/>
        <xdr:cNvSpPr/>
      </xdr:nvSpPr>
      <xdr:spPr>
        <a:xfrm>
          <a:off x="12763500" y="57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33862</xdr:rowOff>
    </xdr:from>
    <xdr:ext cx="534377" cy="259045"/>
    <xdr:sp macro="" textlink="">
      <xdr:nvSpPr>
        <xdr:cNvPr id="532" name="テキスト ボックス 531"/>
        <xdr:cNvSpPr txBox="1"/>
      </xdr:nvSpPr>
      <xdr:spPr>
        <a:xfrm>
          <a:off x="12547111" y="55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3" name="テキスト ボックス 54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5" name="テキスト ボックス 54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47" name="テキスト ボックス 54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49" name="テキスト ボックス 54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1" name="テキスト ボックス 55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3" name="テキスト ボックス 55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57" name="直線コネクタ 556"/>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58"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59" name="直線コネクタ 558"/>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60"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61" name="直線コネクタ 560"/>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121020</xdr:rowOff>
    </xdr:from>
    <xdr:to>
      <xdr:col>85</xdr:col>
      <xdr:colOff>127000</xdr:colOff>
      <xdr:row>52</xdr:row>
      <xdr:rowOff>141856</xdr:rowOff>
    </xdr:to>
    <xdr:cxnSp macro="">
      <xdr:nvCxnSpPr>
        <xdr:cNvPr id="562" name="直線コネクタ 561"/>
        <xdr:cNvCxnSpPr/>
      </xdr:nvCxnSpPr>
      <xdr:spPr>
        <a:xfrm flipV="1">
          <a:off x="15481300" y="9036420"/>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60044</xdr:rowOff>
    </xdr:from>
    <xdr:ext cx="534377" cy="259045"/>
    <xdr:sp macro="" textlink="">
      <xdr:nvSpPr>
        <xdr:cNvPr id="563" name="教育費平均値テキスト"/>
        <xdr:cNvSpPr txBox="1"/>
      </xdr:nvSpPr>
      <xdr:spPr>
        <a:xfrm>
          <a:off x="16370300" y="9489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4" name="フローチャート: 判断 563"/>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120138</xdr:rowOff>
    </xdr:from>
    <xdr:to>
      <xdr:col>81</xdr:col>
      <xdr:colOff>50800</xdr:colOff>
      <xdr:row>52</xdr:row>
      <xdr:rowOff>141856</xdr:rowOff>
    </xdr:to>
    <xdr:cxnSp macro="">
      <xdr:nvCxnSpPr>
        <xdr:cNvPr id="565" name="直線コネクタ 564"/>
        <xdr:cNvCxnSpPr/>
      </xdr:nvCxnSpPr>
      <xdr:spPr>
        <a:xfrm>
          <a:off x="14592300" y="903553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5755</xdr:rowOff>
    </xdr:from>
    <xdr:to>
      <xdr:col>81</xdr:col>
      <xdr:colOff>101600</xdr:colOff>
      <xdr:row>52</xdr:row>
      <xdr:rowOff>107355</xdr:rowOff>
    </xdr:to>
    <xdr:sp macro="" textlink="">
      <xdr:nvSpPr>
        <xdr:cNvPr id="566" name="フローチャート: 判断 565"/>
        <xdr:cNvSpPr/>
      </xdr:nvSpPr>
      <xdr:spPr>
        <a:xfrm>
          <a:off x="15430500" y="89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123882</xdr:rowOff>
    </xdr:from>
    <xdr:ext cx="599010" cy="259045"/>
    <xdr:sp macro="" textlink="">
      <xdr:nvSpPr>
        <xdr:cNvPr id="567" name="テキスト ボックス 566"/>
        <xdr:cNvSpPr txBox="1"/>
      </xdr:nvSpPr>
      <xdr:spPr>
        <a:xfrm>
          <a:off x="15169095" y="86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58645</xdr:rowOff>
    </xdr:from>
    <xdr:to>
      <xdr:col>76</xdr:col>
      <xdr:colOff>114300</xdr:colOff>
      <xdr:row>52</xdr:row>
      <xdr:rowOff>120138</xdr:rowOff>
    </xdr:to>
    <xdr:cxnSp macro="">
      <xdr:nvCxnSpPr>
        <xdr:cNvPr id="568" name="直線コネクタ 567"/>
        <xdr:cNvCxnSpPr/>
      </xdr:nvCxnSpPr>
      <xdr:spPr>
        <a:xfrm>
          <a:off x="13703300" y="8974045"/>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26917</xdr:rowOff>
    </xdr:from>
    <xdr:to>
      <xdr:col>76</xdr:col>
      <xdr:colOff>165100</xdr:colOff>
      <xdr:row>52</xdr:row>
      <xdr:rowOff>128517</xdr:rowOff>
    </xdr:to>
    <xdr:sp macro="" textlink="">
      <xdr:nvSpPr>
        <xdr:cNvPr id="569" name="フローチャート: 判断 568"/>
        <xdr:cNvSpPr/>
      </xdr:nvSpPr>
      <xdr:spPr>
        <a:xfrm>
          <a:off x="14541500" y="894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145044</xdr:rowOff>
    </xdr:from>
    <xdr:ext cx="599010" cy="259045"/>
    <xdr:sp macro="" textlink="">
      <xdr:nvSpPr>
        <xdr:cNvPr id="570" name="テキスト ボックス 569"/>
        <xdr:cNvSpPr txBox="1"/>
      </xdr:nvSpPr>
      <xdr:spPr>
        <a:xfrm>
          <a:off x="14292795" y="87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58645</xdr:rowOff>
    </xdr:from>
    <xdr:to>
      <xdr:col>71</xdr:col>
      <xdr:colOff>177800</xdr:colOff>
      <xdr:row>53</xdr:row>
      <xdr:rowOff>93196</xdr:rowOff>
    </xdr:to>
    <xdr:cxnSp macro="">
      <xdr:nvCxnSpPr>
        <xdr:cNvPr id="571" name="直線コネクタ 570"/>
        <xdr:cNvCxnSpPr/>
      </xdr:nvCxnSpPr>
      <xdr:spPr>
        <a:xfrm flipV="1">
          <a:off x="12814300" y="8974045"/>
          <a:ext cx="889000" cy="20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31162</xdr:rowOff>
    </xdr:from>
    <xdr:to>
      <xdr:col>72</xdr:col>
      <xdr:colOff>38100</xdr:colOff>
      <xdr:row>53</xdr:row>
      <xdr:rowOff>132762</xdr:rowOff>
    </xdr:to>
    <xdr:sp macro="" textlink="">
      <xdr:nvSpPr>
        <xdr:cNvPr id="572" name="フローチャート: 判断 571"/>
        <xdr:cNvSpPr/>
      </xdr:nvSpPr>
      <xdr:spPr>
        <a:xfrm>
          <a:off x="13652500" y="91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123889</xdr:rowOff>
    </xdr:from>
    <xdr:ext cx="599010" cy="259045"/>
    <xdr:sp macro="" textlink="">
      <xdr:nvSpPr>
        <xdr:cNvPr id="573" name="テキスト ボックス 572"/>
        <xdr:cNvSpPr txBox="1"/>
      </xdr:nvSpPr>
      <xdr:spPr>
        <a:xfrm>
          <a:off x="13403795" y="92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78809</xdr:rowOff>
    </xdr:from>
    <xdr:to>
      <xdr:col>67</xdr:col>
      <xdr:colOff>101600</xdr:colOff>
      <xdr:row>55</xdr:row>
      <xdr:rowOff>8959</xdr:rowOff>
    </xdr:to>
    <xdr:sp macro="" textlink="">
      <xdr:nvSpPr>
        <xdr:cNvPr id="574" name="フローチャート: 判断 573"/>
        <xdr:cNvSpPr/>
      </xdr:nvSpPr>
      <xdr:spPr>
        <a:xfrm>
          <a:off x="12763500" y="9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xdr:rowOff>
    </xdr:from>
    <xdr:ext cx="534377" cy="259045"/>
    <xdr:sp macro="" textlink="">
      <xdr:nvSpPr>
        <xdr:cNvPr id="575" name="テキスト ボックス 574"/>
        <xdr:cNvSpPr txBox="1"/>
      </xdr:nvSpPr>
      <xdr:spPr>
        <a:xfrm>
          <a:off x="12547111" y="94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70220</xdr:rowOff>
    </xdr:from>
    <xdr:to>
      <xdr:col>85</xdr:col>
      <xdr:colOff>177800</xdr:colOff>
      <xdr:row>53</xdr:row>
      <xdr:rowOff>370</xdr:rowOff>
    </xdr:to>
    <xdr:sp macro="" textlink="">
      <xdr:nvSpPr>
        <xdr:cNvPr id="581" name="楕円 580"/>
        <xdr:cNvSpPr/>
      </xdr:nvSpPr>
      <xdr:spPr>
        <a:xfrm>
          <a:off x="16268700" y="89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93097</xdr:rowOff>
    </xdr:from>
    <xdr:ext cx="599010" cy="259045"/>
    <xdr:sp macro="" textlink="">
      <xdr:nvSpPr>
        <xdr:cNvPr id="582" name="教育費該当値テキスト"/>
        <xdr:cNvSpPr txBox="1"/>
      </xdr:nvSpPr>
      <xdr:spPr>
        <a:xfrm>
          <a:off x="16370300" y="883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91056</xdr:rowOff>
    </xdr:from>
    <xdr:to>
      <xdr:col>81</xdr:col>
      <xdr:colOff>101600</xdr:colOff>
      <xdr:row>53</xdr:row>
      <xdr:rowOff>21206</xdr:rowOff>
    </xdr:to>
    <xdr:sp macro="" textlink="">
      <xdr:nvSpPr>
        <xdr:cNvPr id="583" name="楕円 582"/>
        <xdr:cNvSpPr/>
      </xdr:nvSpPr>
      <xdr:spPr>
        <a:xfrm>
          <a:off x="15430500" y="90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12333</xdr:rowOff>
    </xdr:from>
    <xdr:ext cx="599010" cy="259045"/>
    <xdr:sp macro="" textlink="">
      <xdr:nvSpPr>
        <xdr:cNvPr id="584" name="テキスト ボックス 583"/>
        <xdr:cNvSpPr txBox="1"/>
      </xdr:nvSpPr>
      <xdr:spPr>
        <a:xfrm>
          <a:off x="15169095" y="909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69338</xdr:rowOff>
    </xdr:from>
    <xdr:to>
      <xdr:col>76</xdr:col>
      <xdr:colOff>165100</xdr:colOff>
      <xdr:row>52</xdr:row>
      <xdr:rowOff>170938</xdr:rowOff>
    </xdr:to>
    <xdr:sp macro="" textlink="">
      <xdr:nvSpPr>
        <xdr:cNvPr id="585" name="楕円 584"/>
        <xdr:cNvSpPr/>
      </xdr:nvSpPr>
      <xdr:spPr>
        <a:xfrm>
          <a:off x="14541500" y="89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162065</xdr:rowOff>
    </xdr:from>
    <xdr:ext cx="599010" cy="259045"/>
    <xdr:sp macro="" textlink="">
      <xdr:nvSpPr>
        <xdr:cNvPr id="586" name="テキスト ボックス 585"/>
        <xdr:cNvSpPr txBox="1"/>
      </xdr:nvSpPr>
      <xdr:spPr>
        <a:xfrm>
          <a:off x="14292795" y="907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7845</xdr:rowOff>
    </xdr:from>
    <xdr:to>
      <xdr:col>72</xdr:col>
      <xdr:colOff>38100</xdr:colOff>
      <xdr:row>52</xdr:row>
      <xdr:rowOff>109445</xdr:rowOff>
    </xdr:to>
    <xdr:sp macro="" textlink="">
      <xdr:nvSpPr>
        <xdr:cNvPr id="587" name="楕円 586"/>
        <xdr:cNvSpPr/>
      </xdr:nvSpPr>
      <xdr:spPr>
        <a:xfrm>
          <a:off x="13652500" y="89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125972</xdr:rowOff>
    </xdr:from>
    <xdr:ext cx="599010" cy="259045"/>
    <xdr:sp macro="" textlink="">
      <xdr:nvSpPr>
        <xdr:cNvPr id="588" name="テキスト ボックス 587"/>
        <xdr:cNvSpPr txBox="1"/>
      </xdr:nvSpPr>
      <xdr:spPr>
        <a:xfrm>
          <a:off x="13403795" y="869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42396</xdr:rowOff>
    </xdr:from>
    <xdr:to>
      <xdr:col>67</xdr:col>
      <xdr:colOff>101600</xdr:colOff>
      <xdr:row>53</xdr:row>
      <xdr:rowOff>143996</xdr:rowOff>
    </xdr:to>
    <xdr:sp macro="" textlink="">
      <xdr:nvSpPr>
        <xdr:cNvPr id="589" name="楕円 588"/>
        <xdr:cNvSpPr/>
      </xdr:nvSpPr>
      <xdr:spPr>
        <a:xfrm>
          <a:off x="12763500" y="91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160523</xdr:rowOff>
    </xdr:from>
    <xdr:ext cx="599010" cy="259045"/>
    <xdr:sp macro="" textlink="">
      <xdr:nvSpPr>
        <xdr:cNvPr id="590" name="テキスト ボックス 589"/>
        <xdr:cNvSpPr txBox="1"/>
      </xdr:nvSpPr>
      <xdr:spPr>
        <a:xfrm>
          <a:off x="12514795" y="8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0" name="直線コネクタ 609"/>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1"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2" name="直線コネクタ 611"/>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3"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4" name="直線コネクタ 613"/>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111057</xdr:rowOff>
    </xdr:from>
    <xdr:to>
      <xdr:col>85</xdr:col>
      <xdr:colOff>127000</xdr:colOff>
      <xdr:row>78</xdr:row>
      <xdr:rowOff>111880</xdr:rowOff>
    </xdr:to>
    <xdr:cxnSp macro="">
      <xdr:nvCxnSpPr>
        <xdr:cNvPr id="615" name="直線コネクタ 614"/>
        <xdr:cNvCxnSpPr/>
      </xdr:nvCxnSpPr>
      <xdr:spPr>
        <a:xfrm flipV="1">
          <a:off x="15481300" y="1348415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16"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17" name="フローチャート: 判断 616"/>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111880</xdr:rowOff>
    </xdr:from>
    <xdr:to>
      <xdr:col>81</xdr:col>
      <xdr:colOff>50800</xdr:colOff>
      <xdr:row>78</xdr:row>
      <xdr:rowOff>114348</xdr:rowOff>
    </xdr:to>
    <xdr:cxnSp macro="">
      <xdr:nvCxnSpPr>
        <xdr:cNvPr id="618" name="直線コネクタ 617"/>
        <xdr:cNvCxnSpPr/>
      </xdr:nvCxnSpPr>
      <xdr:spPr>
        <a:xfrm flipV="1">
          <a:off x="14592300" y="13484980"/>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19" name="フローチャート: 判断 618"/>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0" name="テキスト ボックス 619"/>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114348</xdr:rowOff>
    </xdr:from>
    <xdr:to>
      <xdr:col>76</xdr:col>
      <xdr:colOff>114300</xdr:colOff>
      <xdr:row>78</xdr:row>
      <xdr:rowOff>118097</xdr:rowOff>
    </xdr:to>
    <xdr:cxnSp macro="">
      <xdr:nvCxnSpPr>
        <xdr:cNvPr id="621" name="直線コネクタ 620"/>
        <xdr:cNvCxnSpPr/>
      </xdr:nvCxnSpPr>
      <xdr:spPr>
        <a:xfrm flipV="1">
          <a:off x="13703300" y="1348744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2" name="フローチャート: 判断 621"/>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3" name="テキスト ボックス 622"/>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118097</xdr:rowOff>
    </xdr:from>
    <xdr:to>
      <xdr:col>71</xdr:col>
      <xdr:colOff>177800</xdr:colOff>
      <xdr:row>78</xdr:row>
      <xdr:rowOff>120224</xdr:rowOff>
    </xdr:to>
    <xdr:cxnSp macro="">
      <xdr:nvCxnSpPr>
        <xdr:cNvPr id="624" name="直線コネクタ 623"/>
        <xdr:cNvCxnSpPr/>
      </xdr:nvCxnSpPr>
      <xdr:spPr>
        <a:xfrm flipV="1">
          <a:off x="12814300" y="13491197"/>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5" name="フローチャート: 判断 624"/>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26" name="テキスト ボックス 625"/>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7" name="フローチャート: 判断 626"/>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28" name="テキスト ボックス 627"/>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60257</xdr:rowOff>
    </xdr:from>
    <xdr:to>
      <xdr:col>85</xdr:col>
      <xdr:colOff>177800</xdr:colOff>
      <xdr:row>78</xdr:row>
      <xdr:rowOff>161857</xdr:rowOff>
    </xdr:to>
    <xdr:sp macro="" textlink="">
      <xdr:nvSpPr>
        <xdr:cNvPr id="634" name="楕円 633"/>
        <xdr:cNvSpPr/>
      </xdr:nvSpPr>
      <xdr:spPr>
        <a:xfrm>
          <a:off x="16268700" y="134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146634</xdr:rowOff>
    </xdr:from>
    <xdr:ext cx="469744" cy="259045"/>
    <xdr:sp macro="" textlink="">
      <xdr:nvSpPr>
        <xdr:cNvPr id="635" name="災害復旧費該当値テキスト"/>
        <xdr:cNvSpPr txBox="1"/>
      </xdr:nvSpPr>
      <xdr:spPr>
        <a:xfrm>
          <a:off x="16370300" y="133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61080</xdr:rowOff>
    </xdr:from>
    <xdr:to>
      <xdr:col>81</xdr:col>
      <xdr:colOff>101600</xdr:colOff>
      <xdr:row>78</xdr:row>
      <xdr:rowOff>162680</xdr:rowOff>
    </xdr:to>
    <xdr:sp macro="" textlink="">
      <xdr:nvSpPr>
        <xdr:cNvPr id="636" name="楕円 635"/>
        <xdr:cNvSpPr/>
      </xdr:nvSpPr>
      <xdr:spPr>
        <a:xfrm>
          <a:off x="15430500" y="13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153807</xdr:rowOff>
    </xdr:from>
    <xdr:ext cx="469744" cy="259045"/>
    <xdr:sp macro="" textlink="">
      <xdr:nvSpPr>
        <xdr:cNvPr id="637" name="テキスト ボックス 636"/>
        <xdr:cNvSpPr txBox="1"/>
      </xdr:nvSpPr>
      <xdr:spPr>
        <a:xfrm>
          <a:off x="15233728" y="135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63548</xdr:rowOff>
    </xdr:from>
    <xdr:to>
      <xdr:col>76</xdr:col>
      <xdr:colOff>165100</xdr:colOff>
      <xdr:row>78</xdr:row>
      <xdr:rowOff>165148</xdr:rowOff>
    </xdr:to>
    <xdr:sp macro="" textlink="">
      <xdr:nvSpPr>
        <xdr:cNvPr id="638" name="楕円 637"/>
        <xdr:cNvSpPr/>
      </xdr:nvSpPr>
      <xdr:spPr>
        <a:xfrm>
          <a:off x="14541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156275</xdr:rowOff>
    </xdr:from>
    <xdr:ext cx="469744" cy="259045"/>
    <xdr:sp macro="" textlink="">
      <xdr:nvSpPr>
        <xdr:cNvPr id="639" name="テキスト ボックス 638"/>
        <xdr:cNvSpPr txBox="1"/>
      </xdr:nvSpPr>
      <xdr:spPr>
        <a:xfrm>
          <a:off x="143574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67297</xdr:rowOff>
    </xdr:from>
    <xdr:to>
      <xdr:col>72</xdr:col>
      <xdr:colOff>38100</xdr:colOff>
      <xdr:row>78</xdr:row>
      <xdr:rowOff>168897</xdr:rowOff>
    </xdr:to>
    <xdr:sp macro="" textlink="">
      <xdr:nvSpPr>
        <xdr:cNvPr id="640" name="楕円 639"/>
        <xdr:cNvSpPr/>
      </xdr:nvSpPr>
      <xdr:spPr>
        <a:xfrm>
          <a:off x="136525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160024</xdr:rowOff>
    </xdr:from>
    <xdr:ext cx="378565" cy="259045"/>
    <xdr:sp macro="" textlink="">
      <xdr:nvSpPr>
        <xdr:cNvPr id="641" name="テキスト ボックス 640"/>
        <xdr:cNvSpPr txBox="1"/>
      </xdr:nvSpPr>
      <xdr:spPr>
        <a:xfrm>
          <a:off x="13514017" y="1353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69424</xdr:rowOff>
    </xdr:from>
    <xdr:to>
      <xdr:col>67</xdr:col>
      <xdr:colOff>101600</xdr:colOff>
      <xdr:row>78</xdr:row>
      <xdr:rowOff>171024</xdr:rowOff>
    </xdr:to>
    <xdr:sp macro="" textlink="">
      <xdr:nvSpPr>
        <xdr:cNvPr id="642" name="楕円 641"/>
        <xdr:cNvSpPr/>
      </xdr:nvSpPr>
      <xdr:spPr>
        <a:xfrm>
          <a:off x="12763500" y="134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162151</xdr:rowOff>
    </xdr:from>
    <xdr:ext cx="378565" cy="259045"/>
    <xdr:sp macro="" textlink="">
      <xdr:nvSpPr>
        <xdr:cNvPr id="643" name="テキスト ボックス 642"/>
        <xdr:cNvSpPr txBox="1"/>
      </xdr:nvSpPr>
      <xdr:spPr>
        <a:xfrm>
          <a:off x="12625017" y="1353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4" name="テキスト ボックス 65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2" name="テキスト ボックス 66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114162</xdr:rowOff>
    </xdr:from>
    <xdr:to>
      <xdr:col>85</xdr:col>
      <xdr:colOff>126364</xdr:colOff>
      <xdr:row>99</xdr:row>
      <xdr:rowOff>90943</xdr:rowOff>
    </xdr:to>
    <xdr:cxnSp macro="">
      <xdr:nvCxnSpPr>
        <xdr:cNvPr id="668" name="直線コネクタ 667"/>
        <xdr:cNvCxnSpPr/>
      </xdr:nvCxnSpPr>
      <xdr:spPr>
        <a:xfrm flipV="1">
          <a:off x="16317595" y="15544662"/>
          <a:ext cx="1269" cy="151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94770</xdr:rowOff>
    </xdr:from>
    <xdr:ext cx="534377" cy="259045"/>
    <xdr:sp macro="" textlink="">
      <xdr:nvSpPr>
        <xdr:cNvPr id="669" name="公債費最小値テキスト"/>
        <xdr:cNvSpPr txBox="1"/>
      </xdr:nvSpPr>
      <xdr:spPr>
        <a:xfrm>
          <a:off x="16370300" y="170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90943</xdr:rowOff>
    </xdr:from>
    <xdr:to>
      <xdr:col>86</xdr:col>
      <xdr:colOff>25400</xdr:colOff>
      <xdr:row>99</xdr:row>
      <xdr:rowOff>90943</xdr:rowOff>
    </xdr:to>
    <xdr:cxnSp macro="">
      <xdr:nvCxnSpPr>
        <xdr:cNvPr id="670" name="直線コネクタ 669"/>
        <xdr:cNvCxnSpPr/>
      </xdr:nvCxnSpPr>
      <xdr:spPr>
        <a:xfrm>
          <a:off x="16230600" y="1706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60839</xdr:rowOff>
    </xdr:from>
    <xdr:ext cx="599010" cy="259045"/>
    <xdr:sp macro="" textlink="">
      <xdr:nvSpPr>
        <xdr:cNvPr id="671" name="公債費最大値テキスト"/>
        <xdr:cNvSpPr txBox="1"/>
      </xdr:nvSpPr>
      <xdr:spPr>
        <a:xfrm>
          <a:off x="16370300" y="153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114162</xdr:rowOff>
    </xdr:from>
    <xdr:to>
      <xdr:col>86</xdr:col>
      <xdr:colOff>25400</xdr:colOff>
      <xdr:row>90</xdr:row>
      <xdr:rowOff>114162</xdr:rowOff>
    </xdr:to>
    <xdr:cxnSp macro="">
      <xdr:nvCxnSpPr>
        <xdr:cNvPr id="672" name="直線コネクタ 671"/>
        <xdr:cNvCxnSpPr/>
      </xdr:nvCxnSpPr>
      <xdr:spPr>
        <a:xfrm>
          <a:off x="16230600" y="1554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153710</xdr:rowOff>
    </xdr:from>
    <xdr:to>
      <xdr:col>85</xdr:col>
      <xdr:colOff>127000</xdr:colOff>
      <xdr:row>92</xdr:row>
      <xdr:rowOff>124</xdr:rowOff>
    </xdr:to>
    <xdr:cxnSp macro="">
      <xdr:nvCxnSpPr>
        <xdr:cNvPr id="673" name="直線コネクタ 672"/>
        <xdr:cNvCxnSpPr/>
      </xdr:nvCxnSpPr>
      <xdr:spPr>
        <a:xfrm>
          <a:off x="15481300" y="15755660"/>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11287</xdr:rowOff>
    </xdr:from>
    <xdr:ext cx="534377" cy="259045"/>
    <xdr:sp macro="" textlink="">
      <xdr:nvSpPr>
        <xdr:cNvPr id="674" name="公債費平均値テキスト"/>
        <xdr:cNvSpPr txBox="1"/>
      </xdr:nvSpPr>
      <xdr:spPr>
        <a:xfrm>
          <a:off x="16370300" y="16470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32860</xdr:rowOff>
    </xdr:from>
    <xdr:to>
      <xdr:col>85</xdr:col>
      <xdr:colOff>177800</xdr:colOff>
      <xdr:row>96</xdr:row>
      <xdr:rowOff>134460</xdr:rowOff>
    </xdr:to>
    <xdr:sp macro="" textlink="">
      <xdr:nvSpPr>
        <xdr:cNvPr id="675" name="フローチャート: 判断 674"/>
        <xdr:cNvSpPr/>
      </xdr:nvSpPr>
      <xdr:spPr>
        <a:xfrm>
          <a:off x="16268700" y="164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143847</xdr:rowOff>
    </xdr:from>
    <xdr:to>
      <xdr:col>81</xdr:col>
      <xdr:colOff>50800</xdr:colOff>
      <xdr:row>91</xdr:row>
      <xdr:rowOff>153710</xdr:rowOff>
    </xdr:to>
    <xdr:cxnSp macro="">
      <xdr:nvCxnSpPr>
        <xdr:cNvPr id="676" name="直線コネクタ 675"/>
        <xdr:cNvCxnSpPr/>
      </xdr:nvCxnSpPr>
      <xdr:spPr>
        <a:xfrm>
          <a:off x="14592300" y="15745797"/>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57516</xdr:rowOff>
    </xdr:from>
    <xdr:to>
      <xdr:col>81</xdr:col>
      <xdr:colOff>101600</xdr:colOff>
      <xdr:row>95</xdr:row>
      <xdr:rowOff>159116</xdr:rowOff>
    </xdr:to>
    <xdr:sp macro="" textlink="">
      <xdr:nvSpPr>
        <xdr:cNvPr id="677" name="フローチャート: 判断 676"/>
        <xdr:cNvSpPr/>
      </xdr:nvSpPr>
      <xdr:spPr>
        <a:xfrm>
          <a:off x="15430500" y="163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150243</xdr:rowOff>
    </xdr:from>
    <xdr:ext cx="534377" cy="259045"/>
    <xdr:sp macro="" textlink="">
      <xdr:nvSpPr>
        <xdr:cNvPr id="678" name="テキスト ボックス 677"/>
        <xdr:cNvSpPr txBox="1"/>
      </xdr:nvSpPr>
      <xdr:spPr>
        <a:xfrm>
          <a:off x="15201411" y="164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143847</xdr:rowOff>
    </xdr:from>
    <xdr:to>
      <xdr:col>76</xdr:col>
      <xdr:colOff>114300</xdr:colOff>
      <xdr:row>92</xdr:row>
      <xdr:rowOff>35654</xdr:rowOff>
    </xdr:to>
    <xdr:cxnSp macro="">
      <xdr:nvCxnSpPr>
        <xdr:cNvPr id="679" name="直線コネクタ 678"/>
        <xdr:cNvCxnSpPr/>
      </xdr:nvCxnSpPr>
      <xdr:spPr>
        <a:xfrm flipV="1">
          <a:off x="13703300" y="15745797"/>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115810</xdr:rowOff>
    </xdr:from>
    <xdr:to>
      <xdr:col>76</xdr:col>
      <xdr:colOff>165100</xdr:colOff>
      <xdr:row>94</xdr:row>
      <xdr:rowOff>45960</xdr:rowOff>
    </xdr:to>
    <xdr:sp macro="" textlink="">
      <xdr:nvSpPr>
        <xdr:cNvPr id="680" name="フローチャート: 判断 679"/>
        <xdr:cNvSpPr/>
      </xdr:nvSpPr>
      <xdr:spPr>
        <a:xfrm>
          <a:off x="14541500" y="160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37087</xdr:rowOff>
    </xdr:from>
    <xdr:ext cx="534377" cy="259045"/>
    <xdr:sp macro="" textlink="">
      <xdr:nvSpPr>
        <xdr:cNvPr id="681" name="テキスト ボックス 680"/>
        <xdr:cNvSpPr txBox="1"/>
      </xdr:nvSpPr>
      <xdr:spPr>
        <a:xfrm>
          <a:off x="14325111" y="161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35654</xdr:rowOff>
    </xdr:from>
    <xdr:to>
      <xdr:col>71</xdr:col>
      <xdr:colOff>177800</xdr:colOff>
      <xdr:row>92</xdr:row>
      <xdr:rowOff>101295</xdr:rowOff>
    </xdr:to>
    <xdr:cxnSp macro="">
      <xdr:nvCxnSpPr>
        <xdr:cNvPr id="682" name="直線コネクタ 681"/>
        <xdr:cNvCxnSpPr/>
      </xdr:nvCxnSpPr>
      <xdr:spPr>
        <a:xfrm flipV="1">
          <a:off x="12814300" y="15809054"/>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30933</xdr:rowOff>
    </xdr:from>
    <xdr:to>
      <xdr:col>72</xdr:col>
      <xdr:colOff>38100</xdr:colOff>
      <xdr:row>95</xdr:row>
      <xdr:rowOff>132533</xdr:rowOff>
    </xdr:to>
    <xdr:sp macro="" textlink="">
      <xdr:nvSpPr>
        <xdr:cNvPr id="683" name="フローチャート: 判断 682"/>
        <xdr:cNvSpPr/>
      </xdr:nvSpPr>
      <xdr:spPr>
        <a:xfrm>
          <a:off x="13652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123660</xdr:rowOff>
    </xdr:from>
    <xdr:ext cx="534377" cy="259045"/>
    <xdr:sp macro="" textlink="">
      <xdr:nvSpPr>
        <xdr:cNvPr id="684" name="テキスト ボックス 683"/>
        <xdr:cNvSpPr txBox="1"/>
      </xdr:nvSpPr>
      <xdr:spPr>
        <a:xfrm>
          <a:off x="13436111" y="164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54054</xdr:rowOff>
    </xdr:from>
    <xdr:to>
      <xdr:col>67</xdr:col>
      <xdr:colOff>101600</xdr:colOff>
      <xdr:row>95</xdr:row>
      <xdr:rowOff>155654</xdr:rowOff>
    </xdr:to>
    <xdr:sp macro="" textlink="">
      <xdr:nvSpPr>
        <xdr:cNvPr id="685" name="フローチャート: 判断 684"/>
        <xdr:cNvSpPr/>
      </xdr:nvSpPr>
      <xdr:spPr>
        <a:xfrm>
          <a:off x="12763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146781</xdr:rowOff>
    </xdr:from>
    <xdr:ext cx="534377" cy="259045"/>
    <xdr:sp macro="" textlink="">
      <xdr:nvSpPr>
        <xdr:cNvPr id="686" name="テキスト ボックス 685"/>
        <xdr:cNvSpPr txBox="1"/>
      </xdr:nvSpPr>
      <xdr:spPr>
        <a:xfrm>
          <a:off x="12547111" y="164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120774</xdr:rowOff>
    </xdr:from>
    <xdr:to>
      <xdr:col>85</xdr:col>
      <xdr:colOff>177800</xdr:colOff>
      <xdr:row>92</xdr:row>
      <xdr:rowOff>50924</xdr:rowOff>
    </xdr:to>
    <xdr:sp macro="" textlink="">
      <xdr:nvSpPr>
        <xdr:cNvPr id="692" name="楕円 691"/>
        <xdr:cNvSpPr/>
      </xdr:nvSpPr>
      <xdr:spPr>
        <a:xfrm>
          <a:off x="16268700" y="157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143651</xdr:rowOff>
    </xdr:from>
    <xdr:ext cx="534377" cy="259045"/>
    <xdr:sp macro="" textlink="">
      <xdr:nvSpPr>
        <xdr:cNvPr id="693" name="公債費該当値テキスト"/>
        <xdr:cNvSpPr txBox="1"/>
      </xdr:nvSpPr>
      <xdr:spPr>
        <a:xfrm>
          <a:off x="16370300" y="155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102910</xdr:rowOff>
    </xdr:from>
    <xdr:to>
      <xdr:col>81</xdr:col>
      <xdr:colOff>101600</xdr:colOff>
      <xdr:row>92</xdr:row>
      <xdr:rowOff>33060</xdr:rowOff>
    </xdr:to>
    <xdr:sp macro="" textlink="">
      <xdr:nvSpPr>
        <xdr:cNvPr id="694" name="楕円 693"/>
        <xdr:cNvSpPr/>
      </xdr:nvSpPr>
      <xdr:spPr>
        <a:xfrm>
          <a:off x="15430500" y="1570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49587</xdr:rowOff>
    </xdr:from>
    <xdr:ext cx="599010" cy="259045"/>
    <xdr:sp macro="" textlink="">
      <xdr:nvSpPr>
        <xdr:cNvPr id="695" name="テキスト ボックス 694"/>
        <xdr:cNvSpPr txBox="1"/>
      </xdr:nvSpPr>
      <xdr:spPr>
        <a:xfrm>
          <a:off x="15169095" y="1548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93047</xdr:rowOff>
    </xdr:from>
    <xdr:to>
      <xdr:col>76</xdr:col>
      <xdr:colOff>165100</xdr:colOff>
      <xdr:row>92</xdr:row>
      <xdr:rowOff>23197</xdr:rowOff>
    </xdr:to>
    <xdr:sp macro="" textlink="">
      <xdr:nvSpPr>
        <xdr:cNvPr id="696" name="楕円 695"/>
        <xdr:cNvSpPr/>
      </xdr:nvSpPr>
      <xdr:spPr>
        <a:xfrm>
          <a:off x="14541500" y="156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39724</xdr:rowOff>
    </xdr:from>
    <xdr:ext cx="599010" cy="259045"/>
    <xdr:sp macro="" textlink="">
      <xdr:nvSpPr>
        <xdr:cNvPr id="697" name="テキスト ボックス 696"/>
        <xdr:cNvSpPr txBox="1"/>
      </xdr:nvSpPr>
      <xdr:spPr>
        <a:xfrm>
          <a:off x="14292795" y="154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156304</xdr:rowOff>
    </xdr:from>
    <xdr:to>
      <xdr:col>72</xdr:col>
      <xdr:colOff>38100</xdr:colOff>
      <xdr:row>92</xdr:row>
      <xdr:rowOff>86454</xdr:rowOff>
    </xdr:to>
    <xdr:sp macro="" textlink="">
      <xdr:nvSpPr>
        <xdr:cNvPr id="698" name="楕円 697"/>
        <xdr:cNvSpPr/>
      </xdr:nvSpPr>
      <xdr:spPr>
        <a:xfrm>
          <a:off x="13652500" y="157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102981</xdr:rowOff>
    </xdr:from>
    <xdr:ext cx="534377" cy="259045"/>
    <xdr:sp macro="" textlink="">
      <xdr:nvSpPr>
        <xdr:cNvPr id="699" name="テキスト ボックス 698"/>
        <xdr:cNvSpPr txBox="1"/>
      </xdr:nvSpPr>
      <xdr:spPr>
        <a:xfrm>
          <a:off x="13436111" y="155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50495</xdr:rowOff>
    </xdr:from>
    <xdr:to>
      <xdr:col>67</xdr:col>
      <xdr:colOff>101600</xdr:colOff>
      <xdr:row>92</xdr:row>
      <xdr:rowOff>152095</xdr:rowOff>
    </xdr:to>
    <xdr:sp macro="" textlink="">
      <xdr:nvSpPr>
        <xdr:cNvPr id="700" name="楕円 699"/>
        <xdr:cNvSpPr/>
      </xdr:nvSpPr>
      <xdr:spPr>
        <a:xfrm>
          <a:off x="12763500" y="158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168622</xdr:rowOff>
    </xdr:from>
    <xdr:ext cx="534377" cy="259045"/>
    <xdr:sp macro="" textlink="">
      <xdr:nvSpPr>
        <xdr:cNvPr id="701" name="テキスト ボックス 700"/>
        <xdr:cNvSpPr txBox="1"/>
      </xdr:nvSpPr>
      <xdr:spPr>
        <a:xfrm>
          <a:off x="12547111" y="155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3" name="直線コネクタ 722"/>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26"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27" name="直線コネクタ 726"/>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29"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0" name="フローチャート: 判断 729"/>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107950</xdr:rowOff>
    </xdr:from>
    <xdr:to>
      <xdr:col>112</xdr:col>
      <xdr:colOff>38100</xdr:colOff>
      <xdr:row>32</xdr:row>
      <xdr:rowOff>38100</xdr:rowOff>
    </xdr:to>
    <xdr:sp macro="" textlink="">
      <xdr:nvSpPr>
        <xdr:cNvPr id="732" name="フローチャート: 判断 731"/>
        <xdr:cNvSpPr/>
      </xdr:nvSpPr>
      <xdr:spPr>
        <a:xfrm>
          <a:off x="21272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30</xdr:row>
      <xdr:rowOff>54627</xdr:rowOff>
    </xdr:from>
    <xdr:ext cx="313932" cy="259045"/>
    <xdr:sp macro="" textlink="">
      <xdr:nvSpPr>
        <xdr:cNvPr id="733" name="テキスト ボックス 732"/>
        <xdr:cNvSpPr txBox="1"/>
      </xdr:nvSpPr>
      <xdr:spPr>
        <a:xfrm>
          <a:off x="211536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120650</xdr:rowOff>
    </xdr:from>
    <xdr:to>
      <xdr:col>107</xdr:col>
      <xdr:colOff>101600</xdr:colOff>
      <xdr:row>36</xdr:row>
      <xdr:rowOff>50800</xdr:rowOff>
    </xdr:to>
    <xdr:sp macro="" textlink="">
      <xdr:nvSpPr>
        <xdr:cNvPr id="735" name="フローチャート: 判断 734"/>
        <xdr:cNvSpPr/>
      </xdr:nvSpPr>
      <xdr:spPr>
        <a:xfrm>
          <a:off x="20383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67327</xdr:rowOff>
    </xdr:from>
    <xdr:ext cx="313932" cy="259045"/>
    <xdr:sp macro="" textlink="">
      <xdr:nvSpPr>
        <xdr:cNvPr id="736" name="テキスト ボックス 735"/>
        <xdr:cNvSpPr txBox="1"/>
      </xdr:nvSpPr>
      <xdr:spPr>
        <a:xfrm>
          <a:off x="20277333" y="589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146050</xdr:rowOff>
    </xdr:from>
    <xdr:to>
      <xdr:col>102</xdr:col>
      <xdr:colOff>165100</xdr:colOff>
      <xdr:row>36</xdr:row>
      <xdr:rowOff>76200</xdr:rowOff>
    </xdr:to>
    <xdr:sp macro="" textlink="">
      <xdr:nvSpPr>
        <xdr:cNvPr id="738" name="フローチャート: 判断 737"/>
        <xdr:cNvSpPr/>
      </xdr:nvSpPr>
      <xdr:spPr>
        <a:xfrm>
          <a:off x="19494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92727</xdr:rowOff>
    </xdr:from>
    <xdr:ext cx="313932" cy="259045"/>
    <xdr:sp macro="" textlink="">
      <xdr:nvSpPr>
        <xdr:cNvPr id="739" name="テキスト ボックス 738"/>
        <xdr:cNvSpPr txBox="1"/>
      </xdr:nvSpPr>
      <xdr:spPr>
        <a:xfrm>
          <a:off x="19388333" y="5922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40" name="フローチャート: 判断 739"/>
        <xdr:cNvSpPr/>
      </xdr:nvSpPr>
      <xdr:spPr>
        <a:xfrm>
          <a:off x="18605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99077</xdr:rowOff>
    </xdr:from>
    <xdr:ext cx="249299" cy="259045"/>
    <xdr:sp macro="" textlink="">
      <xdr:nvSpPr>
        <xdr:cNvPr id="741" name="テキスト ボックス 740"/>
        <xdr:cNvSpPr txBox="1"/>
      </xdr:nvSpPr>
      <xdr:spPr>
        <a:xfrm>
          <a:off x="18531650" y="644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主な増減内容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年度については、地域の元気臨時交付金を財源とした公共施設整備等事業基金積立金の増等により、総務費が前年度と比較して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年度については、地域の元気臨時交付金を財源とした公共施設整備等事業基金積立金の減等により、総務費が前年度と比較して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年度については、前年度からの繰越事業の減等により、土木費が前年度と比較して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88,647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年度については、前年度に将来見込まれる新たな大規模プロジェクトの実施に備えた公共施設整備等事業基金積立金があった反動により、総務費が前年度と比較して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年度については、前年度に県林業公社の廃止に伴い、同公社の金融機関からの借入金を一括償還したことなどから、農林水産業費が前年度と比較して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38,246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solidFill>
                <a:sysClr val="windowText" lastClr="000000"/>
              </a:solidFill>
              <a:latin typeface="ＭＳ ゴシック" pitchFamily="49" charset="-128"/>
              <a:ea typeface="ＭＳ ゴシック" pitchFamily="49" charset="-128"/>
            </a:rPr>
            <a:t>○財政調整基金残高</a:t>
          </a:r>
        </a:p>
        <a:p>
          <a:r>
            <a:rPr kumimoji="1" lang="ja-JP" altLang="en-US" sz="950">
              <a:solidFill>
                <a:sysClr val="windowText" lastClr="000000"/>
              </a:solidFill>
              <a:latin typeface="ＭＳ ゴシック" pitchFamily="49" charset="-128"/>
              <a:ea typeface="ＭＳ ゴシック" pitchFamily="49" charset="-128"/>
            </a:rPr>
            <a:t>平成</a:t>
          </a:r>
          <a:r>
            <a:rPr kumimoji="1" lang="en-US" altLang="ja-JP" sz="950">
              <a:solidFill>
                <a:sysClr val="windowText" lastClr="000000"/>
              </a:solidFill>
              <a:latin typeface="ＭＳ ゴシック" pitchFamily="49" charset="-128"/>
              <a:ea typeface="ＭＳ ゴシック" pitchFamily="49" charset="-128"/>
            </a:rPr>
            <a:t>29</a:t>
          </a:r>
          <a:r>
            <a:rPr kumimoji="1" lang="ja-JP" altLang="en-US" sz="950">
              <a:solidFill>
                <a:sysClr val="windowText" lastClr="000000"/>
              </a:solidFill>
              <a:latin typeface="ＭＳ ゴシック" pitchFamily="49" charset="-128"/>
              <a:ea typeface="ＭＳ ゴシック" pitchFamily="49" charset="-128"/>
            </a:rPr>
            <a:t>年度は、財源対策として</a:t>
          </a:r>
          <a:r>
            <a:rPr kumimoji="1" lang="en-US" altLang="ja-JP" sz="950">
              <a:solidFill>
                <a:sysClr val="windowText" lastClr="000000"/>
              </a:solidFill>
              <a:latin typeface="ＭＳ ゴシック" pitchFamily="49" charset="-128"/>
              <a:ea typeface="ＭＳ ゴシック" pitchFamily="49" charset="-128"/>
            </a:rPr>
            <a:t>25</a:t>
          </a:r>
          <a:r>
            <a:rPr kumimoji="1" lang="ja-JP" altLang="en-US" sz="950">
              <a:solidFill>
                <a:sysClr val="windowText" lastClr="000000"/>
              </a:solidFill>
              <a:latin typeface="ＭＳ ゴシック" pitchFamily="49" charset="-128"/>
              <a:ea typeface="ＭＳ ゴシック" pitchFamily="49" charset="-128"/>
            </a:rPr>
            <a:t>億円の繰り入れを行った一方で、運用益の積立に加え、臨時的な積立などにより、前年度と比較して</a:t>
          </a:r>
          <a:r>
            <a:rPr kumimoji="1" lang="en-US" altLang="ja-JP" sz="950">
              <a:solidFill>
                <a:sysClr val="windowText" lastClr="000000"/>
              </a:solidFill>
              <a:latin typeface="ＭＳ ゴシック" pitchFamily="49" charset="-128"/>
              <a:ea typeface="ＭＳ ゴシック" pitchFamily="49" charset="-128"/>
            </a:rPr>
            <a:t>0.09</a:t>
          </a:r>
          <a:r>
            <a:rPr kumimoji="1" lang="ja-JP" altLang="en-US" sz="950">
              <a:solidFill>
                <a:sysClr val="windowText" lastClr="000000"/>
              </a:solidFill>
              <a:latin typeface="ＭＳ ゴシック" pitchFamily="49" charset="-128"/>
              <a:ea typeface="ＭＳ ゴシック" pitchFamily="49" charset="-128"/>
            </a:rPr>
            <a:t>ポイント上昇し、</a:t>
          </a:r>
          <a:r>
            <a:rPr kumimoji="1" lang="en-US" altLang="ja-JP" sz="950">
              <a:solidFill>
                <a:sysClr val="windowText" lastClr="000000"/>
              </a:solidFill>
              <a:latin typeface="ＭＳ ゴシック" pitchFamily="49" charset="-128"/>
              <a:ea typeface="ＭＳ ゴシック" pitchFamily="49" charset="-128"/>
            </a:rPr>
            <a:t>8.88%</a:t>
          </a:r>
          <a:r>
            <a:rPr kumimoji="1" lang="ja-JP" altLang="en-US" sz="950">
              <a:solidFill>
                <a:sysClr val="windowText" lastClr="000000"/>
              </a:solidFill>
              <a:latin typeface="ＭＳ ゴシック" pitchFamily="49" charset="-128"/>
              <a:ea typeface="ＭＳ ゴシック" pitchFamily="49" charset="-128"/>
            </a:rPr>
            <a:t>となった。</a:t>
          </a:r>
        </a:p>
        <a:p>
          <a:r>
            <a:rPr kumimoji="1" lang="ja-JP" altLang="en-US" sz="950">
              <a:solidFill>
                <a:sysClr val="windowText" lastClr="000000"/>
              </a:solidFill>
              <a:latin typeface="ＭＳ ゴシック" pitchFamily="49" charset="-128"/>
              <a:ea typeface="ＭＳ ゴシック" pitchFamily="49" charset="-128"/>
            </a:rPr>
            <a:t>○実質収支額</a:t>
          </a:r>
        </a:p>
        <a:p>
          <a:r>
            <a:rPr kumimoji="1" lang="ja-JP" altLang="en-US" sz="950">
              <a:solidFill>
                <a:sysClr val="windowText" lastClr="000000"/>
              </a:solidFill>
              <a:latin typeface="ＭＳ ゴシック" pitchFamily="49" charset="-128"/>
              <a:ea typeface="ＭＳ ゴシック" pitchFamily="49" charset="-128"/>
            </a:rPr>
            <a:t>年度によって増減はあるが、全国平均を上回る水準で推移しており、財政運営の健全性は維持されている。平成</a:t>
          </a:r>
          <a:r>
            <a:rPr kumimoji="1" lang="en-US" altLang="ja-JP" sz="950">
              <a:solidFill>
                <a:sysClr val="windowText" lastClr="000000"/>
              </a:solidFill>
              <a:latin typeface="ＭＳ ゴシック" pitchFamily="49" charset="-128"/>
              <a:ea typeface="ＭＳ ゴシック" pitchFamily="49" charset="-128"/>
            </a:rPr>
            <a:t>29</a:t>
          </a:r>
          <a:r>
            <a:rPr kumimoji="1" lang="ja-JP" altLang="en-US" sz="950">
              <a:solidFill>
                <a:sysClr val="windowText" lastClr="000000"/>
              </a:solidFill>
              <a:latin typeface="ＭＳ ゴシック" pitchFamily="49" charset="-128"/>
              <a:ea typeface="ＭＳ ゴシック" pitchFamily="49" charset="-128"/>
            </a:rPr>
            <a:t>年度は、実質交付税の増などにより、前年度と比較して</a:t>
          </a:r>
          <a:r>
            <a:rPr kumimoji="1" lang="en-US" altLang="ja-JP" sz="950">
              <a:solidFill>
                <a:sysClr val="windowText" lastClr="000000"/>
              </a:solidFill>
              <a:latin typeface="ＭＳ ゴシック" pitchFamily="49" charset="-128"/>
              <a:ea typeface="ＭＳ ゴシック" pitchFamily="49" charset="-128"/>
            </a:rPr>
            <a:t>0.09</a:t>
          </a:r>
          <a:r>
            <a:rPr kumimoji="1" lang="ja-JP" altLang="en-US" sz="950">
              <a:solidFill>
                <a:sysClr val="windowText" lastClr="000000"/>
              </a:solidFill>
              <a:latin typeface="ＭＳ ゴシック" pitchFamily="49" charset="-128"/>
              <a:ea typeface="ＭＳ ゴシック" pitchFamily="49" charset="-128"/>
            </a:rPr>
            <a:t>ポイント上昇し、</a:t>
          </a:r>
          <a:r>
            <a:rPr kumimoji="1" lang="en-US" altLang="ja-JP" sz="950">
              <a:solidFill>
                <a:sysClr val="windowText" lastClr="000000"/>
              </a:solidFill>
              <a:latin typeface="ＭＳ ゴシック" pitchFamily="49" charset="-128"/>
              <a:ea typeface="ＭＳ ゴシック" pitchFamily="49" charset="-128"/>
            </a:rPr>
            <a:t>1.84%</a:t>
          </a:r>
          <a:r>
            <a:rPr kumimoji="1" lang="ja-JP" altLang="en-US" sz="950">
              <a:solidFill>
                <a:sysClr val="windowText" lastClr="000000"/>
              </a:solidFill>
              <a:latin typeface="ＭＳ ゴシック" pitchFamily="49" charset="-128"/>
              <a:ea typeface="ＭＳ ゴシック" pitchFamily="49" charset="-128"/>
            </a:rPr>
            <a:t>となった。</a:t>
          </a:r>
        </a:p>
        <a:p>
          <a:r>
            <a:rPr kumimoji="1" lang="ja-JP" altLang="en-US" sz="950">
              <a:solidFill>
                <a:sysClr val="windowText" lastClr="000000"/>
              </a:solidFill>
              <a:latin typeface="ＭＳ ゴシック" pitchFamily="49" charset="-128"/>
              <a:ea typeface="ＭＳ ゴシック" pitchFamily="49" charset="-128"/>
            </a:rPr>
            <a:t>○実質単年度収支</a:t>
          </a:r>
        </a:p>
        <a:p>
          <a:r>
            <a:rPr kumimoji="1" lang="ja-JP" altLang="en-US" sz="950">
              <a:solidFill>
                <a:sysClr val="windowText" lastClr="000000"/>
              </a:solidFill>
              <a:latin typeface="ＭＳ ゴシック" pitchFamily="49" charset="-128"/>
              <a:ea typeface="ＭＳ ゴシック" pitchFamily="49" charset="-128"/>
            </a:rPr>
            <a:t>平成</a:t>
          </a:r>
          <a:r>
            <a:rPr kumimoji="1" lang="en-US" altLang="ja-JP" sz="950">
              <a:solidFill>
                <a:sysClr val="windowText" lastClr="000000"/>
              </a:solidFill>
              <a:latin typeface="ＭＳ ゴシック" pitchFamily="49" charset="-128"/>
              <a:ea typeface="ＭＳ ゴシック" pitchFamily="49" charset="-128"/>
            </a:rPr>
            <a:t>29</a:t>
          </a:r>
          <a:r>
            <a:rPr kumimoji="1" lang="ja-JP" altLang="en-US" sz="950">
              <a:solidFill>
                <a:sysClr val="windowText" lastClr="000000"/>
              </a:solidFill>
              <a:latin typeface="ＭＳ ゴシック" pitchFamily="49" charset="-128"/>
              <a:ea typeface="ＭＳ ゴシック" pitchFamily="49" charset="-128"/>
            </a:rPr>
            <a:t>年度は、実質交付税の増などにより、前年度と比較して</a:t>
          </a:r>
          <a:r>
            <a:rPr kumimoji="1" lang="en-US" altLang="ja-JP" sz="950">
              <a:solidFill>
                <a:sysClr val="windowText" lastClr="000000"/>
              </a:solidFill>
              <a:latin typeface="ＭＳ ゴシック" pitchFamily="49" charset="-128"/>
              <a:ea typeface="ＭＳ ゴシック" pitchFamily="49" charset="-128"/>
            </a:rPr>
            <a:t>1.61</a:t>
          </a:r>
          <a:r>
            <a:rPr kumimoji="1" lang="ja-JP" altLang="en-US" sz="950">
              <a:solidFill>
                <a:sysClr val="windowText" lastClr="000000"/>
              </a:solidFill>
              <a:latin typeface="ＭＳ ゴシック" pitchFamily="49" charset="-128"/>
              <a:ea typeface="ＭＳ ゴシック" pitchFamily="49" charset="-128"/>
            </a:rPr>
            <a:t>ポイント上昇し、</a:t>
          </a:r>
          <a:r>
            <a:rPr kumimoji="1" lang="en-US" altLang="ja-JP" sz="950">
              <a:solidFill>
                <a:sysClr val="windowText" lastClr="000000"/>
              </a:solidFill>
              <a:latin typeface="ＭＳ ゴシック" pitchFamily="49" charset="-128"/>
              <a:ea typeface="ＭＳ ゴシック" pitchFamily="49" charset="-128"/>
            </a:rPr>
            <a:t>0.08%</a:t>
          </a:r>
          <a:r>
            <a:rPr kumimoji="1" lang="ja-JP" altLang="en-US" sz="950">
              <a:solidFill>
                <a:sysClr val="windowText" lastClr="000000"/>
              </a:solidFill>
              <a:latin typeface="ＭＳ ゴシック" pitchFamily="49" charset="-128"/>
              <a:ea typeface="ＭＳ ゴシック" pitchFamily="49" charset="-128"/>
            </a:rPr>
            <a:t>となった。</a:t>
          </a:r>
        </a:p>
        <a:p>
          <a:r>
            <a:rPr kumimoji="1" lang="ja-JP" altLang="en-US" sz="950">
              <a:solidFill>
                <a:sysClr val="windowText" lastClr="000000"/>
              </a:solidFill>
              <a:latin typeface="ＭＳ ゴシック" pitchFamily="49" charset="-128"/>
              <a:ea typeface="ＭＳ ゴシック" pitchFamily="49" charset="-128"/>
            </a:rPr>
            <a:t>○今後も、将来にわたって質の高い県民サービスを提供していくために健全で持続可能な財政運営を確保していく。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年度については、電気事業会計において柚ノ木発電所の改修工事などによる剰余金の減少等により、連結実質黒字額が減少している。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年度については、一般会計において実質県税や実質交付税が減少した影響等から、連結実質黒字額が減少している。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年度については、電気事業会計において他会計貸付金の償還に係る流動資産が増加した影響等から、連結実質黒字額が増加している。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DO59"/>
  <sheetViews>
    <sheetView showGridLines="0" tabSelected="1" zoomScaleNormal="100"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462932018</v>
      </c>
      <c r="BO4" s="402"/>
      <c r="BP4" s="402"/>
      <c r="BQ4" s="402"/>
      <c r="BR4" s="402"/>
      <c r="BS4" s="402"/>
      <c r="BT4" s="402"/>
      <c r="BU4" s="403"/>
      <c r="BV4" s="401">
        <v>465327187</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1.8</v>
      </c>
      <c r="CU4" s="408"/>
      <c r="CV4" s="408"/>
      <c r="CW4" s="408"/>
      <c r="CX4" s="408"/>
      <c r="CY4" s="408"/>
      <c r="CZ4" s="408"/>
      <c r="DA4" s="409"/>
      <c r="DB4" s="407">
        <v>1.7</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446066984</v>
      </c>
      <c r="BO5" s="414"/>
      <c r="BP5" s="414"/>
      <c r="BQ5" s="414"/>
      <c r="BR5" s="414"/>
      <c r="BS5" s="414"/>
      <c r="BT5" s="414"/>
      <c r="BU5" s="415"/>
      <c r="BV5" s="413">
        <v>450013259</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96.5</v>
      </c>
      <c r="CU5" s="420"/>
      <c r="CV5" s="420"/>
      <c r="CW5" s="420"/>
      <c r="CX5" s="420"/>
      <c r="CY5" s="420"/>
      <c r="CZ5" s="420"/>
      <c r="DA5" s="421"/>
      <c r="DB5" s="419">
        <v>96.7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12500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16865034</v>
      </c>
      <c r="BO6" s="414"/>
      <c r="BP6" s="414"/>
      <c r="BQ6" s="414"/>
      <c r="BR6" s="414"/>
      <c r="BS6" s="414"/>
      <c r="BT6" s="414"/>
      <c r="BU6" s="415"/>
      <c r="BV6" s="413">
        <v>15313928</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105.8</v>
      </c>
      <c r="CU6" s="436"/>
      <c r="CV6" s="436"/>
      <c r="CW6" s="436"/>
      <c r="CX6" s="436"/>
      <c r="CY6" s="436"/>
      <c r="CZ6" s="436"/>
      <c r="DA6" s="437"/>
      <c r="DB6" s="435">
        <v>106.8</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9600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12055000</v>
      </c>
      <c r="BO7" s="414"/>
      <c r="BP7" s="414"/>
      <c r="BQ7" s="414"/>
      <c r="BR7" s="414"/>
      <c r="BS7" s="414"/>
      <c r="BT7" s="414"/>
      <c r="BU7" s="415"/>
      <c r="BV7" s="413">
        <v>10710732</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261114964</v>
      </c>
      <c r="CU7" s="414"/>
      <c r="CV7" s="414"/>
      <c r="CW7" s="414"/>
      <c r="CX7" s="414"/>
      <c r="CY7" s="414"/>
      <c r="CZ7" s="414"/>
      <c r="DA7" s="415"/>
      <c r="DB7" s="413">
        <v>263483022</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7900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4810034</v>
      </c>
      <c r="BO8" s="414"/>
      <c r="BP8" s="414"/>
      <c r="BQ8" s="414"/>
      <c r="BR8" s="414"/>
      <c r="BS8" s="414"/>
      <c r="BT8" s="414"/>
      <c r="BU8" s="415"/>
      <c r="BV8" s="413">
        <v>4603196</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0.41383999999999999</v>
      </c>
      <c r="CU8" s="433"/>
      <c r="CV8" s="433"/>
      <c r="CW8" s="433"/>
      <c r="CX8" s="433"/>
      <c r="CY8" s="433"/>
      <c r="CZ8" s="433"/>
      <c r="DA8" s="434"/>
      <c r="DB8" s="432">
        <v>0.39624999999999999</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834930</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9100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206838</v>
      </c>
      <c r="BO9" s="414"/>
      <c r="BP9" s="414"/>
      <c r="BQ9" s="414"/>
      <c r="BR9" s="414"/>
      <c r="BS9" s="414"/>
      <c r="BT9" s="414"/>
      <c r="BU9" s="415"/>
      <c r="BV9" s="413">
        <v>-1047502</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26.1</v>
      </c>
      <c r="CU9" s="420"/>
      <c r="CV9" s="420"/>
      <c r="CW9" s="420"/>
      <c r="CX9" s="420"/>
      <c r="CY9" s="420"/>
      <c r="CZ9" s="420"/>
      <c r="DA9" s="421"/>
      <c r="DB9" s="419">
        <v>26.5</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863075</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8200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2511883</v>
      </c>
      <c r="BO10" s="414"/>
      <c r="BP10" s="414"/>
      <c r="BQ10" s="414"/>
      <c r="BR10" s="414"/>
      <c r="BS10" s="414"/>
      <c r="BT10" s="414"/>
      <c r="BU10" s="415"/>
      <c r="BV10" s="413">
        <v>12570</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36</v>
      </c>
      <c r="AJ11" s="429"/>
      <c r="AK11" s="429"/>
      <c r="AL11" s="429"/>
      <c r="AM11" s="429"/>
      <c r="AN11" s="429"/>
      <c r="AO11" s="429"/>
      <c r="AP11" s="430"/>
      <c r="AQ11" s="428">
        <v>7700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114</v>
      </c>
      <c r="DC11" s="486"/>
      <c r="DD11" s="486"/>
      <c r="DE11" s="486"/>
      <c r="DF11" s="486"/>
      <c r="DG11" s="486"/>
      <c r="DH11" s="486"/>
      <c r="DI11" s="487"/>
      <c r="DJ11" s="140"/>
      <c r="DK11" s="140"/>
      <c r="DL11" s="140"/>
      <c r="DM11" s="140"/>
      <c r="DN11" s="140"/>
      <c r="DO11" s="140"/>
    </row>
    <row r="12" spans="1:119" ht="18.75" customHeight="1" x14ac:dyDescent="0.2">
      <c r="A12" s="141"/>
      <c r="B12" s="488" t="s">
        <v>115</v>
      </c>
      <c r="C12" s="489"/>
      <c r="D12" s="489"/>
      <c r="E12" s="489"/>
      <c r="F12" s="489"/>
      <c r="G12" s="489"/>
      <c r="H12" s="489"/>
      <c r="I12" s="489"/>
      <c r="J12" s="489"/>
      <c r="K12" s="490"/>
      <c r="L12" s="497" t="s">
        <v>116</v>
      </c>
      <c r="M12" s="498"/>
      <c r="N12" s="498"/>
      <c r="O12" s="498"/>
      <c r="P12" s="498"/>
      <c r="Q12" s="499"/>
      <c r="R12" s="500">
        <v>838823</v>
      </c>
      <c r="S12" s="501"/>
      <c r="T12" s="501"/>
      <c r="U12" s="501"/>
      <c r="V12" s="502"/>
      <c r="W12" s="452" t="s">
        <v>117</v>
      </c>
      <c r="X12" s="453"/>
      <c r="Y12" s="454"/>
      <c r="Z12" s="461" t="s">
        <v>1</v>
      </c>
      <c r="AA12" s="439"/>
      <c r="AB12" s="439"/>
      <c r="AC12" s="439"/>
      <c r="AD12" s="439"/>
      <c r="AE12" s="439"/>
      <c r="AF12" s="439"/>
      <c r="AG12" s="439"/>
      <c r="AH12" s="440"/>
      <c r="AI12" s="469" t="s">
        <v>118</v>
      </c>
      <c r="AJ12" s="439"/>
      <c r="AK12" s="439"/>
      <c r="AL12" s="439"/>
      <c r="AM12" s="440"/>
      <c r="AN12" s="469" t="s">
        <v>119</v>
      </c>
      <c r="AO12" s="470"/>
      <c r="AP12" s="470"/>
      <c r="AQ12" s="470"/>
      <c r="AR12" s="470"/>
      <c r="AS12" s="503"/>
      <c r="AT12" s="516" t="s">
        <v>120</v>
      </c>
      <c r="AU12" s="517"/>
      <c r="AV12" s="517"/>
      <c r="AW12" s="517"/>
      <c r="AX12" s="517"/>
      <c r="AY12" s="518"/>
      <c r="AZ12" s="410" t="s">
        <v>121</v>
      </c>
      <c r="BA12" s="411"/>
      <c r="BB12" s="411"/>
      <c r="BC12" s="411"/>
      <c r="BD12" s="411"/>
      <c r="BE12" s="411"/>
      <c r="BF12" s="411"/>
      <c r="BG12" s="411"/>
      <c r="BH12" s="411"/>
      <c r="BI12" s="411"/>
      <c r="BJ12" s="411"/>
      <c r="BK12" s="411"/>
      <c r="BL12" s="411"/>
      <c r="BM12" s="412"/>
      <c r="BN12" s="413">
        <v>2500000</v>
      </c>
      <c r="BO12" s="414"/>
      <c r="BP12" s="414"/>
      <c r="BQ12" s="414"/>
      <c r="BR12" s="414"/>
      <c r="BS12" s="414"/>
      <c r="BT12" s="414"/>
      <c r="BU12" s="415"/>
      <c r="BV12" s="413">
        <v>3000000</v>
      </c>
      <c r="BW12" s="414"/>
      <c r="BX12" s="414"/>
      <c r="BY12" s="414"/>
      <c r="BZ12" s="414"/>
      <c r="CA12" s="414"/>
      <c r="CB12" s="414"/>
      <c r="CC12" s="415"/>
      <c r="CD12" s="416" t="s">
        <v>122</v>
      </c>
      <c r="CE12" s="417"/>
      <c r="CF12" s="417"/>
      <c r="CG12" s="417"/>
      <c r="CH12" s="417"/>
      <c r="CI12" s="417"/>
      <c r="CJ12" s="417"/>
      <c r="CK12" s="417"/>
      <c r="CL12" s="417"/>
      <c r="CM12" s="417"/>
      <c r="CN12" s="417"/>
      <c r="CO12" s="417"/>
      <c r="CP12" s="417"/>
      <c r="CQ12" s="417"/>
      <c r="CR12" s="417"/>
      <c r="CS12" s="418"/>
      <c r="CT12" s="485" t="s">
        <v>114</v>
      </c>
      <c r="CU12" s="486"/>
      <c r="CV12" s="486"/>
      <c r="CW12" s="486"/>
      <c r="CX12" s="486"/>
      <c r="CY12" s="486"/>
      <c r="CZ12" s="486"/>
      <c r="DA12" s="487"/>
      <c r="DB12" s="485" t="s">
        <v>114</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123</v>
      </c>
      <c r="N13" s="508"/>
      <c r="O13" s="508"/>
      <c r="P13" s="508"/>
      <c r="Q13" s="509"/>
      <c r="R13" s="510">
        <v>823733</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218721</v>
      </c>
      <c r="BO13" s="414"/>
      <c r="BP13" s="414"/>
      <c r="BQ13" s="414"/>
      <c r="BR13" s="414"/>
      <c r="BS13" s="414"/>
      <c r="BT13" s="414"/>
      <c r="BU13" s="415"/>
      <c r="BV13" s="413">
        <v>-4034932</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15.2</v>
      </c>
      <c r="CU13" s="420"/>
      <c r="CV13" s="420"/>
      <c r="CW13" s="420"/>
      <c r="CX13" s="420"/>
      <c r="CY13" s="420"/>
      <c r="CZ13" s="420"/>
      <c r="DA13" s="421"/>
      <c r="DB13" s="419">
        <v>15.5</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126</v>
      </c>
      <c r="M14" s="526"/>
      <c r="N14" s="526"/>
      <c r="O14" s="526"/>
      <c r="P14" s="526"/>
      <c r="Q14" s="527"/>
      <c r="R14" s="528">
        <v>844717</v>
      </c>
      <c r="S14" s="529"/>
      <c r="T14" s="529"/>
      <c r="U14" s="529"/>
      <c r="V14" s="530"/>
      <c r="W14" s="455"/>
      <c r="X14" s="456"/>
      <c r="Y14" s="457"/>
      <c r="Z14" s="482" t="s">
        <v>127</v>
      </c>
      <c r="AA14" s="483"/>
      <c r="AB14" s="483"/>
      <c r="AC14" s="483"/>
      <c r="AD14" s="483"/>
      <c r="AE14" s="483"/>
      <c r="AF14" s="483"/>
      <c r="AG14" s="483"/>
      <c r="AH14" s="484"/>
      <c r="AI14" s="428">
        <v>4095</v>
      </c>
      <c r="AJ14" s="429"/>
      <c r="AK14" s="429"/>
      <c r="AL14" s="429"/>
      <c r="AM14" s="430"/>
      <c r="AN14" s="428">
        <v>13775580</v>
      </c>
      <c r="AO14" s="429"/>
      <c r="AP14" s="429"/>
      <c r="AQ14" s="429"/>
      <c r="AR14" s="429"/>
      <c r="AS14" s="430"/>
      <c r="AT14" s="428">
        <v>3364</v>
      </c>
      <c r="AU14" s="429"/>
      <c r="AV14" s="429"/>
      <c r="AW14" s="429"/>
      <c r="AX14" s="429"/>
      <c r="AY14" s="431"/>
      <c r="AZ14" s="422" t="s">
        <v>128</v>
      </c>
      <c r="BA14" s="423"/>
      <c r="BB14" s="423"/>
      <c r="BC14" s="423"/>
      <c r="BD14" s="423"/>
      <c r="BE14" s="423"/>
      <c r="BF14" s="423"/>
      <c r="BG14" s="423"/>
      <c r="BH14" s="423"/>
      <c r="BI14" s="423"/>
      <c r="BJ14" s="423"/>
      <c r="BK14" s="423"/>
      <c r="BL14" s="423"/>
      <c r="BM14" s="424"/>
      <c r="BN14" s="401">
        <v>90747578</v>
      </c>
      <c r="BO14" s="402"/>
      <c r="BP14" s="402"/>
      <c r="BQ14" s="402"/>
      <c r="BR14" s="402"/>
      <c r="BS14" s="402"/>
      <c r="BT14" s="402"/>
      <c r="BU14" s="403"/>
      <c r="BV14" s="401">
        <v>93630599</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203.6</v>
      </c>
      <c r="CU14" s="523"/>
      <c r="CV14" s="523"/>
      <c r="CW14" s="523"/>
      <c r="CX14" s="523"/>
      <c r="CY14" s="523"/>
      <c r="CZ14" s="523"/>
      <c r="DA14" s="524"/>
      <c r="DB14" s="522">
        <v>202.6</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123</v>
      </c>
      <c r="N15" s="508"/>
      <c r="O15" s="508"/>
      <c r="P15" s="508"/>
      <c r="Q15" s="509"/>
      <c r="R15" s="528">
        <v>830262</v>
      </c>
      <c r="S15" s="529"/>
      <c r="T15" s="529"/>
      <c r="U15" s="529"/>
      <c r="V15" s="530"/>
      <c r="W15" s="455"/>
      <c r="X15" s="456"/>
      <c r="Y15" s="457"/>
      <c r="Z15" s="482" t="s">
        <v>130</v>
      </c>
      <c r="AA15" s="483"/>
      <c r="AB15" s="483"/>
      <c r="AC15" s="483"/>
      <c r="AD15" s="483"/>
      <c r="AE15" s="483"/>
      <c r="AF15" s="483"/>
      <c r="AG15" s="483"/>
      <c r="AH15" s="484"/>
      <c r="AI15" s="428" t="s">
        <v>114</v>
      </c>
      <c r="AJ15" s="429"/>
      <c r="AK15" s="429"/>
      <c r="AL15" s="429"/>
      <c r="AM15" s="430"/>
      <c r="AN15" s="428" t="s">
        <v>113</v>
      </c>
      <c r="AO15" s="429"/>
      <c r="AP15" s="429"/>
      <c r="AQ15" s="429"/>
      <c r="AR15" s="429"/>
      <c r="AS15" s="430"/>
      <c r="AT15" s="428" t="s">
        <v>113</v>
      </c>
      <c r="AU15" s="429"/>
      <c r="AV15" s="429"/>
      <c r="AW15" s="429"/>
      <c r="AX15" s="429"/>
      <c r="AY15" s="431"/>
      <c r="AZ15" s="410" t="s">
        <v>131</v>
      </c>
      <c r="BA15" s="411"/>
      <c r="BB15" s="411"/>
      <c r="BC15" s="411"/>
      <c r="BD15" s="411"/>
      <c r="BE15" s="411"/>
      <c r="BF15" s="411"/>
      <c r="BG15" s="411"/>
      <c r="BH15" s="411"/>
      <c r="BI15" s="411"/>
      <c r="BJ15" s="411"/>
      <c r="BK15" s="411"/>
      <c r="BL15" s="411"/>
      <c r="BM15" s="412"/>
      <c r="BN15" s="413">
        <v>216953306</v>
      </c>
      <c r="BO15" s="414"/>
      <c r="BP15" s="414"/>
      <c r="BQ15" s="414"/>
      <c r="BR15" s="414"/>
      <c r="BS15" s="414"/>
      <c r="BT15" s="414"/>
      <c r="BU15" s="415"/>
      <c r="BV15" s="413">
        <v>219792210</v>
      </c>
      <c r="BW15" s="414"/>
      <c r="BX15" s="414"/>
      <c r="BY15" s="414"/>
      <c r="BZ15" s="414"/>
      <c r="CA15" s="414"/>
      <c r="CB15" s="414"/>
      <c r="CC15" s="415"/>
      <c r="CD15" s="533" t="s">
        <v>132</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133</v>
      </c>
      <c r="M16" s="542"/>
      <c r="N16" s="542"/>
      <c r="O16" s="542"/>
      <c r="P16" s="542"/>
      <c r="Q16" s="543"/>
      <c r="R16" s="539" t="s">
        <v>134</v>
      </c>
      <c r="S16" s="540"/>
      <c r="T16" s="540"/>
      <c r="U16" s="540"/>
      <c r="V16" s="541"/>
      <c r="W16" s="455"/>
      <c r="X16" s="456"/>
      <c r="Y16" s="457"/>
      <c r="Z16" s="482" t="s">
        <v>135</v>
      </c>
      <c r="AA16" s="483"/>
      <c r="AB16" s="483"/>
      <c r="AC16" s="483"/>
      <c r="AD16" s="483"/>
      <c r="AE16" s="483"/>
      <c r="AF16" s="483"/>
      <c r="AG16" s="483"/>
      <c r="AH16" s="484"/>
      <c r="AI16" s="428">
        <v>111</v>
      </c>
      <c r="AJ16" s="429"/>
      <c r="AK16" s="429"/>
      <c r="AL16" s="429"/>
      <c r="AM16" s="430"/>
      <c r="AN16" s="428">
        <v>387279</v>
      </c>
      <c r="AO16" s="429"/>
      <c r="AP16" s="429"/>
      <c r="AQ16" s="429"/>
      <c r="AR16" s="429"/>
      <c r="AS16" s="430"/>
      <c r="AT16" s="428">
        <v>3489</v>
      </c>
      <c r="AU16" s="429"/>
      <c r="AV16" s="429"/>
      <c r="AW16" s="429"/>
      <c r="AX16" s="429"/>
      <c r="AY16" s="431"/>
      <c r="AZ16" s="410" t="s">
        <v>136</v>
      </c>
      <c r="BA16" s="411"/>
      <c r="BB16" s="411"/>
      <c r="BC16" s="411"/>
      <c r="BD16" s="411"/>
      <c r="BE16" s="411"/>
      <c r="BF16" s="411"/>
      <c r="BG16" s="411"/>
      <c r="BH16" s="411"/>
      <c r="BI16" s="411"/>
      <c r="BJ16" s="411"/>
      <c r="BK16" s="411"/>
      <c r="BL16" s="411"/>
      <c r="BM16" s="412"/>
      <c r="BN16" s="413">
        <v>114137745</v>
      </c>
      <c r="BO16" s="414"/>
      <c r="BP16" s="414"/>
      <c r="BQ16" s="414"/>
      <c r="BR16" s="414"/>
      <c r="BS16" s="414"/>
      <c r="BT16" s="414"/>
      <c r="BU16" s="415"/>
      <c r="BV16" s="413">
        <v>117970731</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137</v>
      </c>
      <c r="N17" s="537"/>
      <c r="O17" s="537"/>
      <c r="P17" s="537"/>
      <c r="Q17" s="538"/>
      <c r="R17" s="539" t="s">
        <v>138</v>
      </c>
      <c r="S17" s="540"/>
      <c r="T17" s="540"/>
      <c r="U17" s="540"/>
      <c r="V17" s="541"/>
      <c r="W17" s="455"/>
      <c r="X17" s="456"/>
      <c r="Y17" s="457"/>
      <c r="Z17" s="482" t="s">
        <v>139</v>
      </c>
      <c r="AA17" s="483"/>
      <c r="AB17" s="483"/>
      <c r="AC17" s="483"/>
      <c r="AD17" s="483"/>
      <c r="AE17" s="483"/>
      <c r="AF17" s="483"/>
      <c r="AG17" s="483"/>
      <c r="AH17" s="484"/>
      <c r="AI17" s="428">
        <v>1673</v>
      </c>
      <c r="AJ17" s="429"/>
      <c r="AK17" s="429"/>
      <c r="AL17" s="429"/>
      <c r="AM17" s="430"/>
      <c r="AN17" s="428">
        <v>5204703</v>
      </c>
      <c r="AO17" s="429"/>
      <c r="AP17" s="429"/>
      <c r="AQ17" s="429"/>
      <c r="AR17" s="429"/>
      <c r="AS17" s="430"/>
      <c r="AT17" s="428">
        <v>3111</v>
      </c>
      <c r="AU17" s="429"/>
      <c r="AV17" s="429"/>
      <c r="AW17" s="429"/>
      <c r="AX17" s="429"/>
      <c r="AY17" s="431"/>
      <c r="AZ17" s="410" t="s">
        <v>140</v>
      </c>
      <c r="BA17" s="411"/>
      <c r="BB17" s="411"/>
      <c r="BC17" s="411"/>
      <c r="BD17" s="411"/>
      <c r="BE17" s="411"/>
      <c r="BF17" s="411"/>
      <c r="BG17" s="411"/>
      <c r="BH17" s="411"/>
      <c r="BI17" s="411"/>
      <c r="BJ17" s="411"/>
      <c r="BK17" s="411"/>
      <c r="BL17" s="411"/>
      <c r="BM17" s="412"/>
      <c r="BN17" s="413">
        <v>253028824</v>
      </c>
      <c r="BO17" s="414"/>
      <c r="BP17" s="414"/>
      <c r="BQ17" s="414"/>
      <c r="BR17" s="414"/>
      <c r="BS17" s="414"/>
      <c r="BT17" s="414"/>
      <c r="BU17" s="415"/>
      <c r="BV17" s="413">
        <v>254099187</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141</v>
      </c>
      <c r="C18" s="396"/>
      <c r="D18" s="396"/>
      <c r="E18" s="396"/>
      <c r="F18" s="396"/>
      <c r="G18" s="396"/>
      <c r="H18" s="396"/>
      <c r="I18" s="396"/>
      <c r="J18" s="396"/>
      <c r="K18" s="544"/>
      <c r="L18" s="545">
        <v>4465</v>
      </c>
      <c r="M18" s="546"/>
      <c r="N18" s="546"/>
      <c r="O18" s="546"/>
      <c r="P18" s="546"/>
      <c r="Q18" s="546"/>
      <c r="R18" s="546"/>
      <c r="S18" s="546"/>
      <c r="T18" s="546"/>
      <c r="U18" s="546"/>
      <c r="V18" s="546"/>
      <c r="W18" s="455"/>
      <c r="X18" s="456"/>
      <c r="Y18" s="457"/>
      <c r="Z18" s="482" t="s">
        <v>142</v>
      </c>
      <c r="AA18" s="483"/>
      <c r="AB18" s="483"/>
      <c r="AC18" s="483"/>
      <c r="AD18" s="483"/>
      <c r="AE18" s="483"/>
      <c r="AF18" s="483"/>
      <c r="AG18" s="483"/>
      <c r="AH18" s="484"/>
      <c r="AI18" s="428">
        <v>7086</v>
      </c>
      <c r="AJ18" s="429"/>
      <c r="AK18" s="429"/>
      <c r="AL18" s="429"/>
      <c r="AM18" s="430"/>
      <c r="AN18" s="428">
        <v>26132600</v>
      </c>
      <c r="AO18" s="429"/>
      <c r="AP18" s="429"/>
      <c r="AQ18" s="429"/>
      <c r="AR18" s="429"/>
      <c r="AS18" s="430"/>
      <c r="AT18" s="428">
        <v>3688</v>
      </c>
      <c r="AU18" s="429"/>
      <c r="AV18" s="429"/>
      <c r="AW18" s="429"/>
      <c r="AX18" s="429"/>
      <c r="AY18" s="431"/>
      <c r="AZ18" s="513" t="s">
        <v>143</v>
      </c>
      <c r="BA18" s="514"/>
      <c r="BB18" s="514"/>
      <c r="BC18" s="514"/>
      <c r="BD18" s="514"/>
      <c r="BE18" s="514"/>
      <c r="BF18" s="514"/>
      <c r="BG18" s="514"/>
      <c r="BH18" s="514"/>
      <c r="BI18" s="514"/>
      <c r="BJ18" s="514"/>
      <c r="BK18" s="514"/>
      <c r="BL18" s="514"/>
      <c r="BM18" s="515"/>
      <c r="BN18" s="547">
        <v>306127065</v>
      </c>
      <c r="BO18" s="548"/>
      <c r="BP18" s="548"/>
      <c r="BQ18" s="548"/>
      <c r="BR18" s="548"/>
      <c r="BS18" s="548"/>
      <c r="BT18" s="548"/>
      <c r="BU18" s="549"/>
      <c r="BV18" s="547">
        <v>307410613</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144</v>
      </c>
      <c r="C19" s="396"/>
      <c r="D19" s="396"/>
      <c r="E19" s="396"/>
      <c r="F19" s="396"/>
      <c r="G19" s="396"/>
      <c r="H19" s="396"/>
      <c r="I19" s="396"/>
      <c r="J19" s="396"/>
      <c r="K19" s="544"/>
      <c r="L19" s="545">
        <v>188</v>
      </c>
      <c r="M19" s="546"/>
      <c r="N19" s="546"/>
      <c r="O19" s="546"/>
      <c r="P19" s="546"/>
      <c r="Q19" s="546"/>
      <c r="R19" s="546"/>
      <c r="S19" s="546"/>
      <c r="T19" s="546"/>
      <c r="U19" s="546"/>
      <c r="V19" s="546"/>
      <c r="W19" s="455"/>
      <c r="X19" s="456"/>
      <c r="Y19" s="457"/>
      <c r="Z19" s="482" t="s">
        <v>145</v>
      </c>
      <c r="AA19" s="483"/>
      <c r="AB19" s="483"/>
      <c r="AC19" s="483"/>
      <c r="AD19" s="483"/>
      <c r="AE19" s="483"/>
      <c r="AF19" s="483"/>
      <c r="AG19" s="483"/>
      <c r="AH19" s="484"/>
      <c r="AI19" s="428" t="s">
        <v>113</v>
      </c>
      <c r="AJ19" s="429"/>
      <c r="AK19" s="429"/>
      <c r="AL19" s="429"/>
      <c r="AM19" s="430"/>
      <c r="AN19" s="428" t="s">
        <v>146</v>
      </c>
      <c r="AO19" s="429"/>
      <c r="AP19" s="429"/>
      <c r="AQ19" s="429"/>
      <c r="AR19" s="429"/>
      <c r="AS19" s="430"/>
      <c r="AT19" s="428" t="s">
        <v>113</v>
      </c>
      <c r="AU19" s="429"/>
      <c r="AV19" s="429"/>
      <c r="AW19" s="429"/>
      <c r="AX19" s="429"/>
      <c r="AY19" s="431"/>
      <c r="AZ19" s="422" t="s">
        <v>147</v>
      </c>
      <c r="BA19" s="423"/>
      <c r="BB19" s="423"/>
      <c r="BC19" s="423"/>
      <c r="BD19" s="423"/>
      <c r="BE19" s="423"/>
      <c r="BF19" s="423"/>
      <c r="BG19" s="423"/>
      <c r="BH19" s="423"/>
      <c r="BI19" s="423"/>
      <c r="BJ19" s="423"/>
      <c r="BK19" s="423"/>
      <c r="BL19" s="423"/>
      <c r="BM19" s="424"/>
      <c r="BN19" s="401">
        <v>952296019</v>
      </c>
      <c r="BO19" s="402"/>
      <c r="BP19" s="402"/>
      <c r="BQ19" s="402"/>
      <c r="BR19" s="402"/>
      <c r="BS19" s="402"/>
      <c r="BT19" s="402"/>
      <c r="BU19" s="403"/>
      <c r="BV19" s="401">
        <v>962707663</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148</v>
      </c>
      <c r="C20" s="396"/>
      <c r="D20" s="396"/>
      <c r="E20" s="396"/>
      <c r="F20" s="396"/>
      <c r="G20" s="396"/>
      <c r="H20" s="396"/>
      <c r="I20" s="396"/>
      <c r="J20" s="396"/>
      <c r="K20" s="544"/>
      <c r="L20" s="545">
        <v>330976</v>
      </c>
      <c r="M20" s="546"/>
      <c r="N20" s="546"/>
      <c r="O20" s="546"/>
      <c r="P20" s="546"/>
      <c r="Q20" s="546"/>
      <c r="R20" s="546"/>
      <c r="S20" s="546"/>
      <c r="T20" s="546"/>
      <c r="U20" s="546"/>
      <c r="V20" s="546"/>
      <c r="W20" s="458"/>
      <c r="X20" s="459"/>
      <c r="Y20" s="460"/>
      <c r="Z20" s="482" t="s">
        <v>149</v>
      </c>
      <c r="AA20" s="483"/>
      <c r="AB20" s="483"/>
      <c r="AC20" s="483"/>
      <c r="AD20" s="483"/>
      <c r="AE20" s="483"/>
      <c r="AF20" s="483"/>
      <c r="AG20" s="483"/>
      <c r="AH20" s="484"/>
      <c r="AI20" s="428">
        <v>12854</v>
      </c>
      <c r="AJ20" s="429"/>
      <c r="AK20" s="429"/>
      <c r="AL20" s="429"/>
      <c r="AM20" s="430"/>
      <c r="AN20" s="428">
        <v>45112883</v>
      </c>
      <c r="AO20" s="429"/>
      <c r="AP20" s="429"/>
      <c r="AQ20" s="429"/>
      <c r="AR20" s="429"/>
      <c r="AS20" s="430"/>
      <c r="AT20" s="428">
        <v>3510</v>
      </c>
      <c r="AU20" s="429"/>
      <c r="AV20" s="429"/>
      <c r="AW20" s="429"/>
      <c r="AX20" s="429"/>
      <c r="AY20" s="431"/>
      <c r="AZ20" s="513" t="s">
        <v>150</v>
      </c>
      <c r="BA20" s="514"/>
      <c r="BB20" s="514"/>
      <c r="BC20" s="514"/>
      <c r="BD20" s="514"/>
      <c r="BE20" s="514"/>
      <c r="BF20" s="514"/>
      <c r="BG20" s="514"/>
      <c r="BH20" s="514"/>
      <c r="BI20" s="514"/>
      <c r="BJ20" s="514"/>
      <c r="BK20" s="514"/>
      <c r="BL20" s="514"/>
      <c r="BM20" s="515"/>
      <c r="BN20" s="547">
        <v>236081052</v>
      </c>
      <c r="BO20" s="548"/>
      <c r="BP20" s="548"/>
      <c r="BQ20" s="548"/>
      <c r="BR20" s="548"/>
      <c r="BS20" s="548"/>
      <c r="BT20" s="548"/>
      <c r="BU20" s="549"/>
      <c r="BV20" s="547">
        <v>260682734</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151</v>
      </c>
      <c r="X21" s="551"/>
      <c r="Y21" s="551"/>
      <c r="Z21" s="551"/>
      <c r="AA21" s="551"/>
      <c r="AB21" s="551"/>
      <c r="AC21" s="551"/>
      <c r="AD21" s="551"/>
      <c r="AE21" s="551"/>
      <c r="AF21" s="551"/>
      <c r="AG21" s="551"/>
      <c r="AH21" s="552"/>
      <c r="AI21" s="553">
        <v>100.8</v>
      </c>
      <c r="AJ21" s="554"/>
      <c r="AK21" s="554"/>
      <c r="AL21" s="554"/>
      <c r="AM21" s="554"/>
      <c r="AN21" s="554"/>
      <c r="AO21" s="554"/>
      <c r="AP21" s="554"/>
      <c r="AQ21" s="554"/>
      <c r="AR21" s="554"/>
      <c r="AS21" s="554"/>
      <c r="AT21" s="554"/>
      <c r="AU21" s="554"/>
      <c r="AV21" s="554"/>
      <c r="AW21" s="554"/>
      <c r="AX21" s="554"/>
      <c r="AY21" s="555"/>
      <c r="AZ21" s="422" t="s">
        <v>152</v>
      </c>
      <c r="BA21" s="423"/>
      <c r="BB21" s="423"/>
      <c r="BC21" s="423"/>
      <c r="BD21" s="423"/>
      <c r="BE21" s="423"/>
      <c r="BF21" s="423"/>
      <c r="BG21" s="423"/>
      <c r="BH21" s="423"/>
      <c r="BI21" s="423"/>
      <c r="BJ21" s="423"/>
      <c r="BK21" s="423"/>
      <c r="BL21" s="423"/>
      <c r="BM21" s="424"/>
      <c r="BN21" s="401">
        <v>25030597</v>
      </c>
      <c r="BO21" s="402"/>
      <c r="BP21" s="402"/>
      <c r="BQ21" s="402"/>
      <c r="BR21" s="402"/>
      <c r="BS21" s="402"/>
      <c r="BT21" s="402"/>
      <c r="BU21" s="403"/>
      <c r="BV21" s="401">
        <v>31730520</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153</v>
      </c>
      <c r="BA22" s="411"/>
      <c r="BB22" s="411"/>
      <c r="BC22" s="411"/>
      <c r="BD22" s="411"/>
      <c r="BE22" s="411"/>
      <c r="BF22" s="411"/>
      <c r="BG22" s="411"/>
      <c r="BH22" s="411"/>
      <c r="BI22" s="411"/>
      <c r="BJ22" s="411"/>
      <c r="BK22" s="411"/>
      <c r="BL22" s="411"/>
      <c r="BM22" s="412"/>
      <c r="BN22" s="413">
        <v>2180494</v>
      </c>
      <c r="BO22" s="414"/>
      <c r="BP22" s="414"/>
      <c r="BQ22" s="414"/>
      <c r="BR22" s="414"/>
      <c r="BS22" s="414"/>
      <c r="BT22" s="414"/>
      <c r="BU22" s="415"/>
      <c r="BV22" s="413">
        <v>2413469</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154</v>
      </c>
      <c r="BA23" s="411"/>
      <c r="BB23" s="411"/>
      <c r="BC23" s="411"/>
      <c r="BD23" s="411"/>
      <c r="BE23" s="411"/>
      <c r="BF23" s="411"/>
      <c r="BG23" s="411"/>
      <c r="BH23" s="411"/>
      <c r="BI23" s="411"/>
      <c r="BJ23" s="411"/>
      <c r="BK23" s="411"/>
      <c r="BL23" s="411"/>
      <c r="BM23" s="412"/>
      <c r="BN23" s="413">
        <v>9777905</v>
      </c>
      <c r="BO23" s="414"/>
      <c r="BP23" s="414"/>
      <c r="BQ23" s="414"/>
      <c r="BR23" s="414"/>
      <c r="BS23" s="414"/>
      <c r="BT23" s="414"/>
      <c r="BU23" s="415"/>
      <c r="BV23" s="413">
        <v>9761646</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155</v>
      </c>
      <c r="BA24" s="480"/>
      <c r="BB24" s="480"/>
      <c r="BC24" s="480"/>
      <c r="BD24" s="480"/>
      <c r="BE24" s="480"/>
      <c r="BF24" s="480"/>
      <c r="BG24" s="480"/>
      <c r="BH24" s="480"/>
      <c r="BI24" s="480"/>
      <c r="BJ24" s="480"/>
      <c r="BK24" s="480"/>
      <c r="BL24" s="480"/>
      <c r="BM24" s="481"/>
      <c r="BN24" s="547">
        <v>6589550</v>
      </c>
      <c r="BO24" s="548"/>
      <c r="BP24" s="548"/>
      <c r="BQ24" s="548"/>
      <c r="BR24" s="548"/>
      <c r="BS24" s="548"/>
      <c r="BT24" s="548"/>
      <c r="BU24" s="549"/>
      <c r="BV24" s="547">
        <v>6586535</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156</v>
      </c>
      <c r="BA25" s="557"/>
      <c r="BB25" s="557"/>
      <c r="BC25" s="558"/>
      <c r="BD25" s="422" t="s">
        <v>39</v>
      </c>
      <c r="BE25" s="423"/>
      <c r="BF25" s="423"/>
      <c r="BG25" s="423"/>
      <c r="BH25" s="423"/>
      <c r="BI25" s="423"/>
      <c r="BJ25" s="423"/>
      <c r="BK25" s="423"/>
      <c r="BL25" s="423"/>
      <c r="BM25" s="424"/>
      <c r="BN25" s="401">
        <v>23179743</v>
      </c>
      <c r="BO25" s="402"/>
      <c r="BP25" s="402"/>
      <c r="BQ25" s="402"/>
      <c r="BR25" s="402"/>
      <c r="BS25" s="402"/>
      <c r="BT25" s="402"/>
      <c r="BU25" s="403"/>
      <c r="BV25" s="401">
        <v>23167860</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157</v>
      </c>
      <c r="BE26" s="411"/>
      <c r="BF26" s="411"/>
      <c r="BG26" s="411"/>
      <c r="BH26" s="411"/>
      <c r="BI26" s="411"/>
      <c r="BJ26" s="411"/>
      <c r="BK26" s="411"/>
      <c r="BL26" s="411"/>
      <c r="BM26" s="412"/>
      <c r="BN26" s="413">
        <v>15824383</v>
      </c>
      <c r="BO26" s="414"/>
      <c r="BP26" s="414"/>
      <c r="BQ26" s="414"/>
      <c r="BR26" s="414"/>
      <c r="BS26" s="414"/>
      <c r="BT26" s="414"/>
      <c r="BU26" s="415"/>
      <c r="BV26" s="413">
        <v>16815390</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42004439</v>
      </c>
      <c r="BO27" s="548"/>
      <c r="BP27" s="548"/>
      <c r="BQ27" s="548"/>
      <c r="BR27" s="548"/>
      <c r="BS27" s="548"/>
      <c r="BT27" s="548"/>
      <c r="BU27" s="549"/>
      <c r="BV27" s="547">
        <v>45075123</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164</v>
      </c>
      <c r="D30" s="570"/>
      <c r="E30" s="442" t="s">
        <v>165</v>
      </c>
      <c r="F30" s="442"/>
      <c r="G30" s="442"/>
      <c r="H30" s="442"/>
      <c r="I30" s="442"/>
      <c r="J30" s="442"/>
      <c r="K30" s="442"/>
      <c r="L30" s="442"/>
      <c r="M30" s="442"/>
      <c r="N30" s="442"/>
      <c r="O30" s="442"/>
      <c r="P30" s="442"/>
      <c r="Q30" s="442"/>
      <c r="R30" s="442"/>
      <c r="S30" s="442"/>
      <c r="T30" s="158"/>
      <c r="U30" s="570" t="s">
        <v>166</v>
      </c>
      <c r="V30" s="570"/>
      <c r="W30" s="442" t="s">
        <v>167</v>
      </c>
      <c r="X30" s="442"/>
      <c r="Y30" s="442"/>
      <c r="Z30" s="442"/>
      <c r="AA30" s="442"/>
      <c r="AB30" s="442"/>
      <c r="AC30" s="442"/>
      <c r="AD30" s="442"/>
      <c r="AE30" s="442"/>
      <c r="AF30" s="442"/>
      <c r="AG30" s="442"/>
      <c r="AH30" s="442"/>
      <c r="AI30" s="442"/>
      <c r="AJ30" s="442"/>
      <c r="AK30" s="442"/>
      <c r="AL30" s="158"/>
      <c r="AM30" s="570" t="s">
        <v>168</v>
      </c>
      <c r="AN30" s="570"/>
      <c r="AO30" s="442" t="s">
        <v>169</v>
      </c>
      <c r="AP30" s="442"/>
      <c r="AQ30" s="442"/>
      <c r="AR30" s="442"/>
      <c r="AS30" s="442"/>
      <c r="AT30" s="442"/>
      <c r="AU30" s="442"/>
      <c r="AV30" s="442"/>
      <c r="AW30" s="442"/>
      <c r="AX30" s="442"/>
      <c r="AY30" s="442"/>
      <c r="AZ30" s="442"/>
      <c r="BA30" s="442"/>
      <c r="BB30" s="442"/>
      <c r="BC30" s="442"/>
      <c r="BD30" s="183"/>
      <c r="BE30" s="570" t="s">
        <v>164</v>
      </c>
      <c r="BF30" s="570"/>
      <c r="BG30" s="442" t="s">
        <v>167</v>
      </c>
      <c r="BH30" s="442"/>
      <c r="BI30" s="442"/>
      <c r="BJ30" s="442"/>
      <c r="BK30" s="442"/>
      <c r="BL30" s="442"/>
      <c r="BM30" s="442"/>
      <c r="BN30" s="442"/>
      <c r="BO30" s="442"/>
      <c r="BP30" s="442"/>
      <c r="BQ30" s="442"/>
      <c r="BR30" s="442"/>
      <c r="BS30" s="442"/>
      <c r="BT30" s="442"/>
      <c r="BU30" s="442"/>
      <c r="BV30" s="184"/>
      <c r="BW30" s="570" t="s">
        <v>164</v>
      </c>
      <c r="BX30" s="570"/>
      <c r="BY30" s="442" t="s">
        <v>170</v>
      </c>
      <c r="BZ30" s="442"/>
      <c r="CA30" s="442"/>
      <c r="CB30" s="442"/>
      <c r="CC30" s="442"/>
      <c r="CD30" s="442"/>
      <c r="CE30" s="442"/>
      <c r="CF30" s="442"/>
      <c r="CG30" s="442"/>
      <c r="CH30" s="442"/>
      <c r="CI30" s="442"/>
      <c r="CJ30" s="442"/>
      <c r="CK30" s="442"/>
      <c r="CL30" s="442"/>
      <c r="CM30" s="442"/>
      <c r="CN30" s="158"/>
      <c r="CO30" s="570" t="s">
        <v>168</v>
      </c>
      <c r="CP30" s="570"/>
      <c r="CQ30" s="442" t="s">
        <v>171</v>
      </c>
      <c r="CR30" s="442"/>
      <c r="CS30" s="442"/>
      <c r="CT30" s="442"/>
      <c r="CU30" s="442"/>
      <c r="CV30" s="442"/>
      <c r="CW30" s="442"/>
      <c r="CX30" s="442"/>
      <c r="CY30" s="442"/>
      <c r="CZ30" s="442"/>
      <c r="DA30" s="442"/>
      <c r="DB30" s="442"/>
      <c r="DC30" s="442"/>
      <c r="DD30" s="442"/>
      <c r="DE30" s="442"/>
      <c r="DF30" s="158"/>
      <c r="DG30" s="567" t="s">
        <v>172</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電気事業会計</v>
      </c>
      <c r="AP31" s="569"/>
      <c r="AQ31" s="569"/>
      <c r="AR31" s="569"/>
      <c r="AS31" s="569"/>
      <c r="AT31" s="569"/>
      <c r="AU31" s="569"/>
      <c r="AV31" s="569"/>
      <c r="AW31" s="569"/>
      <c r="AX31" s="569"/>
      <c r="AY31" s="569"/>
      <c r="AZ31" s="569"/>
      <c r="BA31" s="569"/>
      <c r="BB31" s="569"/>
      <c r="BC31" s="569"/>
      <c r="BD31" s="182"/>
      <c r="BE31" s="568">
        <f>IF(BG31="","",MAX(C31:D40,U31:V40,AM31:AN40)+1)</f>
        <v>14</v>
      </c>
      <c r="BF31" s="568"/>
      <c r="BG31" s="569" t="str">
        <f>IF('各会計、関係団体の財政状況及び健全化判断比率'!B31="","",'各会計、関係団体の財政状況及び健全化判断比率'!B31)</f>
        <v>流域下水道事業特別会計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15</v>
      </c>
      <c r="CP31" s="568"/>
      <c r="CQ31" s="569" t="str">
        <f>IF('各会計、関係団体の財政状況及び健全化判断比率'!BS7="","",'各会計、関係団体の財政状況及び健全化判断比率'!BS7)</f>
        <v>山梨県土地開発公社</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恩賜県有財産特別会計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温泉事業会計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16</v>
      </c>
      <c r="CP32" s="568"/>
      <c r="CQ32" s="569" t="str">
        <f>IF('各会計、関係団体の財政状況及び健全化判断比率'!BS8="","",'各会計、関係団体の財政状況及び健全化判断比率'!BS8)</f>
        <v>山梨総合研究所</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災害救助基金特別会計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地域振興事業会計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17</v>
      </c>
      <c r="CP33" s="568"/>
      <c r="CQ33" s="569" t="str">
        <f>IF('各会計、関係団体の財政状況及び健全化判断比率'!BS9="","",'各会計、関係団体の財政状況及び健全化判断比率'!BS9)</f>
        <v>長田ふるさと財団</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母子父子寡婦福祉資金特別会計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18</v>
      </c>
      <c r="CP34" s="568"/>
      <c r="CQ34" s="569" t="str">
        <f>IF('各会計、関係団体の財政状況及び健全化判断比率'!BS10="","",'各会計、関係団体の財政状況及び健全化判断比率'!BS10)</f>
        <v>やまなみ文化基金</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中小企業近代化資金特別会計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19</v>
      </c>
      <c r="CP35" s="568"/>
      <c r="CQ35" s="569" t="str">
        <f>IF('各会計、関係団体の財政状況及び健全化判断比率'!BS11="","",'各会計、関係団体の財政状況及び健全化判断比率'!BS11)</f>
        <v>やまなし文化学習協会</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農業改良資金特別会計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20</v>
      </c>
      <c r="CP36" s="568"/>
      <c r="CQ36" s="569" t="str">
        <f>IF('各会計、関係団体の財政状況及び健全化判断比率'!BS12="","",'各会計、関係団体の財政状況及び健全化判断比率'!BS12)</f>
        <v>山梨県青少年協会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市町村振興資金特別会計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21</v>
      </c>
      <c r="CP37" s="568"/>
      <c r="CQ37" s="569" t="str">
        <f>IF('各会計、関係団体の財政状況及び健全化判断比率'!BS13="","",'各会計、関係団体の財政状況及び健全化判断比率'!BS13)</f>
        <v>小佐野記念財団</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県税証紙特別会計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22</v>
      </c>
      <c r="CP38" s="568"/>
      <c r="CQ38" s="569" t="str">
        <f>IF('各会計、関係団体の財政状況及び健全化判断比率'!BS14="","",'各会計、関係団体の財政状況及び健全化判断比率'!BS14)</f>
        <v>山梨県国際交流協会</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集中管理特別会計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23</v>
      </c>
      <c r="CP39" s="568"/>
      <c r="CQ39" s="569" t="str">
        <f>IF('各会計、関係団体の財政状況及び健全化判断比率'!BS15="","",'各会計、関係団体の財政状況及び健全化判断比率'!BS15)</f>
        <v>山梨県私学教育振興会</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商工業振興資金特別会計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24</v>
      </c>
      <c r="CP40" s="568"/>
      <c r="CQ40" s="569" t="str">
        <f>IF('各会計、関係団体の財政状況及び健全化判断比率'!BS16="","",'各会計、関係団体の財政状況及び健全化判断比率'!BS16)</f>
        <v>山梨県臓器移植推進財団</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173</v>
      </c>
      <c r="C43" s="140"/>
      <c r="D43" s="140"/>
      <c r="E43" s="140" t="s">
        <v>174</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175</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176</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177</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178</v>
      </c>
    </row>
    <row r="48" spans="1:119" x14ac:dyDescent="0.2">
      <c r="E48" s="142" t="s">
        <v>179</v>
      </c>
    </row>
    <row r="49" spans="5:5" x14ac:dyDescent="0.2">
      <c r="E49" s="142" t="s">
        <v>180</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piUPSioPst/Q4wlOl406QbG+Jw+w/74kPikWd/C+R19RsylV/on/HqQoqejSsGKYeJZhhKlr5e6q1eBpiAHMw==" saltValue="b+hHUkbFv3u6ARIWjd8ZU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tabColor rgb="FFFF66FF"/>
    <pageSetUpPr fitToPage="1"/>
  </sheetPr>
  <dimension ref="A1:P45"/>
  <sheetViews>
    <sheetView showGridLines="0" zoomScale="50" zoomScaleNormal="5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542</v>
      </c>
      <c r="G33" s="17" t="s">
        <v>543</v>
      </c>
      <c r="H33" s="17" t="s">
        <v>544</v>
      </c>
      <c r="I33" s="17" t="s">
        <v>545</v>
      </c>
      <c r="J33" s="18" t="s">
        <v>546</v>
      </c>
      <c r="K33" s="10"/>
      <c r="L33" s="10"/>
      <c r="M33" s="10"/>
      <c r="N33" s="10"/>
      <c r="O33" s="10"/>
      <c r="P33" s="10"/>
    </row>
    <row r="34" spans="1:16" ht="39" customHeight="1" x14ac:dyDescent="0.2">
      <c r="A34" s="10"/>
      <c r="B34" s="19"/>
      <c r="C34" s="1131" t="s">
        <v>548</v>
      </c>
      <c r="D34" s="1131"/>
      <c r="E34" s="1132"/>
      <c r="F34" s="20">
        <v>5.77</v>
      </c>
      <c r="G34" s="21">
        <v>5.95</v>
      </c>
      <c r="H34" s="21">
        <v>5.55</v>
      </c>
      <c r="I34" s="21">
        <v>5.96</v>
      </c>
      <c r="J34" s="22">
        <v>6.58</v>
      </c>
      <c r="K34" s="10"/>
      <c r="L34" s="10"/>
      <c r="M34" s="10"/>
      <c r="N34" s="10"/>
      <c r="O34" s="10"/>
      <c r="P34" s="10"/>
    </row>
    <row r="35" spans="1:16" ht="39" customHeight="1" x14ac:dyDescent="0.2">
      <c r="A35" s="10"/>
      <c r="B35" s="23"/>
      <c r="C35" s="1125" t="s">
        <v>549</v>
      </c>
      <c r="D35" s="1126"/>
      <c r="E35" s="1127"/>
      <c r="F35" s="24">
        <v>1.62</v>
      </c>
      <c r="G35" s="25">
        <v>1.49</v>
      </c>
      <c r="H35" s="25">
        <v>1.42</v>
      </c>
      <c r="I35" s="25">
        <v>1.33</v>
      </c>
      <c r="J35" s="26">
        <v>1.34</v>
      </c>
      <c r="K35" s="10"/>
      <c r="L35" s="10"/>
      <c r="M35" s="10"/>
      <c r="N35" s="10"/>
      <c r="O35" s="10"/>
      <c r="P35" s="10"/>
    </row>
    <row r="36" spans="1:16" ht="39" customHeight="1" x14ac:dyDescent="0.2">
      <c r="A36" s="10"/>
      <c r="B36" s="23"/>
      <c r="C36" s="1125" t="s">
        <v>550</v>
      </c>
      <c r="D36" s="1126"/>
      <c r="E36" s="1127"/>
      <c r="F36" s="24">
        <v>1.95</v>
      </c>
      <c r="G36" s="25">
        <v>1.33</v>
      </c>
      <c r="H36" s="25">
        <v>1.39</v>
      </c>
      <c r="I36" s="25">
        <v>1.1200000000000001</v>
      </c>
      <c r="J36" s="26">
        <v>1.21</v>
      </c>
      <c r="K36" s="10"/>
      <c r="L36" s="10"/>
      <c r="M36" s="10"/>
      <c r="N36" s="10"/>
      <c r="O36" s="10"/>
      <c r="P36" s="10"/>
    </row>
    <row r="37" spans="1:16" ht="39" customHeight="1" x14ac:dyDescent="0.2">
      <c r="A37" s="10"/>
      <c r="B37" s="23"/>
      <c r="C37" s="1125" t="s">
        <v>551</v>
      </c>
      <c r="D37" s="1126"/>
      <c r="E37" s="1127"/>
      <c r="F37" s="24">
        <v>1.0900000000000001</v>
      </c>
      <c r="G37" s="25">
        <v>1.1499999999999999</v>
      </c>
      <c r="H37" s="25">
        <v>1.1499999999999999</v>
      </c>
      <c r="I37" s="25">
        <v>1.19</v>
      </c>
      <c r="J37" s="26">
        <v>1.07</v>
      </c>
      <c r="K37" s="10"/>
      <c r="L37" s="10"/>
      <c r="M37" s="10"/>
      <c r="N37" s="10"/>
      <c r="O37" s="10"/>
      <c r="P37" s="10"/>
    </row>
    <row r="38" spans="1:16" ht="39" customHeight="1" x14ac:dyDescent="0.2">
      <c r="A38" s="10"/>
      <c r="B38" s="23"/>
      <c r="C38" s="1125" t="s">
        <v>552</v>
      </c>
      <c r="D38" s="1126"/>
      <c r="E38" s="1127"/>
      <c r="F38" s="24">
        <v>0.93</v>
      </c>
      <c r="G38" s="25">
        <v>1.1399999999999999</v>
      </c>
      <c r="H38" s="25">
        <v>1.33</v>
      </c>
      <c r="I38" s="25">
        <v>0.84</v>
      </c>
      <c r="J38" s="26">
        <v>1</v>
      </c>
      <c r="K38" s="10"/>
      <c r="L38" s="10"/>
      <c r="M38" s="10"/>
      <c r="N38" s="10"/>
      <c r="O38" s="10"/>
      <c r="P38" s="10"/>
    </row>
    <row r="39" spans="1:16" ht="39" customHeight="1" x14ac:dyDescent="0.2">
      <c r="A39" s="10"/>
      <c r="B39" s="23"/>
      <c r="C39" s="1125" t="s">
        <v>553</v>
      </c>
      <c r="D39" s="1126"/>
      <c r="E39" s="1127"/>
      <c r="F39" s="24">
        <v>0.22</v>
      </c>
      <c r="G39" s="25">
        <v>0.2</v>
      </c>
      <c r="H39" s="25">
        <v>0.2</v>
      </c>
      <c r="I39" s="25">
        <v>0.24</v>
      </c>
      <c r="J39" s="26">
        <v>0.24</v>
      </c>
      <c r="K39" s="10"/>
      <c r="L39" s="10"/>
      <c r="M39" s="10"/>
      <c r="N39" s="10"/>
      <c r="O39" s="10"/>
      <c r="P39" s="10"/>
    </row>
    <row r="40" spans="1:16" ht="39" customHeight="1" x14ac:dyDescent="0.2">
      <c r="A40" s="10"/>
      <c r="B40" s="23"/>
      <c r="C40" s="1125" t="s">
        <v>554</v>
      </c>
      <c r="D40" s="1126"/>
      <c r="E40" s="1127"/>
      <c r="F40" s="24">
        <v>0.27</v>
      </c>
      <c r="G40" s="25">
        <v>0.28000000000000003</v>
      </c>
      <c r="H40" s="25">
        <v>0.24</v>
      </c>
      <c r="I40" s="25">
        <v>0.16</v>
      </c>
      <c r="J40" s="26">
        <v>0.15</v>
      </c>
      <c r="K40" s="10"/>
      <c r="L40" s="10"/>
      <c r="M40" s="10"/>
      <c r="N40" s="10"/>
      <c r="O40" s="10"/>
      <c r="P40" s="10"/>
    </row>
    <row r="41" spans="1:16" ht="39" customHeight="1" x14ac:dyDescent="0.2">
      <c r="A41" s="10"/>
      <c r="B41" s="23"/>
      <c r="C41" s="1125" t="s">
        <v>555</v>
      </c>
      <c r="D41" s="1126"/>
      <c r="E41" s="1127"/>
      <c r="F41" s="24">
        <v>0</v>
      </c>
      <c r="G41" s="25">
        <v>0</v>
      </c>
      <c r="H41" s="25">
        <v>0</v>
      </c>
      <c r="I41" s="25">
        <v>0</v>
      </c>
      <c r="J41" s="26">
        <v>0</v>
      </c>
      <c r="K41" s="10"/>
      <c r="L41" s="10"/>
      <c r="M41" s="10"/>
      <c r="N41" s="10"/>
      <c r="O41" s="10"/>
      <c r="P41" s="10"/>
    </row>
    <row r="42" spans="1:16" ht="39" customHeight="1" x14ac:dyDescent="0.2">
      <c r="A42" s="10"/>
      <c r="B42" s="27"/>
      <c r="C42" s="1125" t="s">
        <v>556</v>
      </c>
      <c r="D42" s="1126"/>
      <c r="E42" s="1127"/>
      <c r="F42" s="24" t="s">
        <v>500</v>
      </c>
      <c r="G42" s="25" t="s">
        <v>500</v>
      </c>
      <c r="H42" s="25" t="s">
        <v>500</v>
      </c>
      <c r="I42" s="25" t="s">
        <v>500</v>
      </c>
      <c r="J42" s="26" t="s">
        <v>500</v>
      </c>
      <c r="K42" s="10"/>
      <c r="L42" s="10"/>
      <c r="M42" s="10"/>
      <c r="N42" s="10"/>
      <c r="O42" s="10"/>
      <c r="P42" s="10"/>
    </row>
    <row r="43" spans="1:16" ht="39" customHeight="1" thickBot="1" x14ac:dyDescent="0.25">
      <c r="A43" s="10"/>
      <c r="B43" s="28"/>
      <c r="C43" s="1128" t="s">
        <v>557</v>
      </c>
      <c r="D43" s="1129"/>
      <c r="E43" s="1130"/>
      <c r="F43" s="29">
        <v>0.02</v>
      </c>
      <c r="G43" s="30">
        <v>0.02</v>
      </c>
      <c r="H43" s="30">
        <v>0.01</v>
      </c>
      <c r="I43" s="30">
        <v>0.02</v>
      </c>
      <c r="J43" s="31">
        <v>0.01</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8GWUhiTZ3JM6EtlprzlbxXjiKgW8Ktt4jCGT5NAyOXP4eibCJ1i2WOPVRHIOTP3nXAFe1fh2zUdGrtCUmaoecA==" saltValue="EC1YoOWtEL+lYFCEWOhY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tabColor rgb="FFFF66FF"/>
    <pageSetUpPr fitToPage="1"/>
  </sheetPr>
  <dimension ref="A1:U55"/>
  <sheetViews>
    <sheetView showGridLines="0" zoomScale="80" zoomScaleNormal="8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542</v>
      </c>
      <c r="L44" s="44" t="s">
        <v>543</v>
      </c>
      <c r="M44" s="44" t="s">
        <v>544</v>
      </c>
      <c r="N44" s="44" t="s">
        <v>545</v>
      </c>
      <c r="O44" s="45" t="s">
        <v>546</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82047</v>
      </c>
      <c r="L45" s="48">
        <v>82358</v>
      </c>
      <c r="M45" s="48">
        <v>82543</v>
      </c>
      <c r="N45" s="48">
        <v>81218</v>
      </c>
      <c r="O45" s="49">
        <v>79331</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500</v>
      </c>
      <c r="L46" s="52" t="s">
        <v>500</v>
      </c>
      <c r="M46" s="52" t="s">
        <v>500</v>
      </c>
      <c r="N46" s="52" t="s">
        <v>500</v>
      </c>
      <c r="O46" s="53">
        <v>33</v>
      </c>
      <c r="P46" s="36"/>
      <c r="Q46" s="36"/>
      <c r="R46" s="36"/>
      <c r="S46" s="36"/>
      <c r="T46" s="36"/>
      <c r="U46" s="36"/>
    </row>
    <row r="47" spans="1:21" ht="30.75" customHeight="1" x14ac:dyDescent="0.2">
      <c r="A47" s="36"/>
      <c r="B47" s="1143"/>
      <c r="C47" s="1144"/>
      <c r="D47" s="50"/>
      <c r="E47" s="1135" t="s">
        <v>13</v>
      </c>
      <c r="F47" s="1135"/>
      <c r="G47" s="1135"/>
      <c r="H47" s="1135"/>
      <c r="I47" s="1135"/>
      <c r="J47" s="1136"/>
      <c r="K47" s="51">
        <v>3333</v>
      </c>
      <c r="L47" s="52">
        <v>4000</v>
      </c>
      <c r="M47" s="52">
        <v>4667</v>
      </c>
      <c r="N47" s="52">
        <v>5367</v>
      </c>
      <c r="O47" s="53">
        <v>6067</v>
      </c>
      <c r="P47" s="36"/>
      <c r="Q47" s="36"/>
      <c r="R47" s="36"/>
      <c r="S47" s="36"/>
      <c r="T47" s="36"/>
      <c r="U47" s="36"/>
    </row>
    <row r="48" spans="1:21" ht="30.75" customHeight="1" x14ac:dyDescent="0.2">
      <c r="A48" s="36"/>
      <c r="B48" s="1143"/>
      <c r="C48" s="1144"/>
      <c r="D48" s="50"/>
      <c r="E48" s="1135" t="s">
        <v>14</v>
      </c>
      <c r="F48" s="1135"/>
      <c r="G48" s="1135"/>
      <c r="H48" s="1135"/>
      <c r="I48" s="1135"/>
      <c r="J48" s="1136"/>
      <c r="K48" s="51">
        <v>1049</v>
      </c>
      <c r="L48" s="52">
        <v>954</v>
      </c>
      <c r="M48" s="52">
        <v>766</v>
      </c>
      <c r="N48" s="52">
        <v>1607</v>
      </c>
      <c r="O48" s="53">
        <v>1568</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500</v>
      </c>
      <c r="L49" s="52" t="s">
        <v>500</v>
      </c>
      <c r="M49" s="52" t="s">
        <v>500</v>
      </c>
      <c r="N49" s="52" t="s">
        <v>500</v>
      </c>
      <c r="O49" s="53" t="s">
        <v>500</v>
      </c>
      <c r="P49" s="36"/>
      <c r="Q49" s="36"/>
      <c r="R49" s="36"/>
      <c r="S49" s="36"/>
      <c r="T49" s="36"/>
      <c r="U49" s="36"/>
    </row>
    <row r="50" spans="1:21" ht="30.75" customHeight="1" x14ac:dyDescent="0.2">
      <c r="A50" s="36"/>
      <c r="B50" s="1143"/>
      <c r="C50" s="1144"/>
      <c r="D50" s="50"/>
      <c r="E50" s="1135" t="s">
        <v>16</v>
      </c>
      <c r="F50" s="1135"/>
      <c r="G50" s="1135"/>
      <c r="H50" s="1135"/>
      <c r="I50" s="1135"/>
      <c r="J50" s="1136"/>
      <c r="K50" s="51">
        <v>955</v>
      </c>
      <c r="L50" s="52">
        <v>620</v>
      </c>
      <c r="M50" s="52">
        <v>285</v>
      </c>
      <c r="N50" s="52">
        <v>259</v>
      </c>
      <c r="O50" s="53">
        <v>259</v>
      </c>
      <c r="P50" s="36"/>
      <c r="Q50" s="36"/>
      <c r="R50" s="36"/>
      <c r="S50" s="36"/>
      <c r="T50" s="36"/>
      <c r="U50" s="36"/>
    </row>
    <row r="51" spans="1:21" ht="30.75" customHeight="1" x14ac:dyDescent="0.2">
      <c r="A51" s="36"/>
      <c r="B51" s="1145"/>
      <c r="C51" s="1146"/>
      <c r="D51" s="54"/>
      <c r="E51" s="1135" t="s">
        <v>17</v>
      </c>
      <c r="F51" s="1135"/>
      <c r="G51" s="1135"/>
      <c r="H51" s="1135"/>
      <c r="I51" s="1135"/>
      <c r="J51" s="1136"/>
      <c r="K51" s="51">
        <v>1</v>
      </c>
      <c r="L51" s="52">
        <v>1</v>
      </c>
      <c r="M51" s="52">
        <v>0</v>
      </c>
      <c r="N51" s="52">
        <v>0</v>
      </c>
      <c r="O51" s="53">
        <v>0</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52639</v>
      </c>
      <c r="L52" s="52">
        <v>54368</v>
      </c>
      <c r="M52" s="52">
        <v>55889</v>
      </c>
      <c r="N52" s="52">
        <v>56091</v>
      </c>
      <c r="O52" s="53">
        <v>55977</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34746</v>
      </c>
      <c r="L53" s="57">
        <v>33565</v>
      </c>
      <c r="M53" s="57">
        <v>32372</v>
      </c>
      <c r="N53" s="57">
        <v>32360</v>
      </c>
      <c r="O53" s="58">
        <v>31281</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jkP/lIkawEmMSnyhhDar2m5SFObcmokdxrYrMd0oObo+E/bGvUZRuLJD3Gr+buzim669nc3AzI2+Ou9pjnf6Iw==" saltValue="RFlEiG1D0qgFjHTrJiXb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tabColor rgb="FFFF66FF"/>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542</v>
      </c>
      <c r="J40" s="367" t="s">
        <v>543</v>
      </c>
      <c r="K40" s="367" t="s">
        <v>544</v>
      </c>
      <c r="L40" s="367" t="s">
        <v>545</v>
      </c>
      <c r="M40" s="368" t="s">
        <v>546</v>
      </c>
    </row>
    <row r="41" spans="2:13" ht="27.75" customHeight="1" x14ac:dyDescent="0.2">
      <c r="B41" s="1149" t="s">
        <v>22</v>
      </c>
      <c r="C41" s="1150"/>
      <c r="D41" s="66"/>
      <c r="E41" s="1155" t="s">
        <v>23</v>
      </c>
      <c r="F41" s="1155"/>
      <c r="G41" s="1155"/>
      <c r="H41" s="1156"/>
      <c r="I41" s="369">
        <v>1032191</v>
      </c>
      <c r="J41" s="370">
        <v>1030100</v>
      </c>
      <c r="K41" s="370">
        <v>1018217</v>
      </c>
      <c r="L41" s="370">
        <v>1014044</v>
      </c>
      <c r="M41" s="371">
        <v>1004648</v>
      </c>
    </row>
    <row r="42" spans="2:13" ht="27.75" customHeight="1" x14ac:dyDescent="0.2">
      <c r="B42" s="1151"/>
      <c r="C42" s="1152"/>
      <c r="D42" s="67"/>
      <c r="E42" s="1157" t="s">
        <v>24</v>
      </c>
      <c r="F42" s="1157"/>
      <c r="G42" s="1157"/>
      <c r="H42" s="1158"/>
      <c r="I42" s="372">
        <v>3440</v>
      </c>
      <c r="J42" s="373">
        <v>3129</v>
      </c>
      <c r="K42" s="373">
        <v>2869</v>
      </c>
      <c r="L42" s="373">
        <v>2631</v>
      </c>
      <c r="M42" s="374">
        <v>2392</v>
      </c>
    </row>
    <row r="43" spans="2:13" ht="27.75" customHeight="1" x14ac:dyDescent="0.2">
      <c r="B43" s="1151"/>
      <c r="C43" s="1152"/>
      <c r="D43" s="67"/>
      <c r="E43" s="1157" t="s">
        <v>25</v>
      </c>
      <c r="F43" s="1157"/>
      <c r="G43" s="1157"/>
      <c r="H43" s="1158"/>
      <c r="I43" s="372">
        <v>10623</v>
      </c>
      <c r="J43" s="373">
        <v>9789</v>
      </c>
      <c r="K43" s="373">
        <v>8914</v>
      </c>
      <c r="L43" s="373">
        <v>16602</v>
      </c>
      <c r="M43" s="374">
        <v>15613</v>
      </c>
    </row>
    <row r="44" spans="2:13" ht="27.75" customHeight="1" x14ac:dyDescent="0.2">
      <c r="B44" s="1151"/>
      <c r="C44" s="1152"/>
      <c r="D44" s="67"/>
      <c r="E44" s="1157" t="s">
        <v>26</v>
      </c>
      <c r="F44" s="1157"/>
      <c r="G44" s="1157"/>
      <c r="H44" s="1158"/>
      <c r="I44" s="372" t="s">
        <v>500</v>
      </c>
      <c r="J44" s="373" t="s">
        <v>500</v>
      </c>
      <c r="K44" s="373" t="s">
        <v>500</v>
      </c>
      <c r="L44" s="373" t="s">
        <v>500</v>
      </c>
      <c r="M44" s="374" t="s">
        <v>500</v>
      </c>
    </row>
    <row r="45" spans="2:13" ht="27.75" customHeight="1" x14ac:dyDescent="0.2">
      <c r="B45" s="1151"/>
      <c r="C45" s="1152"/>
      <c r="D45" s="67"/>
      <c r="E45" s="1157" t="s">
        <v>27</v>
      </c>
      <c r="F45" s="1157"/>
      <c r="G45" s="1157"/>
      <c r="H45" s="1158"/>
      <c r="I45" s="372">
        <v>121679</v>
      </c>
      <c r="J45" s="373">
        <v>114627</v>
      </c>
      <c r="K45" s="373">
        <v>113606</v>
      </c>
      <c r="L45" s="373">
        <v>111511</v>
      </c>
      <c r="M45" s="374">
        <v>105857</v>
      </c>
    </row>
    <row r="46" spans="2:13" ht="27.75" customHeight="1" x14ac:dyDescent="0.2">
      <c r="B46" s="1151"/>
      <c r="C46" s="1152"/>
      <c r="D46" s="68"/>
      <c r="E46" s="1159" t="s">
        <v>28</v>
      </c>
      <c r="F46" s="1159"/>
      <c r="G46" s="1159"/>
      <c r="H46" s="1160"/>
      <c r="I46" s="372">
        <v>25586</v>
      </c>
      <c r="J46" s="373">
        <v>23616</v>
      </c>
      <c r="K46" s="373">
        <v>22612</v>
      </c>
      <c r="L46" s="373">
        <v>15845</v>
      </c>
      <c r="M46" s="374">
        <v>15223</v>
      </c>
    </row>
    <row r="47" spans="2:13" ht="27.75" customHeight="1" x14ac:dyDescent="0.2">
      <c r="B47" s="1151"/>
      <c r="C47" s="1152"/>
      <c r="D47" s="69"/>
      <c r="E47" s="1161" t="s">
        <v>29</v>
      </c>
      <c r="F47" s="1162"/>
      <c r="G47" s="1162"/>
      <c r="H47" s="1163"/>
      <c r="I47" s="372" t="s">
        <v>500</v>
      </c>
      <c r="J47" s="373" t="s">
        <v>500</v>
      </c>
      <c r="K47" s="373" t="s">
        <v>500</v>
      </c>
      <c r="L47" s="373" t="s">
        <v>500</v>
      </c>
      <c r="M47" s="374" t="s">
        <v>500</v>
      </c>
    </row>
    <row r="48" spans="2:13" ht="27.75" customHeight="1" x14ac:dyDescent="0.2">
      <c r="B48" s="1151"/>
      <c r="C48" s="1152"/>
      <c r="D48" s="67"/>
      <c r="E48" s="1157" t="s">
        <v>30</v>
      </c>
      <c r="F48" s="1157"/>
      <c r="G48" s="1157"/>
      <c r="H48" s="1158"/>
      <c r="I48" s="372" t="s">
        <v>500</v>
      </c>
      <c r="J48" s="373" t="s">
        <v>500</v>
      </c>
      <c r="K48" s="373" t="s">
        <v>500</v>
      </c>
      <c r="L48" s="373" t="s">
        <v>500</v>
      </c>
      <c r="M48" s="374" t="s">
        <v>500</v>
      </c>
    </row>
    <row r="49" spans="2:13" ht="27.75" customHeight="1" x14ac:dyDescent="0.2">
      <c r="B49" s="1153"/>
      <c r="C49" s="1154"/>
      <c r="D49" s="67"/>
      <c r="E49" s="1157" t="s">
        <v>31</v>
      </c>
      <c r="F49" s="1157"/>
      <c r="G49" s="1157"/>
      <c r="H49" s="1158"/>
      <c r="I49" s="372" t="s">
        <v>500</v>
      </c>
      <c r="J49" s="373" t="s">
        <v>500</v>
      </c>
      <c r="K49" s="373" t="s">
        <v>500</v>
      </c>
      <c r="L49" s="373" t="s">
        <v>500</v>
      </c>
      <c r="M49" s="374" t="s">
        <v>500</v>
      </c>
    </row>
    <row r="50" spans="2:13" ht="27.75" customHeight="1" x14ac:dyDescent="0.2">
      <c r="B50" s="1164" t="s">
        <v>32</v>
      </c>
      <c r="C50" s="1165"/>
      <c r="D50" s="70"/>
      <c r="E50" s="1157" t="s">
        <v>33</v>
      </c>
      <c r="F50" s="1157"/>
      <c r="G50" s="1157"/>
      <c r="H50" s="1158"/>
      <c r="I50" s="372">
        <v>86451</v>
      </c>
      <c r="J50" s="373">
        <v>90760</v>
      </c>
      <c r="K50" s="373">
        <v>102669</v>
      </c>
      <c r="L50" s="373">
        <v>105161</v>
      </c>
      <c r="M50" s="374">
        <v>103025</v>
      </c>
    </row>
    <row r="51" spans="2:13" ht="27.75" customHeight="1" x14ac:dyDescent="0.2">
      <c r="B51" s="1151"/>
      <c r="C51" s="1152"/>
      <c r="D51" s="67"/>
      <c r="E51" s="1157" t="s">
        <v>34</v>
      </c>
      <c r="F51" s="1157"/>
      <c r="G51" s="1157"/>
      <c r="H51" s="1158"/>
      <c r="I51" s="372">
        <v>28847</v>
      </c>
      <c r="J51" s="373">
        <v>27135</v>
      </c>
      <c r="K51" s="373">
        <v>26039</v>
      </c>
      <c r="L51" s="373">
        <v>25580</v>
      </c>
      <c r="M51" s="374">
        <v>24095</v>
      </c>
    </row>
    <row r="52" spans="2:13" ht="27.75" customHeight="1" x14ac:dyDescent="0.2">
      <c r="B52" s="1153"/>
      <c r="C52" s="1154"/>
      <c r="D52" s="67"/>
      <c r="E52" s="1157" t="s">
        <v>35</v>
      </c>
      <c r="F52" s="1157"/>
      <c r="G52" s="1157"/>
      <c r="H52" s="1158"/>
      <c r="I52" s="372">
        <v>621499</v>
      </c>
      <c r="J52" s="373">
        <v>618102</v>
      </c>
      <c r="K52" s="373">
        <v>607802</v>
      </c>
      <c r="L52" s="373">
        <v>603267</v>
      </c>
      <c r="M52" s="374">
        <v>592113</v>
      </c>
    </row>
    <row r="53" spans="2:13" ht="27.75" customHeight="1" thickBot="1" x14ac:dyDescent="0.25">
      <c r="B53" s="1166" t="s">
        <v>36</v>
      </c>
      <c r="C53" s="1167"/>
      <c r="D53" s="71"/>
      <c r="E53" s="1168" t="s">
        <v>37</v>
      </c>
      <c r="F53" s="1168"/>
      <c r="G53" s="1168"/>
      <c r="H53" s="1169"/>
      <c r="I53" s="375">
        <v>456721</v>
      </c>
      <c r="J53" s="376">
        <v>445264</v>
      </c>
      <c r="K53" s="376">
        <v>429708</v>
      </c>
      <c r="L53" s="376">
        <v>426625</v>
      </c>
      <c r="M53" s="377">
        <v>424500</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8MX9s9hlDy2IFAkmDiIG1c5+7OrvCCbT0ehOMv2OkSXgh18VM7j3JiJ532p1osiOGWzoxyrFphIbx1aNcpNmA==" saltValue="UBRdYmCg/sA1QrUOB/34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66FF"/>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544</v>
      </c>
      <c r="G54" s="79" t="s">
        <v>545</v>
      </c>
      <c r="H54" s="80" t="s">
        <v>546</v>
      </c>
    </row>
    <row r="55" spans="2:8" ht="52.5" customHeight="1" x14ac:dyDescent="0.2">
      <c r="B55" s="81"/>
      <c r="C55" s="1178" t="s">
        <v>39</v>
      </c>
      <c r="D55" s="1178"/>
      <c r="E55" s="1179"/>
      <c r="F55" s="82">
        <v>26155</v>
      </c>
      <c r="G55" s="82">
        <v>23168</v>
      </c>
      <c r="H55" s="83">
        <v>23180</v>
      </c>
    </row>
    <row r="56" spans="2:8" ht="52.5" customHeight="1" x14ac:dyDescent="0.2">
      <c r="B56" s="84"/>
      <c r="C56" s="1180" t="s">
        <v>40</v>
      </c>
      <c r="D56" s="1180"/>
      <c r="E56" s="1181"/>
      <c r="F56" s="85">
        <v>17694</v>
      </c>
      <c r="G56" s="85">
        <v>16815</v>
      </c>
      <c r="H56" s="86">
        <v>15824</v>
      </c>
    </row>
    <row r="57" spans="2:8" ht="53.25" customHeight="1" x14ac:dyDescent="0.2">
      <c r="B57" s="84"/>
      <c r="C57" s="1182" t="s">
        <v>41</v>
      </c>
      <c r="D57" s="1182"/>
      <c r="E57" s="1183"/>
      <c r="F57" s="87">
        <v>43374</v>
      </c>
      <c r="G57" s="87">
        <v>45075</v>
      </c>
      <c r="H57" s="88">
        <v>42004</v>
      </c>
    </row>
    <row r="58" spans="2:8" ht="45.75" customHeight="1" x14ac:dyDescent="0.2">
      <c r="B58" s="89"/>
      <c r="C58" s="1170" t="s">
        <v>564</v>
      </c>
      <c r="D58" s="1171"/>
      <c r="E58" s="1172"/>
      <c r="F58" s="90">
        <v>25550</v>
      </c>
      <c r="G58" s="90">
        <v>24072</v>
      </c>
      <c r="H58" s="91">
        <v>22588</v>
      </c>
    </row>
    <row r="59" spans="2:8" ht="45.75" customHeight="1" x14ac:dyDescent="0.2">
      <c r="B59" s="89"/>
      <c r="C59" s="1170" t="s">
        <v>565</v>
      </c>
      <c r="D59" s="1171"/>
      <c r="E59" s="1172"/>
      <c r="F59" s="90">
        <v>2618</v>
      </c>
      <c r="G59" s="90">
        <v>3547</v>
      </c>
      <c r="H59" s="91">
        <v>3814</v>
      </c>
    </row>
    <row r="60" spans="2:8" ht="45.75" customHeight="1" x14ac:dyDescent="0.2">
      <c r="B60" s="89"/>
      <c r="C60" s="1170" t="s">
        <v>566</v>
      </c>
      <c r="D60" s="1171"/>
      <c r="E60" s="1172"/>
      <c r="F60" s="90">
        <v>2548</v>
      </c>
      <c r="G60" s="90">
        <v>2550</v>
      </c>
      <c r="H60" s="91">
        <v>2561</v>
      </c>
    </row>
    <row r="61" spans="2:8" ht="45.75" customHeight="1" x14ac:dyDescent="0.2">
      <c r="B61" s="89"/>
      <c r="C61" s="1170" t="s">
        <v>567</v>
      </c>
      <c r="D61" s="1171"/>
      <c r="E61" s="1172"/>
      <c r="F61" s="90" t="s">
        <v>569</v>
      </c>
      <c r="G61" s="90">
        <v>2000</v>
      </c>
      <c r="H61" s="91">
        <v>2000</v>
      </c>
    </row>
    <row r="62" spans="2:8" ht="45.75" customHeight="1" thickBot="1" x14ac:dyDescent="0.25">
      <c r="B62" s="92"/>
      <c r="C62" s="1173" t="s">
        <v>568</v>
      </c>
      <c r="D62" s="1174"/>
      <c r="E62" s="1175"/>
      <c r="F62" s="93">
        <v>143</v>
      </c>
      <c r="G62" s="93">
        <v>428</v>
      </c>
      <c r="H62" s="94">
        <v>1785</v>
      </c>
    </row>
    <row r="63" spans="2:8" ht="52.5" customHeight="1" thickBot="1" x14ac:dyDescent="0.25">
      <c r="B63" s="95"/>
      <c r="C63" s="1176" t="s">
        <v>42</v>
      </c>
      <c r="D63" s="1176"/>
      <c r="E63" s="1177"/>
      <c r="F63" s="96">
        <v>87223</v>
      </c>
      <c r="G63" s="96">
        <v>85058</v>
      </c>
      <c r="H63" s="97">
        <v>81009</v>
      </c>
    </row>
    <row r="64" spans="2:8" ht="15" customHeight="1" x14ac:dyDescent="0.2"/>
    <row r="65" ht="0" hidden="1" customHeight="1" x14ac:dyDescent="0.2"/>
    <row r="66" ht="0" hidden="1" customHeight="1" x14ac:dyDescent="0.2"/>
  </sheetData>
  <sheetProtection algorithmName="SHA-512" hashValue="MmKLupmmTFlctLLd0qQ/okqLO0LuVE9iO32c+ETCWCmahucLRXAun/0T879eEYmGeqOlVyEe9DdmHiFhmndEzg==" saltValue="SgeMS8kXsY90masOAeel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613</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613</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612</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608</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611</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606</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542</v>
      </c>
      <c r="BQ50" s="1194"/>
      <c r="BR50" s="1194"/>
      <c r="BS50" s="1194"/>
      <c r="BT50" s="1194"/>
      <c r="BU50" s="1194"/>
      <c r="BV50" s="1194"/>
      <c r="BW50" s="1194"/>
      <c r="BX50" s="1194" t="s">
        <v>543</v>
      </c>
      <c r="BY50" s="1194"/>
      <c r="BZ50" s="1194"/>
      <c r="CA50" s="1194"/>
      <c r="CB50" s="1194"/>
      <c r="CC50" s="1194"/>
      <c r="CD50" s="1194"/>
      <c r="CE50" s="1194"/>
      <c r="CF50" s="1194" t="s">
        <v>544</v>
      </c>
      <c r="CG50" s="1194"/>
      <c r="CH50" s="1194"/>
      <c r="CI50" s="1194"/>
      <c r="CJ50" s="1194"/>
      <c r="CK50" s="1194"/>
      <c r="CL50" s="1194"/>
      <c r="CM50" s="1194"/>
      <c r="CN50" s="1194" t="s">
        <v>545</v>
      </c>
      <c r="CO50" s="1194"/>
      <c r="CP50" s="1194"/>
      <c r="CQ50" s="1194"/>
      <c r="CR50" s="1194"/>
      <c r="CS50" s="1194"/>
      <c r="CT50" s="1194"/>
      <c r="CU50" s="1194"/>
      <c r="CV50" s="1194" t="s">
        <v>546</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605</v>
      </c>
      <c r="AO51" s="1193"/>
      <c r="AP51" s="1193"/>
      <c r="AQ51" s="1193"/>
      <c r="AR51" s="1193"/>
      <c r="AS51" s="1193"/>
      <c r="AT51" s="1193"/>
      <c r="AU51" s="1193"/>
      <c r="AV51" s="1193"/>
      <c r="AW51" s="1193"/>
      <c r="AX51" s="1193"/>
      <c r="AY51" s="1193"/>
      <c r="AZ51" s="1193"/>
      <c r="BA51" s="1193"/>
      <c r="BB51" s="1193" t="s">
        <v>602</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192">
        <v>202.4</v>
      </c>
      <c r="CG51" s="1192"/>
      <c r="CH51" s="1192"/>
      <c r="CI51" s="1192"/>
      <c r="CJ51" s="1192"/>
      <c r="CK51" s="1192"/>
      <c r="CL51" s="1192"/>
      <c r="CM51" s="1192"/>
      <c r="CN51" s="1192">
        <v>202.6</v>
      </c>
      <c r="CO51" s="1192"/>
      <c r="CP51" s="1192"/>
      <c r="CQ51" s="1192"/>
      <c r="CR51" s="1192"/>
      <c r="CS51" s="1192"/>
      <c r="CT51" s="1192"/>
      <c r="CU51" s="1192"/>
      <c r="CV51" s="1192">
        <v>203.6</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610</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192">
        <v>42.9</v>
      </c>
      <c r="CG53" s="1192"/>
      <c r="CH53" s="1192"/>
      <c r="CI53" s="1192"/>
      <c r="CJ53" s="1192"/>
      <c r="CK53" s="1192"/>
      <c r="CL53" s="1192"/>
      <c r="CM53" s="1192"/>
      <c r="CN53" s="1192">
        <v>44.4</v>
      </c>
      <c r="CO53" s="1192"/>
      <c r="CP53" s="1192"/>
      <c r="CQ53" s="1192"/>
      <c r="CR53" s="1192"/>
      <c r="CS53" s="1192"/>
      <c r="CT53" s="1192"/>
      <c r="CU53" s="1192"/>
      <c r="CV53" s="1192">
        <v>46</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603</v>
      </c>
      <c r="AO55" s="1194"/>
      <c r="AP55" s="1194"/>
      <c r="AQ55" s="1194"/>
      <c r="AR55" s="1194"/>
      <c r="AS55" s="1194"/>
      <c r="AT55" s="1194"/>
      <c r="AU55" s="1194"/>
      <c r="AV55" s="1194"/>
      <c r="AW55" s="1194"/>
      <c r="AX55" s="1194"/>
      <c r="AY55" s="1194"/>
      <c r="AZ55" s="1194"/>
      <c r="BA55" s="1194"/>
      <c r="BB55" s="1193" t="s">
        <v>602</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192">
        <v>169.1</v>
      </c>
      <c r="CG55" s="1192"/>
      <c r="CH55" s="1192"/>
      <c r="CI55" s="1192"/>
      <c r="CJ55" s="1192"/>
      <c r="CK55" s="1192"/>
      <c r="CL55" s="1192"/>
      <c r="CM55" s="1192"/>
      <c r="CN55" s="1192">
        <v>174.6</v>
      </c>
      <c r="CO55" s="1192"/>
      <c r="CP55" s="1192"/>
      <c r="CQ55" s="1192"/>
      <c r="CR55" s="1192"/>
      <c r="CS55" s="1192"/>
      <c r="CT55" s="1192"/>
      <c r="CU55" s="1192"/>
      <c r="CV55" s="1192">
        <v>245.1</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610</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192">
        <v>48.6</v>
      </c>
      <c r="CG57" s="1192"/>
      <c r="CH57" s="1192"/>
      <c r="CI57" s="1192"/>
      <c r="CJ57" s="1192"/>
      <c r="CK57" s="1192"/>
      <c r="CL57" s="1192"/>
      <c r="CM57" s="1192"/>
      <c r="CN57" s="1192">
        <v>53.3</v>
      </c>
      <c r="CO57" s="1192"/>
      <c r="CP57" s="1192"/>
      <c r="CQ57" s="1192"/>
      <c r="CR57" s="1192"/>
      <c r="CS57" s="1192"/>
      <c r="CT57" s="1192"/>
      <c r="CU57" s="1192"/>
      <c r="CV57" s="1192">
        <v>51.5</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609</v>
      </c>
    </row>
    <row r="64" spans="1:109" ht="13.2" x14ac:dyDescent="0.2">
      <c r="B64" s="1185"/>
      <c r="G64" s="1222"/>
      <c r="I64" s="1224"/>
      <c r="J64" s="1224"/>
      <c r="K64" s="1224"/>
      <c r="L64" s="1224"/>
      <c r="M64" s="1224"/>
      <c r="N64" s="1223"/>
      <c r="AM64" s="1222"/>
      <c r="AN64" s="1222" t="s">
        <v>608</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607</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606</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542</v>
      </c>
      <c r="BQ72" s="1194"/>
      <c r="BR72" s="1194"/>
      <c r="BS72" s="1194"/>
      <c r="BT72" s="1194"/>
      <c r="BU72" s="1194"/>
      <c r="BV72" s="1194"/>
      <c r="BW72" s="1194"/>
      <c r="BX72" s="1194" t="s">
        <v>543</v>
      </c>
      <c r="BY72" s="1194"/>
      <c r="BZ72" s="1194"/>
      <c r="CA72" s="1194"/>
      <c r="CB72" s="1194"/>
      <c r="CC72" s="1194"/>
      <c r="CD72" s="1194"/>
      <c r="CE72" s="1194"/>
      <c r="CF72" s="1194" t="s">
        <v>544</v>
      </c>
      <c r="CG72" s="1194"/>
      <c r="CH72" s="1194"/>
      <c r="CI72" s="1194"/>
      <c r="CJ72" s="1194"/>
      <c r="CK72" s="1194"/>
      <c r="CL72" s="1194"/>
      <c r="CM72" s="1194"/>
      <c r="CN72" s="1194" t="s">
        <v>545</v>
      </c>
      <c r="CO72" s="1194"/>
      <c r="CP72" s="1194"/>
      <c r="CQ72" s="1194"/>
      <c r="CR72" s="1194"/>
      <c r="CS72" s="1194"/>
      <c r="CT72" s="1194"/>
      <c r="CU72" s="1194"/>
      <c r="CV72" s="1194" t="s">
        <v>546</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605</v>
      </c>
      <c r="AO73" s="1193"/>
      <c r="AP73" s="1193"/>
      <c r="AQ73" s="1193"/>
      <c r="AR73" s="1193"/>
      <c r="AS73" s="1193"/>
      <c r="AT73" s="1193"/>
      <c r="AU73" s="1193"/>
      <c r="AV73" s="1193"/>
      <c r="AW73" s="1193"/>
      <c r="AX73" s="1193"/>
      <c r="AY73" s="1193"/>
      <c r="AZ73" s="1193"/>
      <c r="BA73" s="1193"/>
      <c r="BB73" s="1193" t="s">
        <v>604</v>
      </c>
      <c r="BC73" s="1193"/>
      <c r="BD73" s="1193"/>
      <c r="BE73" s="1193"/>
      <c r="BF73" s="1193"/>
      <c r="BG73" s="1193"/>
      <c r="BH73" s="1193"/>
      <c r="BI73" s="1193"/>
      <c r="BJ73" s="1193"/>
      <c r="BK73" s="1193"/>
      <c r="BL73" s="1193"/>
      <c r="BM73" s="1193"/>
      <c r="BN73" s="1193"/>
      <c r="BO73" s="1193"/>
      <c r="BP73" s="1192">
        <v>215.8</v>
      </c>
      <c r="BQ73" s="1192"/>
      <c r="BR73" s="1192"/>
      <c r="BS73" s="1192"/>
      <c r="BT73" s="1192"/>
      <c r="BU73" s="1192"/>
      <c r="BV73" s="1192"/>
      <c r="BW73" s="1192"/>
      <c r="BX73" s="1192">
        <v>213.2</v>
      </c>
      <c r="BY73" s="1192"/>
      <c r="BZ73" s="1192"/>
      <c r="CA73" s="1192"/>
      <c r="CB73" s="1192"/>
      <c r="CC73" s="1192"/>
      <c r="CD73" s="1192"/>
      <c r="CE73" s="1192"/>
      <c r="CF73" s="1192">
        <v>202.4</v>
      </c>
      <c r="CG73" s="1192"/>
      <c r="CH73" s="1192"/>
      <c r="CI73" s="1192"/>
      <c r="CJ73" s="1192"/>
      <c r="CK73" s="1192"/>
      <c r="CL73" s="1192"/>
      <c r="CM73" s="1192"/>
      <c r="CN73" s="1192">
        <v>202.6</v>
      </c>
      <c r="CO73" s="1192"/>
      <c r="CP73" s="1192"/>
      <c r="CQ73" s="1192"/>
      <c r="CR73" s="1192"/>
      <c r="CS73" s="1192"/>
      <c r="CT73" s="1192"/>
      <c r="CU73" s="1192"/>
      <c r="CV73" s="1192">
        <v>203.6</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601</v>
      </c>
      <c r="BC75" s="1193"/>
      <c r="BD75" s="1193"/>
      <c r="BE75" s="1193"/>
      <c r="BF75" s="1193"/>
      <c r="BG75" s="1193"/>
      <c r="BH75" s="1193"/>
      <c r="BI75" s="1193"/>
      <c r="BJ75" s="1193"/>
      <c r="BK75" s="1193"/>
      <c r="BL75" s="1193"/>
      <c r="BM75" s="1193"/>
      <c r="BN75" s="1193"/>
      <c r="BO75" s="1193"/>
      <c r="BP75" s="1192">
        <v>16.5</v>
      </c>
      <c r="BQ75" s="1192"/>
      <c r="BR75" s="1192"/>
      <c r="BS75" s="1192"/>
      <c r="BT75" s="1192"/>
      <c r="BU75" s="1192"/>
      <c r="BV75" s="1192"/>
      <c r="BW75" s="1192"/>
      <c r="BX75" s="1192">
        <v>16.2</v>
      </c>
      <c r="BY75" s="1192"/>
      <c r="BZ75" s="1192"/>
      <c r="CA75" s="1192"/>
      <c r="CB75" s="1192"/>
      <c r="CC75" s="1192"/>
      <c r="CD75" s="1192"/>
      <c r="CE75" s="1192"/>
      <c r="CF75" s="1192">
        <v>15.9</v>
      </c>
      <c r="CG75" s="1192"/>
      <c r="CH75" s="1192"/>
      <c r="CI75" s="1192"/>
      <c r="CJ75" s="1192"/>
      <c r="CK75" s="1192"/>
      <c r="CL75" s="1192"/>
      <c r="CM75" s="1192"/>
      <c r="CN75" s="1192">
        <v>15.5</v>
      </c>
      <c r="CO75" s="1192"/>
      <c r="CP75" s="1192"/>
      <c r="CQ75" s="1192"/>
      <c r="CR75" s="1192"/>
      <c r="CS75" s="1192"/>
      <c r="CT75" s="1192"/>
      <c r="CU75" s="1192"/>
      <c r="CV75" s="1192">
        <v>15.2</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603</v>
      </c>
      <c r="AO77" s="1194"/>
      <c r="AP77" s="1194"/>
      <c r="AQ77" s="1194"/>
      <c r="AR77" s="1194"/>
      <c r="AS77" s="1194"/>
      <c r="AT77" s="1194"/>
      <c r="AU77" s="1194"/>
      <c r="AV77" s="1194"/>
      <c r="AW77" s="1194"/>
      <c r="AX77" s="1194"/>
      <c r="AY77" s="1194"/>
      <c r="AZ77" s="1194"/>
      <c r="BA77" s="1194"/>
      <c r="BB77" s="1193" t="s">
        <v>602</v>
      </c>
      <c r="BC77" s="1193"/>
      <c r="BD77" s="1193"/>
      <c r="BE77" s="1193"/>
      <c r="BF77" s="1193"/>
      <c r="BG77" s="1193"/>
      <c r="BH77" s="1193"/>
      <c r="BI77" s="1193"/>
      <c r="BJ77" s="1193"/>
      <c r="BK77" s="1193"/>
      <c r="BL77" s="1193"/>
      <c r="BM77" s="1193"/>
      <c r="BN77" s="1193"/>
      <c r="BO77" s="1193"/>
      <c r="BP77" s="1192">
        <v>233.9</v>
      </c>
      <c r="BQ77" s="1192"/>
      <c r="BR77" s="1192"/>
      <c r="BS77" s="1192"/>
      <c r="BT77" s="1192"/>
      <c r="BU77" s="1192"/>
      <c r="BV77" s="1192"/>
      <c r="BW77" s="1192"/>
      <c r="BX77" s="1192">
        <v>216</v>
      </c>
      <c r="BY77" s="1192"/>
      <c r="BZ77" s="1192"/>
      <c r="CA77" s="1192"/>
      <c r="CB77" s="1192"/>
      <c r="CC77" s="1192"/>
      <c r="CD77" s="1192"/>
      <c r="CE77" s="1192"/>
      <c r="CF77" s="1192">
        <v>169.1</v>
      </c>
      <c r="CG77" s="1192"/>
      <c r="CH77" s="1192"/>
      <c r="CI77" s="1192"/>
      <c r="CJ77" s="1192"/>
      <c r="CK77" s="1192"/>
      <c r="CL77" s="1192"/>
      <c r="CM77" s="1192"/>
      <c r="CN77" s="1192">
        <v>174.6</v>
      </c>
      <c r="CO77" s="1192"/>
      <c r="CP77" s="1192"/>
      <c r="CQ77" s="1192"/>
      <c r="CR77" s="1192"/>
      <c r="CS77" s="1192"/>
      <c r="CT77" s="1192"/>
      <c r="CU77" s="1192"/>
      <c r="CV77" s="1192">
        <v>245.1</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601</v>
      </c>
      <c r="BC79" s="1193"/>
      <c r="BD79" s="1193"/>
      <c r="BE79" s="1193"/>
      <c r="BF79" s="1193"/>
      <c r="BG79" s="1193"/>
      <c r="BH79" s="1193"/>
      <c r="BI79" s="1193"/>
      <c r="BJ79" s="1193"/>
      <c r="BK79" s="1193"/>
      <c r="BL79" s="1193"/>
      <c r="BM79" s="1193"/>
      <c r="BN79" s="1193"/>
      <c r="BO79" s="1193"/>
      <c r="BP79" s="1192">
        <v>16.899999999999999</v>
      </c>
      <c r="BQ79" s="1192"/>
      <c r="BR79" s="1192"/>
      <c r="BS79" s="1192"/>
      <c r="BT79" s="1192"/>
      <c r="BU79" s="1192"/>
      <c r="BV79" s="1192"/>
      <c r="BW79" s="1192"/>
      <c r="BX79" s="1192">
        <v>16.2</v>
      </c>
      <c r="BY79" s="1192"/>
      <c r="BZ79" s="1192"/>
      <c r="CA79" s="1192"/>
      <c r="CB79" s="1192"/>
      <c r="CC79" s="1192"/>
      <c r="CD79" s="1192"/>
      <c r="CE79" s="1192"/>
      <c r="CF79" s="1192">
        <v>14.1</v>
      </c>
      <c r="CG79" s="1192"/>
      <c r="CH79" s="1192"/>
      <c r="CI79" s="1192"/>
      <c r="CJ79" s="1192"/>
      <c r="CK79" s="1192"/>
      <c r="CL79" s="1192"/>
      <c r="CM79" s="1192"/>
      <c r="CN79" s="1192">
        <v>13.1</v>
      </c>
      <c r="CO79" s="1192"/>
      <c r="CP79" s="1192"/>
      <c r="CQ79" s="1192"/>
      <c r="CR79" s="1192"/>
      <c r="CS79" s="1192"/>
      <c r="CT79" s="1192"/>
      <c r="CU79" s="1192"/>
      <c r="CV79" s="1192">
        <v>15.2</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VtIBGLHjpnBThLHWM7JPNx43gluQUsHPFA/q5plPP2KhOW5x15PlLF5qI4YbwhBgEqN3cmTV3KzD1Hu7KWR2w==" saltValue="/s/2JJuJaAzRiYw0akv2T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N9YNU4t0CC4h/UYnbkdlPfxZGpG/HZf6BLjDzOlzzNDz01QJH6/pfmvMyPHYBLYC7wNyMizSYBoXe/C5E8Tvw==" saltValue="1oKqVLxaAgWHdEJFKc54/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qrowqc1nFYcXvjQIRCB5aidyeMEF5VkNmY7nBXuj0O2pdRIkVVQqU5+YlQhpFRnsVl7VwccEAhpFFO20LEppg==" saltValue="HgvPHtgPgrRtDbMbs2Gu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533</v>
      </c>
      <c r="B3" s="113"/>
      <c r="C3" s="114"/>
      <c r="D3" s="115">
        <v>127085</v>
      </c>
      <c r="E3" s="116"/>
      <c r="F3" s="117">
        <v>88620</v>
      </c>
      <c r="G3" s="118"/>
      <c r="H3" s="119"/>
    </row>
    <row r="4" spans="1:8" x14ac:dyDescent="0.2">
      <c r="A4" s="120"/>
      <c r="B4" s="121"/>
      <c r="C4" s="122"/>
      <c r="D4" s="123">
        <v>22393</v>
      </c>
      <c r="E4" s="124"/>
      <c r="F4" s="125">
        <v>19309</v>
      </c>
      <c r="G4" s="126"/>
      <c r="H4" s="127"/>
    </row>
    <row r="5" spans="1:8" x14ac:dyDescent="0.2">
      <c r="A5" s="108" t="s">
        <v>535</v>
      </c>
      <c r="B5" s="113"/>
      <c r="C5" s="114"/>
      <c r="D5" s="115">
        <v>130257</v>
      </c>
      <c r="E5" s="116"/>
      <c r="F5" s="117">
        <v>94715</v>
      </c>
      <c r="G5" s="118"/>
      <c r="H5" s="119"/>
    </row>
    <row r="6" spans="1:8" x14ac:dyDescent="0.2">
      <c r="A6" s="120"/>
      <c r="B6" s="121"/>
      <c r="C6" s="122"/>
      <c r="D6" s="123">
        <v>32715</v>
      </c>
      <c r="E6" s="124"/>
      <c r="F6" s="125">
        <v>24902</v>
      </c>
      <c r="G6" s="126"/>
      <c r="H6" s="127"/>
    </row>
    <row r="7" spans="1:8" x14ac:dyDescent="0.2">
      <c r="A7" s="108" t="s">
        <v>536</v>
      </c>
      <c r="B7" s="113"/>
      <c r="C7" s="114"/>
      <c r="D7" s="115">
        <v>100577</v>
      </c>
      <c r="E7" s="116"/>
      <c r="F7" s="117">
        <v>97161</v>
      </c>
      <c r="G7" s="118"/>
      <c r="H7" s="119"/>
    </row>
    <row r="8" spans="1:8" x14ac:dyDescent="0.2">
      <c r="A8" s="120"/>
      <c r="B8" s="121"/>
      <c r="C8" s="122"/>
      <c r="D8" s="123">
        <v>25946</v>
      </c>
      <c r="E8" s="124"/>
      <c r="F8" s="125">
        <v>26543</v>
      </c>
      <c r="G8" s="126"/>
      <c r="H8" s="127"/>
    </row>
    <row r="9" spans="1:8" x14ac:dyDescent="0.2">
      <c r="A9" s="108" t="s">
        <v>537</v>
      </c>
      <c r="B9" s="113"/>
      <c r="C9" s="114"/>
      <c r="D9" s="115">
        <v>95769</v>
      </c>
      <c r="E9" s="116"/>
      <c r="F9" s="117">
        <v>101731</v>
      </c>
      <c r="G9" s="118"/>
      <c r="H9" s="119"/>
    </row>
    <row r="10" spans="1:8" x14ac:dyDescent="0.2">
      <c r="A10" s="120"/>
      <c r="B10" s="121"/>
      <c r="C10" s="122"/>
      <c r="D10" s="123">
        <v>21053</v>
      </c>
      <c r="E10" s="124"/>
      <c r="F10" s="125">
        <v>26906</v>
      </c>
      <c r="G10" s="126"/>
      <c r="H10" s="127"/>
    </row>
    <row r="11" spans="1:8" x14ac:dyDescent="0.2">
      <c r="A11" s="108" t="s">
        <v>538</v>
      </c>
      <c r="B11" s="113"/>
      <c r="C11" s="114"/>
      <c r="D11" s="115">
        <v>103572</v>
      </c>
      <c r="E11" s="116"/>
      <c r="F11" s="117">
        <v>77936</v>
      </c>
      <c r="G11" s="118"/>
      <c r="H11" s="119"/>
    </row>
    <row r="12" spans="1:8" x14ac:dyDescent="0.2">
      <c r="A12" s="120"/>
      <c r="B12" s="121"/>
      <c r="C12" s="128"/>
      <c r="D12" s="123">
        <v>27602</v>
      </c>
      <c r="E12" s="124"/>
      <c r="F12" s="125">
        <v>19401</v>
      </c>
      <c r="G12" s="126"/>
      <c r="H12" s="127"/>
    </row>
    <row r="13" spans="1:8" x14ac:dyDescent="0.2">
      <c r="A13" s="108"/>
      <c r="B13" s="113"/>
      <c r="C13" s="129"/>
      <c r="D13" s="130">
        <v>111452</v>
      </c>
      <c r="E13" s="131"/>
      <c r="F13" s="132">
        <v>92033</v>
      </c>
      <c r="G13" s="133"/>
      <c r="H13" s="119"/>
    </row>
    <row r="14" spans="1:8" x14ac:dyDescent="0.2">
      <c r="A14" s="120"/>
      <c r="B14" s="121"/>
      <c r="C14" s="122"/>
      <c r="D14" s="123">
        <v>25942</v>
      </c>
      <c r="E14" s="124"/>
      <c r="F14" s="125">
        <v>23412</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1.62</v>
      </c>
      <c r="C19" s="134">
        <f>ROUND(VALUE(SUBSTITUTE(実質収支比率等に係る経年分析!G$48,"▲","-")),2)</f>
        <v>1.94</v>
      </c>
      <c r="D19" s="134">
        <f>ROUND(VALUE(SUBSTITUTE(実質収支比率等に係る経年分析!H$48,"▲","-")),2)</f>
        <v>2.13</v>
      </c>
      <c r="E19" s="134">
        <f>ROUND(VALUE(SUBSTITUTE(実質収支比率等に係る経年分析!I$48,"▲","-")),2)</f>
        <v>1.75</v>
      </c>
      <c r="F19" s="134">
        <f>ROUND(VALUE(SUBSTITUTE(実質収支比率等に係る経年分析!J$48,"▲","-")),2)</f>
        <v>1.84</v>
      </c>
    </row>
    <row r="20" spans="1:11" x14ac:dyDescent="0.2">
      <c r="A20" s="134" t="s">
        <v>47</v>
      </c>
      <c r="B20" s="134">
        <f>ROUND(VALUE(SUBSTITUTE(実質収支比率等に係る経年分析!F$47,"▲","-")),2)</f>
        <v>10.01</v>
      </c>
      <c r="C20" s="134">
        <f>ROUND(VALUE(SUBSTITUTE(実質収支比率等に係る経年分析!G$47,"▲","-")),2)</f>
        <v>10.050000000000001</v>
      </c>
      <c r="D20" s="134">
        <f>ROUND(VALUE(SUBSTITUTE(実質収支比率等に係る経年分析!H$47,"▲","-")),2)</f>
        <v>9.8699999999999992</v>
      </c>
      <c r="E20" s="134">
        <f>ROUND(VALUE(SUBSTITUTE(実質収支比率等に係る経年分析!I$47,"▲","-")),2)</f>
        <v>8.7899999999999991</v>
      </c>
      <c r="F20" s="134">
        <f>ROUND(VALUE(SUBSTITUTE(実質収支比率等に係る経年分析!J$47,"▲","-")),2)</f>
        <v>8.8800000000000008</v>
      </c>
    </row>
    <row r="21" spans="1:11" x14ac:dyDescent="0.2">
      <c r="A21" s="134" t="s">
        <v>48</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0.08</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集中管理特別会計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温泉事業会計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2">
      <c r="A31" s="135" t="str">
        <f>IF(連結実質赤字比率に係る赤字・黒字の構成分析!C$39="",NA(),連結実質赤字比率に係る赤字・黒字の構成分析!C$39)</f>
        <v>流域下水道事業特別会計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1.1399999999999999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v>
      </c>
    </row>
    <row r="33" spans="1:16" x14ac:dyDescent="0.2">
      <c r="A33" s="135" t="str">
        <f>IF(連結実質赤字比率に係る赤字・黒字の構成分析!C$37="",NA(),連結実質赤字比率に係る赤字・黒字の構成分析!C$37)</f>
        <v>恩賜県有財産特別会計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1.0900000000000001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1.1499999999999999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x14ac:dyDescent="0.2">
      <c r="A34" s="135" t="str">
        <f>IF(連結実質赤字比率に係る赤字・黒字の構成分析!C$36="",NA(),連結実質赤字比率に係る赤字・黒字の構成分析!C$36)</f>
        <v>中小企業近代化資金特別会計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x14ac:dyDescent="0.2">
      <c r="A35" s="135" t="str">
        <f>IF(連結実質赤字比率に係る赤字・黒字の構成分析!C$35="",NA(),連結実質赤字比率に係る赤字・黒字の構成分析!C$35)</f>
        <v>市町村振興資金特別会計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x14ac:dyDescent="0.2">
      <c r="A36" s="135" t="str">
        <f>IF(連結実質赤字比率に係る赤字・黒字の構成分析!C$34="",NA(),連結実質赤字比率に係る赤字・黒字の構成分析!C$34)</f>
        <v>電気事業会計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6.58</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52639</v>
      </c>
      <c r="E42" s="136"/>
      <c r="F42" s="136"/>
      <c r="G42" s="136">
        <f>'実質公債費比率（分子）の構造'!L$52</f>
        <v>54368</v>
      </c>
      <c r="H42" s="136"/>
      <c r="I42" s="136"/>
      <c r="J42" s="136">
        <f>'実質公債費比率（分子）の構造'!M$52</f>
        <v>55889</v>
      </c>
      <c r="K42" s="136"/>
      <c r="L42" s="136"/>
      <c r="M42" s="136">
        <f>'実質公債費比率（分子）の構造'!N$52</f>
        <v>56091</v>
      </c>
      <c r="N42" s="136"/>
      <c r="O42" s="136"/>
      <c r="P42" s="136">
        <f>'実質公債費比率（分子）の構造'!O$52</f>
        <v>55977</v>
      </c>
    </row>
    <row r="43" spans="1:16" x14ac:dyDescent="0.2">
      <c r="A43" s="136" t="s">
        <v>56</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2">
      <c r="A44" s="136" t="s">
        <v>57</v>
      </c>
      <c r="B44" s="136">
        <f>'実質公債費比率（分子）の構造'!K$50</f>
        <v>955</v>
      </c>
      <c r="C44" s="136"/>
      <c r="D44" s="136"/>
      <c r="E44" s="136">
        <f>'実質公債費比率（分子）の構造'!L$50</f>
        <v>620</v>
      </c>
      <c r="F44" s="136"/>
      <c r="G44" s="136"/>
      <c r="H44" s="136">
        <f>'実質公債費比率（分子）の構造'!M$50</f>
        <v>285</v>
      </c>
      <c r="I44" s="136"/>
      <c r="J44" s="136"/>
      <c r="K44" s="136">
        <f>'実質公債費比率（分子）の構造'!N$50</f>
        <v>259</v>
      </c>
      <c r="L44" s="136"/>
      <c r="M44" s="136"/>
      <c r="N44" s="136">
        <f>'実質公債費比率（分子）の構造'!O$50</f>
        <v>259</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1049</v>
      </c>
      <c r="C46" s="136"/>
      <c r="D46" s="136"/>
      <c r="E46" s="136">
        <f>'実質公債費比率（分子）の構造'!L$48</f>
        <v>954</v>
      </c>
      <c r="F46" s="136"/>
      <c r="G46" s="136"/>
      <c r="H46" s="136">
        <f>'実質公債費比率（分子）の構造'!M$48</f>
        <v>766</v>
      </c>
      <c r="I46" s="136"/>
      <c r="J46" s="136"/>
      <c r="K46" s="136">
        <f>'実質公債費比率（分子）の構造'!N$48</f>
        <v>1607</v>
      </c>
      <c r="L46" s="136"/>
      <c r="M46" s="136"/>
      <c r="N46" s="136">
        <f>'実質公債費比率（分子）の構造'!O$48</f>
        <v>1568</v>
      </c>
      <c r="O46" s="136"/>
      <c r="P46" s="136"/>
    </row>
    <row r="47" spans="1:16" x14ac:dyDescent="0.2">
      <c r="A47" s="136" t="s">
        <v>60</v>
      </c>
      <c r="B47" s="136">
        <f>'実質公債費比率（分子）の構造'!K$47</f>
        <v>3333</v>
      </c>
      <c r="C47" s="136"/>
      <c r="D47" s="136"/>
      <c r="E47" s="136">
        <f>'実質公債費比率（分子）の構造'!L$47</f>
        <v>4000</v>
      </c>
      <c r="F47" s="136"/>
      <c r="G47" s="136"/>
      <c r="H47" s="136">
        <f>'実質公債費比率（分子）の構造'!M$47</f>
        <v>4667</v>
      </c>
      <c r="I47" s="136"/>
      <c r="J47" s="136"/>
      <c r="K47" s="136">
        <f>'実質公債費比率（分子）の構造'!N$47</f>
        <v>5367</v>
      </c>
      <c r="L47" s="136"/>
      <c r="M47" s="136"/>
      <c r="N47" s="136">
        <f>'実質公債費比率（分子）の構造'!O$47</f>
        <v>6067</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f>'実質公債費比率（分子）の構造'!O$46</f>
        <v>33</v>
      </c>
      <c r="O48" s="136"/>
      <c r="P48" s="136"/>
    </row>
    <row r="49" spans="1:16" x14ac:dyDescent="0.2">
      <c r="A49" s="136" t="s">
        <v>62</v>
      </c>
      <c r="B49" s="136">
        <f>'実質公債費比率（分子）の構造'!K$45</f>
        <v>82047</v>
      </c>
      <c r="C49" s="136"/>
      <c r="D49" s="136"/>
      <c r="E49" s="136">
        <f>'実質公債費比率（分子）の構造'!L$45</f>
        <v>82358</v>
      </c>
      <c r="F49" s="136"/>
      <c r="G49" s="136"/>
      <c r="H49" s="136">
        <f>'実質公債費比率（分子）の構造'!M$45</f>
        <v>82543</v>
      </c>
      <c r="I49" s="136"/>
      <c r="J49" s="136"/>
      <c r="K49" s="136">
        <f>'実質公債費比率（分子）の構造'!N$45</f>
        <v>81218</v>
      </c>
      <c r="L49" s="136"/>
      <c r="M49" s="136"/>
      <c r="N49" s="136">
        <f>'実質公債費比率（分子）の構造'!O$45</f>
        <v>79331</v>
      </c>
      <c r="O49" s="136"/>
      <c r="P49" s="136"/>
    </row>
    <row r="50" spans="1:16" x14ac:dyDescent="0.2">
      <c r="A50" s="136" t="s">
        <v>63</v>
      </c>
      <c r="B50" s="136" t="e">
        <f>NA()</f>
        <v>#N/A</v>
      </c>
      <c r="C50" s="136">
        <f>IF(ISNUMBER('実質公債費比率（分子）の構造'!K$53),'実質公債費比率（分子）の構造'!K$53,NA())</f>
        <v>34746</v>
      </c>
      <c r="D50" s="136" t="e">
        <f>NA()</f>
        <v>#N/A</v>
      </c>
      <c r="E50" s="136" t="e">
        <f>NA()</f>
        <v>#N/A</v>
      </c>
      <c r="F50" s="136">
        <f>IF(ISNUMBER('実質公債費比率（分子）の構造'!L$53),'実質公債費比率（分子）の構造'!L$53,NA())</f>
        <v>33565</v>
      </c>
      <c r="G50" s="136" t="e">
        <f>NA()</f>
        <v>#N/A</v>
      </c>
      <c r="H50" s="136" t="e">
        <f>NA()</f>
        <v>#N/A</v>
      </c>
      <c r="I50" s="136">
        <f>IF(ISNUMBER('実質公債費比率（分子）の構造'!M$53),'実質公債費比率（分子）の構造'!M$53,NA())</f>
        <v>32372</v>
      </c>
      <c r="J50" s="136" t="e">
        <f>NA()</f>
        <v>#N/A</v>
      </c>
      <c r="K50" s="136" t="e">
        <f>NA()</f>
        <v>#N/A</v>
      </c>
      <c r="L50" s="136">
        <f>IF(ISNUMBER('実質公債費比率（分子）の構造'!N$53),'実質公債費比率（分子）の構造'!N$53,NA())</f>
        <v>32360</v>
      </c>
      <c r="M50" s="136" t="e">
        <f>NA()</f>
        <v>#N/A</v>
      </c>
      <c r="N50" s="136" t="e">
        <f>NA()</f>
        <v>#N/A</v>
      </c>
      <c r="O50" s="136">
        <f>IF(ISNUMBER('実質公債費比率（分子）の構造'!O$53),'実質公債費比率（分子）の構造'!O$53,NA())</f>
        <v>31281</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621499</v>
      </c>
      <c r="E56" s="135"/>
      <c r="F56" s="135"/>
      <c r="G56" s="135">
        <f>'将来負担比率（分子）の構造'!J$52</f>
        <v>618102</v>
      </c>
      <c r="H56" s="135"/>
      <c r="I56" s="135"/>
      <c r="J56" s="135">
        <f>'将来負担比率（分子）の構造'!K$52</f>
        <v>607802</v>
      </c>
      <c r="K56" s="135"/>
      <c r="L56" s="135"/>
      <c r="M56" s="135">
        <f>'将来負担比率（分子）の構造'!L$52</f>
        <v>603267</v>
      </c>
      <c r="N56" s="135"/>
      <c r="O56" s="135"/>
      <c r="P56" s="135">
        <f>'将来負担比率（分子）の構造'!M$52</f>
        <v>592113</v>
      </c>
    </row>
    <row r="57" spans="1:16" x14ac:dyDescent="0.2">
      <c r="A57" s="135" t="s">
        <v>34</v>
      </c>
      <c r="B57" s="135"/>
      <c r="C57" s="135"/>
      <c r="D57" s="135">
        <f>'将来負担比率（分子）の構造'!I$51</f>
        <v>28847</v>
      </c>
      <c r="E57" s="135"/>
      <c r="F57" s="135"/>
      <c r="G57" s="135">
        <f>'将来負担比率（分子）の構造'!J$51</f>
        <v>27135</v>
      </c>
      <c r="H57" s="135"/>
      <c r="I57" s="135"/>
      <c r="J57" s="135">
        <f>'将来負担比率（分子）の構造'!K$51</f>
        <v>26039</v>
      </c>
      <c r="K57" s="135"/>
      <c r="L57" s="135"/>
      <c r="M57" s="135">
        <f>'将来負担比率（分子）の構造'!L$51</f>
        <v>25580</v>
      </c>
      <c r="N57" s="135"/>
      <c r="O57" s="135"/>
      <c r="P57" s="135">
        <f>'将来負担比率（分子）の構造'!M$51</f>
        <v>24095</v>
      </c>
    </row>
    <row r="58" spans="1:16" x14ac:dyDescent="0.2">
      <c r="A58" s="135" t="s">
        <v>33</v>
      </c>
      <c r="B58" s="135"/>
      <c r="C58" s="135"/>
      <c r="D58" s="135">
        <f>'将来負担比率（分子）の構造'!I$50</f>
        <v>86451</v>
      </c>
      <c r="E58" s="135"/>
      <c r="F58" s="135"/>
      <c r="G58" s="135">
        <f>'将来負担比率（分子）の構造'!J$50</f>
        <v>90760</v>
      </c>
      <c r="H58" s="135"/>
      <c r="I58" s="135"/>
      <c r="J58" s="135">
        <f>'将来負担比率（分子）の構造'!K$50</f>
        <v>102669</v>
      </c>
      <c r="K58" s="135"/>
      <c r="L58" s="135"/>
      <c r="M58" s="135">
        <f>'将来負担比率（分子）の構造'!L$50</f>
        <v>105161</v>
      </c>
      <c r="N58" s="135"/>
      <c r="O58" s="135"/>
      <c r="P58" s="135">
        <f>'将来負担比率（分子）の構造'!M$50</f>
        <v>103025</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25586</v>
      </c>
      <c r="C61" s="135"/>
      <c r="D61" s="135"/>
      <c r="E61" s="135">
        <f>'将来負担比率（分子）の構造'!J$46</f>
        <v>23616</v>
      </c>
      <c r="F61" s="135"/>
      <c r="G61" s="135"/>
      <c r="H61" s="135">
        <f>'将来負担比率（分子）の構造'!K$46</f>
        <v>22612</v>
      </c>
      <c r="I61" s="135"/>
      <c r="J61" s="135"/>
      <c r="K61" s="135">
        <f>'将来負担比率（分子）の構造'!L$46</f>
        <v>15845</v>
      </c>
      <c r="L61" s="135"/>
      <c r="M61" s="135"/>
      <c r="N61" s="135">
        <f>'将来負担比率（分子）の構造'!M$46</f>
        <v>15223</v>
      </c>
      <c r="O61" s="135"/>
      <c r="P61" s="135"/>
    </row>
    <row r="62" spans="1:16" x14ac:dyDescent="0.2">
      <c r="A62" s="135" t="s">
        <v>27</v>
      </c>
      <c r="B62" s="135">
        <f>'将来負担比率（分子）の構造'!I$45</f>
        <v>121679</v>
      </c>
      <c r="C62" s="135"/>
      <c r="D62" s="135"/>
      <c r="E62" s="135">
        <f>'将来負担比率（分子）の構造'!J$45</f>
        <v>114627</v>
      </c>
      <c r="F62" s="135"/>
      <c r="G62" s="135"/>
      <c r="H62" s="135">
        <f>'将来負担比率（分子）の構造'!K$45</f>
        <v>113606</v>
      </c>
      <c r="I62" s="135"/>
      <c r="J62" s="135"/>
      <c r="K62" s="135">
        <f>'将来負担比率（分子）の構造'!L$45</f>
        <v>111511</v>
      </c>
      <c r="L62" s="135"/>
      <c r="M62" s="135"/>
      <c r="N62" s="135">
        <f>'将来負担比率（分子）の構造'!M$45</f>
        <v>105857</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10623</v>
      </c>
      <c r="C64" s="135"/>
      <c r="D64" s="135"/>
      <c r="E64" s="135">
        <f>'将来負担比率（分子）の構造'!J$43</f>
        <v>9789</v>
      </c>
      <c r="F64" s="135"/>
      <c r="G64" s="135"/>
      <c r="H64" s="135">
        <f>'将来負担比率（分子）の構造'!K$43</f>
        <v>8914</v>
      </c>
      <c r="I64" s="135"/>
      <c r="J64" s="135"/>
      <c r="K64" s="135">
        <f>'将来負担比率（分子）の構造'!L$43</f>
        <v>16602</v>
      </c>
      <c r="L64" s="135"/>
      <c r="M64" s="135"/>
      <c r="N64" s="135">
        <f>'将来負担比率（分子）の構造'!M$43</f>
        <v>15613</v>
      </c>
      <c r="O64" s="135"/>
      <c r="P64" s="135"/>
    </row>
    <row r="65" spans="1:16" x14ac:dyDescent="0.2">
      <c r="A65" s="135" t="s">
        <v>24</v>
      </c>
      <c r="B65" s="135">
        <f>'将来負担比率（分子）の構造'!I$42</f>
        <v>3440</v>
      </c>
      <c r="C65" s="135"/>
      <c r="D65" s="135"/>
      <c r="E65" s="135">
        <f>'将来負担比率（分子）の構造'!J$42</f>
        <v>3129</v>
      </c>
      <c r="F65" s="135"/>
      <c r="G65" s="135"/>
      <c r="H65" s="135">
        <f>'将来負担比率（分子）の構造'!K$42</f>
        <v>2869</v>
      </c>
      <c r="I65" s="135"/>
      <c r="J65" s="135"/>
      <c r="K65" s="135">
        <f>'将来負担比率（分子）の構造'!L$42</f>
        <v>2631</v>
      </c>
      <c r="L65" s="135"/>
      <c r="M65" s="135"/>
      <c r="N65" s="135">
        <f>'将来負担比率（分子）の構造'!M$42</f>
        <v>2392</v>
      </c>
      <c r="O65" s="135"/>
      <c r="P65" s="135"/>
    </row>
    <row r="66" spans="1:16" x14ac:dyDescent="0.2">
      <c r="A66" s="135" t="s">
        <v>23</v>
      </c>
      <c r="B66" s="135">
        <f>'将来負担比率（分子）の構造'!I$41</f>
        <v>1032191</v>
      </c>
      <c r="C66" s="135"/>
      <c r="D66" s="135"/>
      <c r="E66" s="135">
        <f>'将来負担比率（分子）の構造'!J$41</f>
        <v>1030100</v>
      </c>
      <c r="F66" s="135"/>
      <c r="G66" s="135"/>
      <c r="H66" s="135">
        <f>'将来負担比率（分子）の構造'!K$41</f>
        <v>1018217</v>
      </c>
      <c r="I66" s="135"/>
      <c r="J66" s="135"/>
      <c r="K66" s="135">
        <f>'将来負担比率（分子）の構造'!L$41</f>
        <v>1014044</v>
      </c>
      <c r="L66" s="135"/>
      <c r="M66" s="135"/>
      <c r="N66" s="135">
        <f>'将来負担比率（分子）の構造'!M$41</f>
        <v>1004648</v>
      </c>
      <c r="O66" s="135"/>
      <c r="P66" s="135"/>
    </row>
    <row r="67" spans="1:16" x14ac:dyDescent="0.2">
      <c r="A67" s="135" t="s">
        <v>67</v>
      </c>
      <c r="B67" s="135" t="e">
        <f>NA()</f>
        <v>#N/A</v>
      </c>
      <c r="C67" s="135">
        <f>IF(ISNUMBER('将来負担比率（分子）の構造'!I$53), IF('将来負担比率（分子）の構造'!I$53 &lt; 0, 0, '将来負担比率（分子）の構造'!I$53), NA())</f>
        <v>456721</v>
      </c>
      <c r="D67" s="135" t="e">
        <f>NA()</f>
        <v>#N/A</v>
      </c>
      <c r="E67" s="135" t="e">
        <f>NA()</f>
        <v>#N/A</v>
      </c>
      <c r="F67" s="135">
        <f>IF(ISNUMBER('将来負担比率（分子）の構造'!J$53), IF('将来負担比率（分子）の構造'!J$53 &lt; 0, 0, '将来負担比率（分子）の構造'!J$53), NA())</f>
        <v>445264</v>
      </c>
      <c r="G67" s="135" t="e">
        <f>NA()</f>
        <v>#N/A</v>
      </c>
      <c r="H67" s="135" t="e">
        <f>NA()</f>
        <v>#N/A</v>
      </c>
      <c r="I67" s="135">
        <f>IF(ISNUMBER('将来負担比率（分子）の構造'!K$53), IF('将来負担比率（分子）の構造'!K$53 &lt; 0, 0, '将来負担比率（分子）の構造'!K$53), NA())</f>
        <v>429708</v>
      </c>
      <c r="J67" s="135" t="e">
        <f>NA()</f>
        <v>#N/A</v>
      </c>
      <c r="K67" s="135" t="e">
        <f>NA()</f>
        <v>#N/A</v>
      </c>
      <c r="L67" s="135">
        <f>IF(ISNUMBER('将来負担比率（分子）の構造'!L$53), IF('将来負担比率（分子）の構造'!L$53 &lt; 0, 0, '将来負担比率（分子）の構造'!L$53), NA())</f>
        <v>426625</v>
      </c>
      <c r="M67" s="135" t="e">
        <f>NA()</f>
        <v>#N/A</v>
      </c>
      <c r="N67" s="135" t="e">
        <f>NA()</f>
        <v>#N/A</v>
      </c>
      <c r="O67" s="135">
        <f>IF(ISNUMBER('将来負担比率（分子）の構造'!M$53), IF('将来負担比率（分子）の構造'!M$53 &lt; 0, 0, '将来負担比率（分子）の構造'!M$53), NA())</f>
        <v>424500</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26155</v>
      </c>
      <c r="C72" s="139">
        <f>基金残高に係る経年分析!G55</f>
        <v>23168</v>
      </c>
      <c r="D72" s="139">
        <f>基金残高に係る経年分析!H55</f>
        <v>23180</v>
      </c>
    </row>
    <row r="73" spans="1:16" x14ac:dyDescent="0.2">
      <c r="A73" s="138" t="s">
        <v>70</v>
      </c>
      <c r="B73" s="139">
        <f>基金残高に係る経年分析!F56</f>
        <v>17694</v>
      </c>
      <c r="C73" s="139">
        <f>基金残高に係る経年分析!G56</f>
        <v>16815</v>
      </c>
      <c r="D73" s="139">
        <f>基金残高に係る経年分析!H56</f>
        <v>15824</v>
      </c>
    </row>
    <row r="74" spans="1:16" x14ac:dyDescent="0.2">
      <c r="A74" s="138" t="s">
        <v>71</v>
      </c>
      <c r="B74" s="139">
        <f>基金残高に係る経年分析!F57</f>
        <v>43374</v>
      </c>
      <c r="C74" s="139">
        <f>基金残高に係る経年分析!G57</f>
        <v>45075</v>
      </c>
      <c r="D74" s="139">
        <f>基金残高に係る経年分析!H57</f>
        <v>42004</v>
      </c>
    </row>
  </sheetData>
  <sheetProtection algorithmName="SHA-512" hashValue="eACymj8tBGLmqjHSxFDRSLl9vD0Rpd4EDTGqUB04iIFCAYAs4xIPfV/k29Pa9Q3HEu+FOK8EO4QY20st7jR/aw==" saltValue="xXzYLitUGAXmIK9LZrSP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B1:EH69"/>
  <sheetViews>
    <sheetView showGridLines="0" zoomScaleNormal="10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181</v>
      </c>
      <c r="DD1" s="573"/>
      <c r="DE1" s="573"/>
      <c r="DF1" s="573"/>
      <c r="DG1" s="573"/>
      <c r="DH1" s="573"/>
      <c r="DI1" s="574"/>
      <c r="DK1" s="572" t="s">
        <v>182</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183</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184</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185</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186</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187</v>
      </c>
      <c r="S4" s="576"/>
      <c r="T4" s="576"/>
      <c r="U4" s="576"/>
      <c r="V4" s="576"/>
      <c r="W4" s="576"/>
      <c r="X4" s="576"/>
      <c r="Y4" s="577"/>
      <c r="Z4" s="575" t="s">
        <v>188</v>
      </c>
      <c r="AA4" s="576"/>
      <c r="AB4" s="576"/>
      <c r="AC4" s="577"/>
      <c r="AD4" s="575" t="s">
        <v>189</v>
      </c>
      <c r="AE4" s="576"/>
      <c r="AF4" s="576"/>
      <c r="AG4" s="576"/>
      <c r="AH4" s="576"/>
      <c r="AI4" s="576"/>
      <c r="AJ4" s="576"/>
      <c r="AK4" s="577"/>
      <c r="AL4" s="575" t="s">
        <v>188</v>
      </c>
      <c r="AM4" s="576"/>
      <c r="AN4" s="576"/>
      <c r="AO4" s="577"/>
      <c r="AP4" s="578" t="s">
        <v>190</v>
      </c>
      <c r="AQ4" s="578"/>
      <c r="AR4" s="578"/>
      <c r="AS4" s="578"/>
      <c r="AT4" s="578"/>
      <c r="AU4" s="578"/>
      <c r="AV4" s="578"/>
      <c r="AW4" s="578"/>
      <c r="AX4" s="578"/>
      <c r="AY4" s="578"/>
      <c r="AZ4" s="578"/>
      <c r="BA4" s="578"/>
      <c r="BB4" s="578"/>
      <c r="BC4" s="578"/>
      <c r="BD4" s="578" t="s">
        <v>191</v>
      </c>
      <c r="BE4" s="578"/>
      <c r="BF4" s="578"/>
      <c r="BG4" s="578"/>
      <c r="BH4" s="578"/>
      <c r="BI4" s="578"/>
      <c r="BJ4" s="578"/>
      <c r="BK4" s="578"/>
      <c r="BL4" s="578" t="s">
        <v>188</v>
      </c>
      <c r="BM4" s="578"/>
      <c r="BN4" s="578"/>
      <c r="BO4" s="578"/>
      <c r="BP4" s="578" t="s">
        <v>192</v>
      </c>
      <c r="BQ4" s="578"/>
      <c r="BR4" s="578"/>
      <c r="BS4" s="578"/>
      <c r="BT4" s="578"/>
      <c r="BU4" s="578"/>
      <c r="BV4" s="578"/>
      <c r="BW4" s="578"/>
      <c r="BY4" s="575" t="s">
        <v>193</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194</v>
      </c>
      <c r="C5" s="580"/>
      <c r="D5" s="580"/>
      <c r="E5" s="580"/>
      <c r="F5" s="580"/>
      <c r="G5" s="580"/>
      <c r="H5" s="580"/>
      <c r="I5" s="580"/>
      <c r="J5" s="580"/>
      <c r="K5" s="580"/>
      <c r="L5" s="580"/>
      <c r="M5" s="580"/>
      <c r="N5" s="580"/>
      <c r="O5" s="580"/>
      <c r="P5" s="580"/>
      <c r="Q5" s="581"/>
      <c r="R5" s="582">
        <v>114451378</v>
      </c>
      <c r="S5" s="583"/>
      <c r="T5" s="583"/>
      <c r="U5" s="583"/>
      <c r="V5" s="583"/>
      <c r="W5" s="583"/>
      <c r="X5" s="583"/>
      <c r="Y5" s="584"/>
      <c r="Z5" s="585">
        <v>24.7</v>
      </c>
      <c r="AA5" s="585"/>
      <c r="AB5" s="585"/>
      <c r="AC5" s="585"/>
      <c r="AD5" s="586">
        <v>95614808</v>
      </c>
      <c r="AE5" s="586"/>
      <c r="AF5" s="586"/>
      <c r="AG5" s="586"/>
      <c r="AH5" s="586"/>
      <c r="AI5" s="586"/>
      <c r="AJ5" s="586"/>
      <c r="AK5" s="586"/>
      <c r="AL5" s="587">
        <v>40</v>
      </c>
      <c r="AM5" s="588"/>
      <c r="AN5" s="588"/>
      <c r="AO5" s="589"/>
      <c r="AP5" s="579" t="s">
        <v>195</v>
      </c>
      <c r="AQ5" s="580"/>
      <c r="AR5" s="580"/>
      <c r="AS5" s="580"/>
      <c r="AT5" s="580"/>
      <c r="AU5" s="580"/>
      <c r="AV5" s="580"/>
      <c r="AW5" s="580"/>
      <c r="AX5" s="580"/>
      <c r="AY5" s="580"/>
      <c r="AZ5" s="580"/>
      <c r="BA5" s="580"/>
      <c r="BB5" s="580"/>
      <c r="BC5" s="581"/>
      <c r="BD5" s="593">
        <v>114436666</v>
      </c>
      <c r="BE5" s="594"/>
      <c r="BF5" s="594"/>
      <c r="BG5" s="594"/>
      <c r="BH5" s="594"/>
      <c r="BI5" s="594"/>
      <c r="BJ5" s="594"/>
      <c r="BK5" s="595"/>
      <c r="BL5" s="596">
        <v>100</v>
      </c>
      <c r="BM5" s="596"/>
      <c r="BN5" s="596"/>
      <c r="BO5" s="596"/>
      <c r="BP5" s="597">
        <v>809279</v>
      </c>
      <c r="BQ5" s="597"/>
      <c r="BR5" s="597"/>
      <c r="BS5" s="597"/>
      <c r="BT5" s="597"/>
      <c r="BU5" s="597"/>
      <c r="BV5" s="597"/>
      <c r="BW5" s="601"/>
      <c r="BY5" s="575" t="s">
        <v>190</v>
      </c>
      <c r="BZ5" s="576"/>
      <c r="CA5" s="576"/>
      <c r="CB5" s="576"/>
      <c r="CC5" s="576"/>
      <c r="CD5" s="576"/>
      <c r="CE5" s="576"/>
      <c r="CF5" s="576"/>
      <c r="CG5" s="576"/>
      <c r="CH5" s="576"/>
      <c r="CI5" s="576"/>
      <c r="CJ5" s="576"/>
      <c r="CK5" s="576"/>
      <c r="CL5" s="577"/>
      <c r="CM5" s="575" t="s">
        <v>196</v>
      </c>
      <c r="CN5" s="576"/>
      <c r="CO5" s="576"/>
      <c r="CP5" s="576"/>
      <c r="CQ5" s="576"/>
      <c r="CR5" s="576"/>
      <c r="CS5" s="576"/>
      <c r="CT5" s="577"/>
      <c r="CU5" s="575" t="s">
        <v>188</v>
      </c>
      <c r="CV5" s="576"/>
      <c r="CW5" s="576"/>
      <c r="CX5" s="577"/>
      <c r="CY5" s="575" t="s">
        <v>197</v>
      </c>
      <c r="CZ5" s="576"/>
      <c r="DA5" s="576"/>
      <c r="DB5" s="576"/>
      <c r="DC5" s="576"/>
      <c r="DD5" s="576"/>
      <c r="DE5" s="576"/>
      <c r="DF5" s="576"/>
      <c r="DG5" s="576"/>
      <c r="DH5" s="576"/>
      <c r="DI5" s="576"/>
      <c r="DJ5" s="576"/>
      <c r="DK5" s="577"/>
      <c r="DL5" s="575" t="s">
        <v>198</v>
      </c>
      <c r="DM5" s="576"/>
      <c r="DN5" s="576"/>
      <c r="DO5" s="576"/>
      <c r="DP5" s="576"/>
      <c r="DQ5" s="576"/>
      <c r="DR5" s="576"/>
      <c r="DS5" s="576"/>
      <c r="DT5" s="576"/>
      <c r="DU5" s="576"/>
      <c r="DV5" s="576"/>
      <c r="DW5" s="576"/>
      <c r="DX5" s="577"/>
    </row>
    <row r="6" spans="2:138" ht="11.25" customHeight="1" x14ac:dyDescent="0.2">
      <c r="B6" s="590" t="s">
        <v>199</v>
      </c>
      <c r="C6" s="591"/>
      <c r="D6" s="591"/>
      <c r="E6" s="591"/>
      <c r="F6" s="591"/>
      <c r="G6" s="591"/>
      <c r="H6" s="591"/>
      <c r="I6" s="591"/>
      <c r="J6" s="591"/>
      <c r="K6" s="591"/>
      <c r="L6" s="591"/>
      <c r="M6" s="591"/>
      <c r="N6" s="591"/>
      <c r="O6" s="591"/>
      <c r="P6" s="591"/>
      <c r="Q6" s="592"/>
      <c r="R6" s="593">
        <v>13579881</v>
      </c>
      <c r="S6" s="594"/>
      <c r="T6" s="594"/>
      <c r="U6" s="594"/>
      <c r="V6" s="594"/>
      <c r="W6" s="594"/>
      <c r="X6" s="594"/>
      <c r="Y6" s="595"/>
      <c r="Z6" s="596">
        <v>2.9</v>
      </c>
      <c r="AA6" s="596"/>
      <c r="AB6" s="596"/>
      <c r="AC6" s="596"/>
      <c r="AD6" s="597">
        <v>13579881</v>
      </c>
      <c r="AE6" s="597"/>
      <c r="AF6" s="597"/>
      <c r="AG6" s="597"/>
      <c r="AH6" s="597"/>
      <c r="AI6" s="597"/>
      <c r="AJ6" s="597"/>
      <c r="AK6" s="597"/>
      <c r="AL6" s="598">
        <v>5.7</v>
      </c>
      <c r="AM6" s="599"/>
      <c r="AN6" s="599"/>
      <c r="AO6" s="600"/>
      <c r="AP6" s="590" t="s">
        <v>200</v>
      </c>
      <c r="AQ6" s="591"/>
      <c r="AR6" s="591"/>
      <c r="AS6" s="591"/>
      <c r="AT6" s="591"/>
      <c r="AU6" s="591"/>
      <c r="AV6" s="591"/>
      <c r="AW6" s="591"/>
      <c r="AX6" s="591"/>
      <c r="AY6" s="591"/>
      <c r="AZ6" s="591"/>
      <c r="BA6" s="591"/>
      <c r="BB6" s="591"/>
      <c r="BC6" s="592"/>
      <c r="BD6" s="593">
        <v>114436666</v>
      </c>
      <c r="BE6" s="594"/>
      <c r="BF6" s="594"/>
      <c r="BG6" s="594"/>
      <c r="BH6" s="594"/>
      <c r="BI6" s="594"/>
      <c r="BJ6" s="594"/>
      <c r="BK6" s="595"/>
      <c r="BL6" s="596">
        <v>100</v>
      </c>
      <c r="BM6" s="596"/>
      <c r="BN6" s="596"/>
      <c r="BO6" s="596"/>
      <c r="BP6" s="597">
        <v>809279</v>
      </c>
      <c r="BQ6" s="597"/>
      <c r="BR6" s="597"/>
      <c r="BS6" s="597"/>
      <c r="BT6" s="597"/>
      <c r="BU6" s="597"/>
      <c r="BV6" s="597"/>
      <c r="BW6" s="601"/>
      <c r="BY6" s="579" t="s">
        <v>201</v>
      </c>
      <c r="BZ6" s="580"/>
      <c r="CA6" s="580"/>
      <c r="CB6" s="580"/>
      <c r="CC6" s="580"/>
      <c r="CD6" s="580"/>
      <c r="CE6" s="580"/>
      <c r="CF6" s="580"/>
      <c r="CG6" s="580"/>
      <c r="CH6" s="580"/>
      <c r="CI6" s="580"/>
      <c r="CJ6" s="580"/>
      <c r="CK6" s="580"/>
      <c r="CL6" s="581"/>
      <c r="CM6" s="593">
        <v>935741</v>
      </c>
      <c r="CN6" s="594"/>
      <c r="CO6" s="594"/>
      <c r="CP6" s="594"/>
      <c r="CQ6" s="594"/>
      <c r="CR6" s="594"/>
      <c r="CS6" s="594"/>
      <c r="CT6" s="595"/>
      <c r="CU6" s="596">
        <v>0.2</v>
      </c>
      <c r="CV6" s="596"/>
      <c r="CW6" s="596"/>
      <c r="CX6" s="596"/>
      <c r="CY6" s="602">
        <v>6997</v>
      </c>
      <c r="CZ6" s="594"/>
      <c r="DA6" s="594"/>
      <c r="DB6" s="594"/>
      <c r="DC6" s="594"/>
      <c r="DD6" s="594"/>
      <c r="DE6" s="594"/>
      <c r="DF6" s="594"/>
      <c r="DG6" s="594"/>
      <c r="DH6" s="594"/>
      <c r="DI6" s="594"/>
      <c r="DJ6" s="594"/>
      <c r="DK6" s="595"/>
      <c r="DL6" s="602">
        <v>935741</v>
      </c>
      <c r="DM6" s="594"/>
      <c r="DN6" s="594"/>
      <c r="DO6" s="594"/>
      <c r="DP6" s="594"/>
      <c r="DQ6" s="594"/>
      <c r="DR6" s="594"/>
      <c r="DS6" s="594"/>
      <c r="DT6" s="594"/>
      <c r="DU6" s="594"/>
      <c r="DV6" s="594"/>
      <c r="DW6" s="594"/>
      <c r="DX6" s="603"/>
    </row>
    <row r="7" spans="2:138" ht="11.25" customHeight="1" x14ac:dyDescent="0.2">
      <c r="B7" s="590" t="s">
        <v>202</v>
      </c>
      <c r="C7" s="591"/>
      <c r="D7" s="591"/>
      <c r="E7" s="591"/>
      <c r="F7" s="591"/>
      <c r="G7" s="591"/>
      <c r="H7" s="591"/>
      <c r="I7" s="591"/>
      <c r="J7" s="591"/>
      <c r="K7" s="591"/>
      <c r="L7" s="591"/>
      <c r="M7" s="591"/>
      <c r="N7" s="591"/>
      <c r="O7" s="591"/>
      <c r="P7" s="591"/>
      <c r="Q7" s="592"/>
      <c r="R7" s="593">
        <v>1441139</v>
      </c>
      <c r="S7" s="594"/>
      <c r="T7" s="594"/>
      <c r="U7" s="594"/>
      <c r="V7" s="594"/>
      <c r="W7" s="594"/>
      <c r="X7" s="594"/>
      <c r="Y7" s="595"/>
      <c r="Z7" s="596">
        <v>0.3</v>
      </c>
      <c r="AA7" s="596"/>
      <c r="AB7" s="596"/>
      <c r="AC7" s="596"/>
      <c r="AD7" s="597">
        <v>1441139</v>
      </c>
      <c r="AE7" s="597"/>
      <c r="AF7" s="597"/>
      <c r="AG7" s="597"/>
      <c r="AH7" s="597"/>
      <c r="AI7" s="597"/>
      <c r="AJ7" s="597"/>
      <c r="AK7" s="597"/>
      <c r="AL7" s="598">
        <v>0.6</v>
      </c>
      <c r="AM7" s="599"/>
      <c r="AN7" s="599"/>
      <c r="AO7" s="600"/>
      <c r="AP7" s="590" t="s">
        <v>203</v>
      </c>
      <c r="AQ7" s="591"/>
      <c r="AR7" s="591"/>
      <c r="AS7" s="591"/>
      <c r="AT7" s="591"/>
      <c r="AU7" s="591"/>
      <c r="AV7" s="591"/>
      <c r="AW7" s="591"/>
      <c r="AX7" s="591"/>
      <c r="AY7" s="591"/>
      <c r="AZ7" s="591"/>
      <c r="BA7" s="591"/>
      <c r="BB7" s="591"/>
      <c r="BC7" s="592"/>
      <c r="BD7" s="593">
        <v>34238655</v>
      </c>
      <c r="BE7" s="594"/>
      <c r="BF7" s="594"/>
      <c r="BG7" s="594"/>
      <c r="BH7" s="594"/>
      <c r="BI7" s="594"/>
      <c r="BJ7" s="594"/>
      <c r="BK7" s="595"/>
      <c r="BL7" s="596">
        <v>29.9</v>
      </c>
      <c r="BM7" s="596"/>
      <c r="BN7" s="596"/>
      <c r="BO7" s="596"/>
      <c r="BP7" s="597">
        <v>809279</v>
      </c>
      <c r="BQ7" s="597"/>
      <c r="BR7" s="597"/>
      <c r="BS7" s="597"/>
      <c r="BT7" s="597"/>
      <c r="BU7" s="597"/>
      <c r="BV7" s="597"/>
      <c r="BW7" s="601"/>
      <c r="BY7" s="590" t="s">
        <v>204</v>
      </c>
      <c r="BZ7" s="591"/>
      <c r="CA7" s="591"/>
      <c r="CB7" s="591"/>
      <c r="CC7" s="591"/>
      <c r="CD7" s="591"/>
      <c r="CE7" s="591"/>
      <c r="CF7" s="591"/>
      <c r="CG7" s="591"/>
      <c r="CH7" s="591"/>
      <c r="CI7" s="591"/>
      <c r="CJ7" s="591"/>
      <c r="CK7" s="591"/>
      <c r="CL7" s="592"/>
      <c r="CM7" s="593">
        <v>26216607</v>
      </c>
      <c r="CN7" s="594"/>
      <c r="CO7" s="594"/>
      <c r="CP7" s="594"/>
      <c r="CQ7" s="594"/>
      <c r="CR7" s="594"/>
      <c r="CS7" s="594"/>
      <c r="CT7" s="595"/>
      <c r="CU7" s="596">
        <v>5.9</v>
      </c>
      <c r="CV7" s="596"/>
      <c r="CW7" s="596"/>
      <c r="CX7" s="596"/>
      <c r="CY7" s="602">
        <v>3398708</v>
      </c>
      <c r="CZ7" s="594"/>
      <c r="DA7" s="594"/>
      <c r="DB7" s="594"/>
      <c r="DC7" s="594"/>
      <c r="DD7" s="594"/>
      <c r="DE7" s="594"/>
      <c r="DF7" s="594"/>
      <c r="DG7" s="594"/>
      <c r="DH7" s="594"/>
      <c r="DI7" s="594"/>
      <c r="DJ7" s="594"/>
      <c r="DK7" s="595"/>
      <c r="DL7" s="602">
        <v>18190974</v>
      </c>
      <c r="DM7" s="594"/>
      <c r="DN7" s="594"/>
      <c r="DO7" s="594"/>
      <c r="DP7" s="594"/>
      <c r="DQ7" s="594"/>
      <c r="DR7" s="594"/>
      <c r="DS7" s="594"/>
      <c r="DT7" s="594"/>
      <c r="DU7" s="594"/>
      <c r="DV7" s="594"/>
      <c r="DW7" s="594"/>
      <c r="DX7" s="603"/>
    </row>
    <row r="8" spans="2:138" ht="11.25" customHeight="1" x14ac:dyDescent="0.2">
      <c r="B8" s="590" t="s">
        <v>205</v>
      </c>
      <c r="C8" s="591"/>
      <c r="D8" s="591"/>
      <c r="E8" s="591"/>
      <c r="F8" s="591"/>
      <c r="G8" s="591"/>
      <c r="H8" s="591"/>
      <c r="I8" s="591"/>
      <c r="J8" s="591"/>
      <c r="K8" s="591"/>
      <c r="L8" s="591"/>
      <c r="M8" s="591"/>
      <c r="N8" s="591"/>
      <c r="O8" s="591"/>
      <c r="P8" s="591"/>
      <c r="Q8" s="592"/>
      <c r="R8" s="593" t="s">
        <v>206</v>
      </c>
      <c r="S8" s="594"/>
      <c r="T8" s="594"/>
      <c r="U8" s="594"/>
      <c r="V8" s="594"/>
      <c r="W8" s="594"/>
      <c r="X8" s="594"/>
      <c r="Y8" s="595"/>
      <c r="Z8" s="596" t="s">
        <v>206</v>
      </c>
      <c r="AA8" s="596"/>
      <c r="AB8" s="596"/>
      <c r="AC8" s="596"/>
      <c r="AD8" s="597" t="s">
        <v>206</v>
      </c>
      <c r="AE8" s="597"/>
      <c r="AF8" s="597"/>
      <c r="AG8" s="597"/>
      <c r="AH8" s="597"/>
      <c r="AI8" s="597"/>
      <c r="AJ8" s="597"/>
      <c r="AK8" s="597"/>
      <c r="AL8" s="598" t="s">
        <v>207</v>
      </c>
      <c r="AM8" s="599"/>
      <c r="AN8" s="599"/>
      <c r="AO8" s="600"/>
      <c r="AP8" s="590" t="s">
        <v>208</v>
      </c>
      <c r="AQ8" s="591"/>
      <c r="AR8" s="591"/>
      <c r="AS8" s="591"/>
      <c r="AT8" s="591"/>
      <c r="AU8" s="591"/>
      <c r="AV8" s="591"/>
      <c r="AW8" s="591"/>
      <c r="AX8" s="591"/>
      <c r="AY8" s="591"/>
      <c r="AZ8" s="591"/>
      <c r="BA8" s="591"/>
      <c r="BB8" s="591"/>
      <c r="BC8" s="592"/>
      <c r="BD8" s="593">
        <v>882164</v>
      </c>
      <c r="BE8" s="594"/>
      <c r="BF8" s="594"/>
      <c r="BG8" s="594"/>
      <c r="BH8" s="594"/>
      <c r="BI8" s="594"/>
      <c r="BJ8" s="594"/>
      <c r="BK8" s="595"/>
      <c r="BL8" s="596">
        <v>0.8</v>
      </c>
      <c r="BM8" s="596"/>
      <c r="BN8" s="596"/>
      <c r="BO8" s="596"/>
      <c r="BP8" s="597">
        <v>220601</v>
      </c>
      <c r="BQ8" s="597"/>
      <c r="BR8" s="597"/>
      <c r="BS8" s="597"/>
      <c r="BT8" s="597"/>
      <c r="BU8" s="597"/>
      <c r="BV8" s="597"/>
      <c r="BW8" s="601"/>
      <c r="BY8" s="590" t="s">
        <v>209</v>
      </c>
      <c r="BZ8" s="591"/>
      <c r="CA8" s="591"/>
      <c r="CB8" s="591"/>
      <c r="CC8" s="591"/>
      <c r="CD8" s="591"/>
      <c r="CE8" s="591"/>
      <c r="CF8" s="591"/>
      <c r="CG8" s="591"/>
      <c r="CH8" s="591"/>
      <c r="CI8" s="591"/>
      <c r="CJ8" s="591"/>
      <c r="CK8" s="591"/>
      <c r="CL8" s="592"/>
      <c r="CM8" s="593">
        <v>55847784</v>
      </c>
      <c r="CN8" s="594"/>
      <c r="CO8" s="594"/>
      <c r="CP8" s="594"/>
      <c r="CQ8" s="594"/>
      <c r="CR8" s="594"/>
      <c r="CS8" s="594"/>
      <c r="CT8" s="595"/>
      <c r="CU8" s="596">
        <v>12.5</v>
      </c>
      <c r="CV8" s="596"/>
      <c r="CW8" s="596"/>
      <c r="CX8" s="596"/>
      <c r="CY8" s="602">
        <v>1933037</v>
      </c>
      <c r="CZ8" s="594"/>
      <c r="DA8" s="594"/>
      <c r="DB8" s="594"/>
      <c r="DC8" s="594"/>
      <c r="DD8" s="594"/>
      <c r="DE8" s="594"/>
      <c r="DF8" s="594"/>
      <c r="DG8" s="594"/>
      <c r="DH8" s="594"/>
      <c r="DI8" s="594"/>
      <c r="DJ8" s="594"/>
      <c r="DK8" s="595"/>
      <c r="DL8" s="602">
        <v>46904371</v>
      </c>
      <c r="DM8" s="594"/>
      <c r="DN8" s="594"/>
      <c r="DO8" s="594"/>
      <c r="DP8" s="594"/>
      <c r="DQ8" s="594"/>
      <c r="DR8" s="594"/>
      <c r="DS8" s="594"/>
      <c r="DT8" s="594"/>
      <c r="DU8" s="594"/>
      <c r="DV8" s="594"/>
      <c r="DW8" s="594"/>
      <c r="DX8" s="603"/>
    </row>
    <row r="9" spans="2:138" ht="11.25" customHeight="1" x14ac:dyDescent="0.2">
      <c r="B9" s="590" t="s">
        <v>210</v>
      </c>
      <c r="C9" s="591"/>
      <c r="D9" s="591"/>
      <c r="E9" s="591"/>
      <c r="F9" s="591"/>
      <c r="G9" s="591"/>
      <c r="H9" s="591"/>
      <c r="I9" s="591"/>
      <c r="J9" s="591"/>
      <c r="K9" s="591"/>
      <c r="L9" s="591"/>
      <c r="M9" s="591"/>
      <c r="N9" s="591"/>
      <c r="O9" s="591"/>
      <c r="P9" s="591"/>
      <c r="Q9" s="592"/>
      <c r="R9" s="593" t="s">
        <v>207</v>
      </c>
      <c r="S9" s="594"/>
      <c r="T9" s="594"/>
      <c r="U9" s="594"/>
      <c r="V9" s="594"/>
      <c r="W9" s="594"/>
      <c r="X9" s="594"/>
      <c r="Y9" s="595"/>
      <c r="Z9" s="596" t="s">
        <v>207</v>
      </c>
      <c r="AA9" s="596"/>
      <c r="AB9" s="596"/>
      <c r="AC9" s="596"/>
      <c r="AD9" s="597" t="s">
        <v>207</v>
      </c>
      <c r="AE9" s="597"/>
      <c r="AF9" s="597"/>
      <c r="AG9" s="597"/>
      <c r="AH9" s="597"/>
      <c r="AI9" s="597"/>
      <c r="AJ9" s="597"/>
      <c r="AK9" s="597"/>
      <c r="AL9" s="598" t="s">
        <v>207</v>
      </c>
      <c r="AM9" s="599"/>
      <c r="AN9" s="599"/>
      <c r="AO9" s="600"/>
      <c r="AP9" s="590" t="s">
        <v>211</v>
      </c>
      <c r="AQ9" s="591"/>
      <c r="AR9" s="591"/>
      <c r="AS9" s="591"/>
      <c r="AT9" s="591"/>
      <c r="AU9" s="591"/>
      <c r="AV9" s="591"/>
      <c r="AW9" s="591"/>
      <c r="AX9" s="591"/>
      <c r="AY9" s="591"/>
      <c r="AZ9" s="591"/>
      <c r="BA9" s="591"/>
      <c r="BB9" s="591"/>
      <c r="BC9" s="592"/>
      <c r="BD9" s="593">
        <v>26850836</v>
      </c>
      <c r="BE9" s="594"/>
      <c r="BF9" s="594"/>
      <c r="BG9" s="594"/>
      <c r="BH9" s="594"/>
      <c r="BI9" s="594"/>
      <c r="BJ9" s="594"/>
      <c r="BK9" s="595"/>
      <c r="BL9" s="596">
        <v>23.5</v>
      </c>
      <c r="BM9" s="596"/>
      <c r="BN9" s="596"/>
      <c r="BO9" s="596"/>
      <c r="BP9" s="597" t="s">
        <v>113</v>
      </c>
      <c r="BQ9" s="597"/>
      <c r="BR9" s="597"/>
      <c r="BS9" s="597"/>
      <c r="BT9" s="597"/>
      <c r="BU9" s="597"/>
      <c r="BV9" s="597"/>
      <c r="BW9" s="601"/>
      <c r="BY9" s="590" t="s">
        <v>212</v>
      </c>
      <c r="BZ9" s="591"/>
      <c r="CA9" s="591"/>
      <c r="CB9" s="591"/>
      <c r="CC9" s="591"/>
      <c r="CD9" s="591"/>
      <c r="CE9" s="591"/>
      <c r="CF9" s="591"/>
      <c r="CG9" s="591"/>
      <c r="CH9" s="591"/>
      <c r="CI9" s="591"/>
      <c r="CJ9" s="591"/>
      <c r="CK9" s="591"/>
      <c r="CL9" s="592"/>
      <c r="CM9" s="593">
        <v>14324167</v>
      </c>
      <c r="CN9" s="594"/>
      <c r="CO9" s="594"/>
      <c r="CP9" s="594"/>
      <c r="CQ9" s="594"/>
      <c r="CR9" s="594"/>
      <c r="CS9" s="594"/>
      <c r="CT9" s="595"/>
      <c r="CU9" s="596">
        <v>3.2</v>
      </c>
      <c r="CV9" s="596"/>
      <c r="CW9" s="596"/>
      <c r="CX9" s="596"/>
      <c r="CY9" s="602">
        <v>939415</v>
      </c>
      <c r="CZ9" s="594"/>
      <c r="DA9" s="594"/>
      <c r="DB9" s="594"/>
      <c r="DC9" s="594"/>
      <c r="DD9" s="594"/>
      <c r="DE9" s="594"/>
      <c r="DF9" s="594"/>
      <c r="DG9" s="594"/>
      <c r="DH9" s="594"/>
      <c r="DI9" s="594"/>
      <c r="DJ9" s="594"/>
      <c r="DK9" s="595"/>
      <c r="DL9" s="602">
        <v>10194062</v>
      </c>
      <c r="DM9" s="594"/>
      <c r="DN9" s="594"/>
      <c r="DO9" s="594"/>
      <c r="DP9" s="594"/>
      <c r="DQ9" s="594"/>
      <c r="DR9" s="594"/>
      <c r="DS9" s="594"/>
      <c r="DT9" s="594"/>
      <c r="DU9" s="594"/>
      <c r="DV9" s="594"/>
      <c r="DW9" s="594"/>
      <c r="DX9" s="603"/>
    </row>
    <row r="10" spans="2:138" ht="11.25" customHeight="1" x14ac:dyDescent="0.2">
      <c r="B10" s="590" t="s">
        <v>213</v>
      </c>
      <c r="C10" s="591"/>
      <c r="D10" s="591"/>
      <c r="E10" s="591"/>
      <c r="F10" s="591"/>
      <c r="G10" s="591"/>
      <c r="H10" s="591"/>
      <c r="I10" s="591"/>
      <c r="J10" s="591"/>
      <c r="K10" s="591"/>
      <c r="L10" s="591"/>
      <c r="M10" s="591"/>
      <c r="N10" s="591"/>
      <c r="O10" s="591"/>
      <c r="P10" s="591"/>
      <c r="Q10" s="592"/>
      <c r="R10" s="593">
        <v>94052</v>
      </c>
      <c r="S10" s="594"/>
      <c r="T10" s="594"/>
      <c r="U10" s="594"/>
      <c r="V10" s="594"/>
      <c r="W10" s="594"/>
      <c r="X10" s="594"/>
      <c r="Y10" s="595"/>
      <c r="Z10" s="596">
        <v>0</v>
      </c>
      <c r="AA10" s="596"/>
      <c r="AB10" s="596"/>
      <c r="AC10" s="596"/>
      <c r="AD10" s="597">
        <v>94052</v>
      </c>
      <c r="AE10" s="597"/>
      <c r="AF10" s="597"/>
      <c r="AG10" s="597"/>
      <c r="AH10" s="597"/>
      <c r="AI10" s="597"/>
      <c r="AJ10" s="597"/>
      <c r="AK10" s="597"/>
      <c r="AL10" s="598">
        <v>0</v>
      </c>
      <c r="AM10" s="599"/>
      <c r="AN10" s="599"/>
      <c r="AO10" s="600"/>
      <c r="AP10" s="590" t="s">
        <v>214</v>
      </c>
      <c r="AQ10" s="591"/>
      <c r="AR10" s="591"/>
      <c r="AS10" s="591"/>
      <c r="AT10" s="591"/>
      <c r="AU10" s="591"/>
      <c r="AV10" s="591"/>
      <c r="AW10" s="591"/>
      <c r="AX10" s="591"/>
      <c r="AY10" s="591"/>
      <c r="AZ10" s="591"/>
      <c r="BA10" s="591"/>
      <c r="BB10" s="591"/>
      <c r="BC10" s="592"/>
      <c r="BD10" s="593">
        <v>1270480</v>
      </c>
      <c r="BE10" s="594"/>
      <c r="BF10" s="594"/>
      <c r="BG10" s="594"/>
      <c r="BH10" s="594"/>
      <c r="BI10" s="594"/>
      <c r="BJ10" s="594"/>
      <c r="BK10" s="595"/>
      <c r="BL10" s="596">
        <v>1.1000000000000001</v>
      </c>
      <c r="BM10" s="596"/>
      <c r="BN10" s="596"/>
      <c r="BO10" s="596"/>
      <c r="BP10" s="597">
        <v>60505</v>
      </c>
      <c r="BQ10" s="597"/>
      <c r="BR10" s="597"/>
      <c r="BS10" s="597"/>
      <c r="BT10" s="597"/>
      <c r="BU10" s="597"/>
      <c r="BV10" s="597"/>
      <c r="BW10" s="601"/>
      <c r="BY10" s="590" t="s">
        <v>215</v>
      </c>
      <c r="BZ10" s="591"/>
      <c r="CA10" s="591"/>
      <c r="CB10" s="591"/>
      <c r="CC10" s="591"/>
      <c r="CD10" s="591"/>
      <c r="CE10" s="591"/>
      <c r="CF10" s="591"/>
      <c r="CG10" s="591"/>
      <c r="CH10" s="591"/>
      <c r="CI10" s="591"/>
      <c r="CJ10" s="591"/>
      <c r="CK10" s="591"/>
      <c r="CL10" s="592"/>
      <c r="CM10" s="593">
        <v>1378253</v>
      </c>
      <c r="CN10" s="594"/>
      <c r="CO10" s="594"/>
      <c r="CP10" s="594"/>
      <c r="CQ10" s="594"/>
      <c r="CR10" s="594"/>
      <c r="CS10" s="594"/>
      <c r="CT10" s="595"/>
      <c r="CU10" s="596">
        <v>0.3</v>
      </c>
      <c r="CV10" s="596"/>
      <c r="CW10" s="596"/>
      <c r="CX10" s="596"/>
      <c r="CY10" s="602">
        <v>34160</v>
      </c>
      <c r="CZ10" s="594"/>
      <c r="DA10" s="594"/>
      <c r="DB10" s="594"/>
      <c r="DC10" s="594"/>
      <c r="DD10" s="594"/>
      <c r="DE10" s="594"/>
      <c r="DF10" s="594"/>
      <c r="DG10" s="594"/>
      <c r="DH10" s="594"/>
      <c r="DI10" s="594"/>
      <c r="DJ10" s="594"/>
      <c r="DK10" s="595"/>
      <c r="DL10" s="602">
        <v>772770</v>
      </c>
      <c r="DM10" s="594"/>
      <c r="DN10" s="594"/>
      <c r="DO10" s="594"/>
      <c r="DP10" s="594"/>
      <c r="DQ10" s="594"/>
      <c r="DR10" s="594"/>
      <c r="DS10" s="594"/>
      <c r="DT10" s="594"/>
      <c r="DU10" s="594"/>
      <c r="DV10" s="594"/>
      <c r="DW10" s="594"/>
      <c r="DX10" s="603"/>
    </row>
    <row r="11" spans="2:138" ht="11.25" customHeight="1" x14ac:dyDescent="0.2">
      <c r="B11" s="590" t="s">
        <v>216</v>
      </c>
      <c r="C11" s="591"/>
      <c r="D11" s="591"/>
      <c r="E11" s="591"/>
      <c r="F11" s="591"/>
      <c r="G11" s="591"/>
      <c r="H11" s="591"/>
      <c r="I11" s="591"/>
      <c r="J11" s="591"/>
      <c r="K11" s="591"/>
      <c r="L11" s="591"/>
      <c r="M11" s="591"/>
      <c r="N11" s="591"/>
      <c r="O11" s="591"/>
      <c r="P11" s="591"/>
      <c r="Q11" s="592"/>
      <c r="R11" s="593" t="s">
        <v>206</v>
      </c>
      <c r="S11" s="594"/>
      <c r="T11" s="594"/>
      <c r="U11" s="594"/>
      <c r="V11" s="594"/>
      <c r="W11" s="594"/>
      <c r="X11" s="594"/>
      <c r="Y11" s="595"/>
      <c r="Z11" s="596" t="s">
        <v>207</v>
      </c>
      <c r="AA11" s="596"/>
      <c r="AB11" s="596"/>
      <c r="AC11" s="596"/>
      <c r="AD11" s="597" t="s">
        <v>206</v>
      </c>
      <c r="AE11" s="597"/>
      <c r="AF11" s="597"/>
      <c r="AG11" s="597"/>
      <c r="AH11" s="597"/>
      <c r="AI11" s="597"/>
      <c r="AJ11" s="597"/>
      <c r="AK11" s="597"/>
      <c r="AL11" s="598" t="s">
        <v>206</v>
      </c>
      <c r="AM11" s="599"/>
      <c r="AN11" s="599"/>
      <c r="AO11" s="600"/>
      <c r="AP11" s="590" t="s">
        <v>217</v>
      </c>
      <c r="AQ11" s="591"/>
      <c r="AR11" s="591"/>
      <c r="AS11" s="591"/>
      <c r="AT11" s="591"/>
      <c r="AU11" s="591"/>
      <c r="AV11" s="591"/>
      <c r="AW11" s="591"/>
      <c r="AX11" s="591"/>
      <c r="AY11" s="591"/>
      <c r="AZ11" s="591"/>
      <c r="BA11" s="591"/>
      <c r="BB11" s="591"/>
      <c r="BC11" s="592"/>
      <c r="BD11" s="593">
        <v>3342518</v>
      </c>
      <c r="BE11" s="594"/>
      <c r="BF11" s="594"/>
      <c r="BG11" s="594"/>
      <c r="BH11" s="594"/>
      <c r="BI11" s="594"/>
      <c r="BJ11" s="594"/>
      <c r="BK11" s="595"/>
      <c r="BL11" s="596">
        <v>2.9</v>
      </c>
      <c r="BM11" s="596"/>
      <c r="BN11" s="596"/>
      <c r="BO11" s="596"/>
      <c r="BP11" s="597">
        <v>528173</v>
      </c>
      <c r="BQ11" s="597"/>
      <c r="BR11" s="597"/>
      <c r="BS11" s="597"/>
      <c r="BT11" s="597"/>
      <c r="BU11" s="597"/>
      <c r="BV11" s="597"/>
      <c r="BW11" s="601"/>
      <c r="BY11" s="590" t="s">
        <v>218</v>
      </c>
      <c r="BZ11" s="591"/>
      <c r="CA11" s="591"/>
      <c r="CB11" s="591"/>
      <c r="CC11" s="591"/>
      <c r="CD11" s="591"/>
      <c r="CE11" s="591"/>
      <c r="CF11" s="591"/>
      <c r="CG11" s="591"/>
      <c r="CH11" s="591"/>
      <c r="CI11" s="591"/>
      <c r="CJ11" s="591"/>
      <c r="CK11" s="591"/>
      <c r="CL11" s="592"/>
      <c r="CM11" s="593">
        <v>32082018</v>
      </c>
      <c r="CN11" s="594"/>
      <c r="CO11" s="594"/>
      <c r="CP11" s="594"/>
      <c r="CQ11" s="594"/>
      <c r="CR11" s="594"/>
      <c r="CS11" s="594"/>
      <c r="CT11" s="595"/>
      <c r="CU11" s="596">
        <v>7.2</v>
      </c>
      <c r="CV11" s="596"/>
      <c r="CW11" s="596"/>
      <c r="CX11" s="596"/>
      <c r="CY11" s="602">
        <v>20645919</v>
      </c>
      <c r="CZ11" s="594"/>
      <c r="DA11" s="594"/>
      <c r="DB11" s="594"/>
      <c r="DC11" s="594"/>
      <c r="DD11" s="594"/>
      <c r="DE11" s="594"/>
      <c r="DF11" s="594"/>
      <c r="DG11" s="594"/>
      <c r="DH11" s="594"/>
      <c r="DI11" s="594"/>
      <c r="DJ11" s="594"/>
      <c r="DK11" s="595"/>
      <c r="DL11" s="602">
        <v>9508889</v>
      </c>
      <c r="DM11" s="594"/>
      <c r="DN11" s="594"/>
      <c r="DO11" s="594"/>
      <c r="DP11" s="594"/>
      <c r="DQ11" s="594"/>
      <c r="DR11" s="594"/>
      <c r="DS11" s="594"/>
      <c r="DT11" s="594"/>
      <c r="DU11" s="594"/>
      <c r="DV11" s="594"/>
      <c r="DW11" s="594"/>
      <c r="DX11" s="603"/>
    </row>
    <row r="12" spans="2:138" ht="11.25" customHeight="1" x14ac:dyDescent="0.2">
      <c r="B12" s="590" t="s">
        <v>219</v>
      </c>
      <c r="C12" s="591"/>
      <c r="D12" s="591"/>
      <c r="E12" s="591"/>
      <c r="F12" s="591"/>
      <c r="G12" s="591"/>
      <c r="H12" s="591"/>
      <c r="I12" s="591"/>
      <c r="J12" s="591"/>
      <c r="K12" s="591"/>
      <c r="L12" s="591"/>
      <c r="M12" s="591"/>
      <c r="N12" s="591"/>
      <c r="O12" s="591"/>
      <c r="P12" s="591"/>
      <c r="Q12" s="592"/>
      <c r="R12" s="593">
        <v>12044690</v>
      </c>
      <c r="S12" s="594"/>
      <c r="T12" s="594"/>
      <c r="U12" s="594"/>
      <c r="V12" s="594"/>
      <c r="W12" s="594"/>
      <c r="X12" s="594"/>
      <c r="Y12" s="595"/>
      <c r="Z12" s="596">
        <v>2.6</v>
      </c>
      <c r="AA12" s="596"/>
      <c r="AB12" s="596"/>
      <c r="AC12" s="596"/>
      <c r="AD12" s="597">
        <v>12044690</v>
      </c>
      <c r="AE12" s="597"/>
      <c r="AF12" s="597"/>
      <c r="AG12" s="597"/>
      <c r="AH12" s="597"/>
      <c r="AI12" s="597"/>
      <c r="AJ12" s="597"/>
      <c r="AK12" s="597"/>
      <c r="AL12" s="598">
        <v>5</v>
      </c>
      <c r="AM12" s="599"/>
      <c r="AN12" s="599"/>
      <c r="AO12" s="600"/>
      <c r="AP12" s="590" t="s">
        <v>220</v>
      </c>
      <c r="AQ12" s="591"/>
      <c r="AR12" s="591"/>
      <c r="AS12" s="591"/>
      <c r="AT12" s="591"/>
      <c r="AU12" s="591"/>
      <c r="AV12" s="591"/>
      <c r="AW12" s="591"/>
      <c r="AX12" s="591"/>
      <c r="AY12" s="591"/>
      <c r="AZ12" s="591"/>
      <c r="BA12" s="591"/>
      <c r="BB12" s="591"/>
      <c r="BC12" s="592"/>
      <c r="BD12" s="593">
        <v>344582</v>
      </c>
      <c r="BE12" s="594"/>
      <c r="BF12" s="594"/>
      <c r="BG12" s="594"/>
      <c r="BH12" s="594"/>
      <c r="BI12" s="594"/>
      <c r="BJ12" s="594"/>
      <c r="BK12" s="595"/>
      <c r="BL12" s="596">
        <v>0.3</v>
      </c>
      <c r="BM12" s="596"/>
      <c r="BN12" s="596"/>
      <c r="BO12" s="596"/>
      <c r="BP12" s="597" t="s">
        <v>207</v>
      </c>
      <c r="BQ12" s="597"/>
      <c r="BR12" s="597"/>
      <c r="BS12" s="597"/>
      <c r="BT12" s="597"/>
      <c r="BU12" s="597"/>
      <c r="BV12" s="597"/>
      <c r="BW12" s="601"/>
      <c r="BY12" s="590" t="s">
        <v>221</v>
      </c>
      <c r="BZ12" s="591"/>
      <c r="CA12" s="591"/>
      <c r="CB12" s="591"/>
      <c r="CC12" s="591"/>
      <c r="CD12" s="591"/>
      <c r="CE12" s="591"/>
      <c r="CF12" s="591"/>
      <c r="CG12" s="591"/>
      <c r="CH12" s="591"/>
      <c r="CI12" s="591"/>
      <c r="CJ12" s="591"/>
      <c r="CK12" s="591"/>
      <c r="CL12" s="592"/>
      <c r="CM12" s="593">
        <v>23105509</v>
      </c>
      <c r="CN12" s="594"/>
      <c r="CO12" s="594"/>
      <c r="CP12" s="594"/>
      <c r="CQ12" s="594"/>
      <c r="CR12" s="594"/>
      <c r="CS12" s="594"/>
      <c r="CT12" s="595"/>
      <c r="CU12" s="596">
        <v>5.2</v>
      </c>
      <c r="CV12" s="596"/>
      <c r="CW12" s="596"/>
      <c r="CX12" s="596"/>
      <c r="CY12" s="602">
        <v>610970</v>
      </c>
      <c r="CZ12" s="594"/>
      <c r="DA12" s="594"/>
      <c r="DB12" s="594"/>
      <c r="DC12" s="594"/>
      <c r="DD12" s="594"/>
      <c r="DE12" s="594"/>
      <c r="DF12" s="594"/>
      <c r="DG12" s="594"/>
      <c r="DH12" s="594"/>
      <c r="DI12" s="594"/>
      <c r="DJ12" s="594"/>
      <c r="DK12" s="595"/>
      <c r="DL12" s="602">
        <v>5937220</v>
      </c>
      <c r="DM12" s="594"/>
      <c r="DN12" s="594"/>
      <c r="DO12" s="594"/>
      <c r="DP12" s="594"/>
      <c r="DQ12" s="594"/>
      <c r="DR12" s="594"/>
      <c r="DS12" s="594"/>
      <c r="DT12" s="594"/>
      <c r="DU12" s="594"/>
      <c r="DV12" s="594"/>
      <c r="DW12" s="594"/>
      <c r="DX12" s="603"/>
    </row>
    <row r="13" spans="2:138" ht="11.25" customHeight="1" x14ac:dyDescent="0.2">
      <c r="B13" s="590" t="s">
        <v>222</v>
      </c>
      <c r="C13" s="591"/>
      <c r="D13" s="591"/>
      <c r="E13" s="591"/>
      <c r="F13" s="591"/>
      <c r="G13" s="591"/>
      <c r="H13" s="591"/>
      <c r="I13" s="591"/>
      <c r="J13" s="591"/>
      <c r="K13" s="591"/>
      <c r="L13" s="591"/>
      <c r="M13" s="591"/>
      <c r="N13" s="591"/>
      <c r="O13" s="591"/>
      <c r="P13" s="591"/>
      <c r="Q13" s="592"/>
      <c r="R13" s="593" t="s">
        <v>207</v>
      </c>
      <c r="S13" s="594"/>
      <c r="T13" s="594"/>
      <c r="U13" s="594"/>
      <c r="V13" s="594"/>
      <c r="W13" s="594"/>
      <c r="X13" s="594"/>
      <c r="Y13" s="595"/>
      <c r="Z13" s="596" t="s">
        <v>207</v>
      </c>
      <c r="AA13" s="596"/>
      <c r="AB13" s="596"/>
      <c r="AC13" s="596"/>
      <c r="AD13" s="597" t="s">
        <v>207</v>
      </c>
      <c r="AE13" s="597"/>
      <c r="AF13" s="597"/>
      <c r="AG13" s="597"/>
      <c r="AH13" s="597"/>
      <c r="AI13" s="597"/>
      <c r="AJ13" s="597"/>
      <c r="AK13" s="597"/>
      <c r="AL13" s="598" t="s">
        <v>207</v>
      </c>
      <c r="AM13" s="599"/>
      <c r="AN13" s="599"/>
      <c r="AO13" s="600"/>
      <c r="AP13" s="590" t="s">
        <v>223</v>
      </c>
      <c r="AQ13" s="591"/>
      <c r="AR13" s="591"/>
      <c r="AS13" s="591"/>
      <c r="AT13" s="591"/>
      <c r="AU13" s="591"/>
      <c r="AV13" s="591"/>
      <c r="AW13" s="591"/>
      <c r="AX13" s="591"/>
      <c r="AY13" s="591"/>
      <c r="AZ13" s="591"/>
      <c r="BA13" s="591"/>
      <c r="BB13" s="591"/>
      <c r="BC13" s="592"/>
      <c r="BD13" s="593">
        <v>742156</v>
      </c>
      <c r="BE13" s="594"/>
      <c r="BF13" s="594"/>
      <c r="BG13" s="594"/>
      <c r="BH13" s="594"/>
      <c r="BI13" s="594"/>
      <c r="BJ13" s="594"/>
      <c r="BK13" s="595"/>
      <c r="BL13" s="596">
        <v>0.6</v>
      </c>
      <c r="BM13" s="596"/>
      <c r="BN13" s="596"/>
      <c r="BO13" s="596"/>
      <c r="BP13" s="597" t="s">
        <v>207</v>
      </c>
      <c r="BQ13" s="597"/>
      <c r="BR13" s="597"/>
      <c r="BS13" s="597"/>
      <c r="BT13" s="597"/>
      <c r="BU13" s="597"/>
      <c r="BV13" s="597"/>
      <c r="BW13" s="601"/>
      <c r="BY13" s="590" t="s">
        <v>224</v>
      </c>
      <c r="BZ13" s="591"/>
      <c r="CA13" s="591"/>
      <c r="CB13" s="591"/>
      <c r="CC13" s="591"/>
      <c r="CD13" s="591"/>
      <c r="CE13" s="591"/>
      <c r="CF13" s="591"/>
      <c r="CG13" s="591"/>
      <c r="CH13" s="591"/>
      <c r="CI13" s="591"/>
      <c r="CJ13" s="591"/>
      <c r="CK13" s="591"/>
      <c r="CL13" s="592"/>
      <c r="CM13" s="593">
        <v>78395652</v>
      </c>
      <c r="CN13" s="594"/>
      <c r="CO13" s="594"/>
      <c r="CP13" s="594"/>
      <c r="CQ13" s="594"/>
      <c r="CR13" s="594"/>
      <c r="CS13" s="594"/>
      <c r="CT13" s="595"/>
      <c r="CU13" s="596">
        <v>17.600000000000001</v>
      </c>
      <c r="CV13" s="596"/>
      <c r="CW13" s="596"/>
      <c r="CX13" s="596"/>
      <c r="CY13" s="602">
        <v>55157909</v>
      </c>
      <c r="CZ13" s="594"/>
      <c r="DA13" s="594"/>
      <c r="DB13" s="594"/>
      <c r="DC13" s="594"/>
      <c r="DD13" s="594"/>
      <c r="DE13" s="594"/>
      <c r="DF13" s="594"/>
      <c r="DG13" s="594"/>
      <c r="DH13" s="594"/>
      <c r="DI13" s="594"/>
      <c r="DJ13" s="594"/>
      <c r="DK13" s="595"/>
      <c r="DL13" s="602">
        <v>11251832</v>
      </c>
      <c r="DM13" s="594"/>
      <c r="DN13" s="594"/>
      <c r="DO13" s="594"/>
      <c r="DP13" s="594"/>
      <c r="DQ13" s="594"/>
      <c r="DR13" s="594"/>
      <c r="DS13" s="594"/>
      <c r="DT13" s="594"/>
      <c r="DU13" s="594"/>
      <c r="DV13" s="594"/>
      <c r="DW13" s="594"/>
      <c r="DX13" s="603"/>
    </row>
    <row r="14" spans="2:138" ht="11.25" customHeight="1" x14ac:dyDescent="0.2">
      <c r="B14" s="590" t="s">
        <v>225</v>
      </c>
      <c r="C14" s="591"/>
      <c r="D14" s="591"/>
      <c r="E14" s="591"/>
      <c r="F14" s="591"/>
      <c r="G14" s="591"/>
      <c r="H14" s="591"/>
      <c r="I14" s="591"/>
      <c r="J14" s="591"/>
      <c r="K14" s="591"/>
      <c r="L14" s="591"/>
      <c r="M14" s="591"/>
      <c r="N14" s="591"/>
      <c r="O14" s="591"/>
      <c r="P14" s="591"/>
      <c r="Q14" s="592"/>
      <c r="R14" s="593">
        <v>299451</v>
      </c>
      <c r="S14" s="594"/>
      <c r="T14" s="594"/>
      <c r="U14" s="594"/>
      <c r="V14" s="594"/>
      <c r="W14" s="594"/>
      <c r="X14" s="594"/>
      <c r="Y14" s="595"/>
      <c r="Z14" s="596">
        <v>0.1</v>
      </c>
      <c r="AA14" s="596"/>
      <c r="AB14" s="596"/>
      <c r="AC14" s="596"/>
      <c r="AD14" s="597">
        <v>299451</v>
      </c>
      <c r="AE14" s="597"/>
      <c r="AF14" s="597"/>
      <c r="AG14" s="597"/>
      <c r="AH14" s="597"/>
      <c r="AI14" s="597"/>
      <c r="AJ14" s="597"/>
      <c r="AK14" s="597"/>
      <c r="AL14" s="598">
        <v>0.1</v>
      </c>
      <c r="AM14" s="599"/>
      <c r="AN14" s="599"/>
      <c r="AO14" s="600"/>
      <c r="AP14" s="590" t="s">
        <v>226</v>
      </c>
      <c r="AQ14" s="591"/>
      <c r="AR14" s="591"/>
      <c r="AS14" s="591"/>
      <c r="AT14" s="591"/>
      <c r="AU14" s="591"/>
      <c r="AV14" s="591"/>
      <c r="AW14" s="591"/>
      <c r="AX14" s="591"/>
      <c r="AY14" s="591"/>
      <c r="AZ14" s="591"/>
      <c r="BA14" s="591"/>
      <c r="BB14" s="591"/>
      <c r="BC14" s="592"/>
      <c r="BD14" s="593">
        <v>805919</v>
      </c>
      <c r="BE14" s="594"/>
      <c r="BF14" s="594"/>
      <c r="BG14" s="594"/>
      <c r="BH14" s="594"/>
      <c r="BI14" s="594"/>
      <c r="BJ14" s="594"/>
      <c r="BK14" s="595"/>
      <c r="BL14" s="596">
        <v>0.7</v>
      </c>
      <c r="BM14" s="596"/>
      <c r="BN14" s="596"/>
      <c r="BO14" s="596"/>
      <c r="BP14" s="597" t="s">
        <v>206</v>
      </c>
      <c r="BQ14" s="597"/>
      <c r="BR14" s="597"/>
      <c r="BS14" s="597"/>
      <c r="BT14" s="597"/>
      <c r="BU14" s="597"/>
      <c r="BV14" s="597"/>
      <c r="BW14" s="601"/>
      <c r="BY14" s="590" t="s">
        <v>227</v>
      </c>
      <c r="BZ14" s="591"/>
      <c r="CA14" s="591"/>
      <c r="CB14" s="591"/>
      <c r="CC14" s="591"/>
      <c r="CD14" s="591"/>
      <c r="CE14" s="591"/>
      <c r="CF14" s="591"/>
      <c r="CG14" s="591"/>
      <c r="CH14" s="591"/>
      <c r="CI14" s="591"/>
      <c r="CJ14" s="591"/>
      <c r="CK14" s="591"/>
      <c r="CL14" s="592"/>
      <c r="CM14" s="593">
        <v>22034664</v>
      </c>
      <c r="CN14" s="594"/>
      <c r="CO14" s="594"/>
      <c r="CP14" s="594"/>
      <c r="CQ14" s="594"/>
      <c r="CR14" s="594"/>
      <c r="CS14" s="594"/>
      <c r="CT14" s="595"/>
      <c r="CU14" s="596">
        <v>4.9000000000000004</v>
      </c>
      <c r="CV14" s="596"/>
      <c r="CW14" s="596"/>
      <c r="CX14" s="596"/>
      <c r="CY14" s="602">
        <v>1393308</v>
      </c>
      <c r="CZ14" s="594"/>
      <c r="DA14" s="594"/>
      <c r="DB14" s="594"/>
      <c r="DC14" s="594"/>
      <c r="DD14" s="594"/>
      <c r="DE14" s="594"/>
      <c r="DF14" s="594"/>
      <c r="DG14" s="594"/>
      <c r="DH14" s="594"/>
      <c r="DI14" s="594"/>
      <c r="DJ14" s="594"/>
      <c r="DK14" s="595"/>
      <c r="DL14" s="602">
        <v>19641898</v>
      </c>
      <c r="DM14" s="594"/>
      <c r="DN14" s="594"/>
      <c r="DO14" s="594"/>
      <c r="DP14" s="594"/>
      <c r="DQ14" s="594"/>
      <c r="DR14" s="594"/>
      <c r="DS14" s="594"/>
      <c r="DT14" s="594"/>
      <c r="DU14" s="594"/>
      <c r="DV14" s="594"/>
      <c r="DW14" s="594"/>
      <c r="DX14" s="603"/>
    </row>
    <row r="15" spans="2:138" ht="11.25" customHeight="1" x14ac:dyDescent="0.2">
      <c r="B15" s="590" t="s">
        <v>228</v>
      </c>
      <c r="C15" s="591"/>
      <c r="D15" s="591"/>
      <c r="E15" s="591"/>
      <c r="F15" s="591"/>
      <c r="G15" s="591"/>
      <c r="H15" s="591"/>
      <c r="I15" s="591"/>
      <c r="J15" s="591"/>
      <c r="K15" s="591"/>
      <c r="L15" s="591"/>
      <c r="M15" s="591"/>
      <c r="N15" s="591"/>
      <c r="O15" s="591"/>
      <c r="P15" s="591"/>
      <c r="Q15" s="592"/>
      <c r="R15" s="593">
        <v>128062585</v>
      </c>
      <c r="S15" s="594"/>
      <c r="T15" s="594"/>
      <c r="U15" s="594"/>
      <c r="V15" s="594"/>
      <c r="W15" s="594"/>
      <c r="X15" s="594"/>
      <c r="Y15" s="595"/>
      <c r="Z15" s="596">
        <v>27.7</v>
      </c>
      <c r="AA15" s="596"/>
      <c r="AB15" s="596"/>
      <c r="AC15" s="596"/>
      <c r="AD15" s="597">
        <v>126034577</v>
      </c>
      <c r="AE15" s="597"/>
      <c r="AF15" s="597"/>
      <c r="AG15" s="597"/>
      <c r="AH15" s="597"/>
      <c r="AI15" s="597"/>
      <c r="AJ15" s="597"/>
      <c r="AK15" s="597"/>
      <c r="AL15" s="598">
        <v>52.7</v>
      </c>
      <c r="AM15" s="599"/>
      <c r="AN15" s="599"/>
      <c r="AO15" s="600"/>
      <c r="AP15" s="590" t="s">
        <v>229</v>
      </c>
      <c r="AQ15" s="591"/>
      <c r="AR15" s="591"/>
      <c r="AS15" s="591"/>
      <c r="AT15" s="591"/>
      <c r="AU15" s="591"/>
      <c r="AV15" s="591"/>
      <c r="AW15" s="591"/>
      <c r="AX15" s="591"/>
      <c r="AY15" s="591"/>
      <c r="AZ15" s="591"/>
      <c r="BA15" s="591"/>
      <c r="BB15" s="591"/>
      <c r="BC15" s="592"/>
      <c r="BD15" s="593">
        <v>23398528</v>
      </c>
      <c r="BE15" s="594"/>
      <c r="BF15" s="594"/>
      <c r="BG15" s="594"/>
      <c r="BH15" s="594"/>
      <c r="BI15" s="594"/>
      <c r="BJ15" s="594"/>
      <c r="BK15" s="595"/>
      <c r="BL15" s="596">
        <v>20.399999999999999</v>
      </c>
      <c r="BM15" s="596"/>
      <c r="BN15" s="596"/>
      <c r="BO15" s="596"/>
      <c r="BP15" s="597" t="s">
        <v>206</v>
      </c>
      <c r="BQ15" s="597"/>
      <c r="BR15" s="597"/>
      <c r="BS15" s="597"/>
      <c r="BT15" s="597"/>
      <c r="BU15" s="597"/>
      <c r="BV15" s="597"/>
      <c r="BW15" s="601"/>
      <c r="BY15" s="590" t="s">
        <v>230</v>
      </c>
      <c r="BZ15" s="591"/>
      <c r="CA15" s="591"/>
      <c r="CB15" s="591"/>
      <c r="CC15" s="591"/>
      <c r="CD15" s="591"/>
      <c r="CE15" s="591"/>
      <c r="CF15" s="591"/>
      <c r="CG15" s="591"/>
      <c r="CH15" s="591"/>
      <c r="CI15" s="591"/>
      <c r="CJ15" s="591"/>
      <c r="CK15" s="591"/>
      <c r="CL15" s="592"/>
      <c r="CM15" s="593" t="s">
        <v>231</v>
      </c>
      <c r="CN15" s="594"/>
      <c r="CO15" s="594"/>
      <c r="CP15" s="594"/>
      <c r="CQ15" s="594"/>
      <c r="CR15" s="594"/>
      <c r="CS15" s="594"/>
      <c r="CT15" s="595"/>
      <c r="CU15" s="596" t="s">
        <v>207</v>
      </c>
      <c r="CV15" s="596"/>
      <c r="CW15" s="596"/>
      <c r="CX15" s="596"/>
      <c r="CY15" s="602" t="s">
        <v>207</v>
      </c>
      <c r="CZ15" s="594"/>
      <c r="DA15" s="594"/>
      <c r="DB15" s="594"/>
      <c r="DC15" s="594"/>
      <c r="DD15" s="594"/>
      <c r="DE15" s="594"/>
      <c r="DF15" s="594"/>
      <c r="DG15" s="594"/>
      <c r="DH15" s="594"/>
      <c r="DI15" s="594"/>
      <c r="DJ15" s="594"/>
      <c r="DK15" s="595"/>
      <c r="DL15" s="602" t="s">
        <v>206</v>
      </c>
      <c r="DM15" s="594"/>
      <c r="DN15" s="594"/>
      <c r="DO15" s="594"/>
      <c r="DP15" s="594"/>
      <c r="DQ15" s="594"/>
      <c r="DR15" s="594"/>
      <c r="DS15" s="594"/>
      <c r="DT15" s="594"/>
      <c r="DU15" s="594"/>
      <c r="DV15" s="594"/>
      <c r="DW15" s="594"/>
      <c r="DX15" s="603"/>
    </row>
    <row r="16" spans="2:138" ht="11.25" customHeight="1" x14ac:dyDescent="0.2">
      <c r="B16" s="590" t="s">
        <v>232</v>
      </c>
      <c r="C16" s="591"/>
      <c r="D16" s="591"/>
      <c r="E16" s="591"/>
      <c r="F16" s="591"/>
      <c r="G16" s="591"/>
      <c r="H16" s="591"/>
      <c r="I16" s="591"/>
      <c r="J16" s="591"/>
      <c r="K16" s="591"/>
      <c r="L16" s="591"/>
      <c r="M16" s="591"/>
      <c r="N16" s="591"/>
      <c r="O16" s="591"/>
      <c r="P16" s="591"/>
      <c r="Q16" s="592"/>
      <c r="R16" s="593">
        <v>126034577</v>
      </c>
      <c r="S16" s="594"/>
      <c r="T16" s="594"/>
      <c r="U16" s="594"/>
      <c r="V16" s="594"/>
      <c r="W16" s="594"/>
      <c r="X16" s="594"/>
      <c r="Y16" s="595"/>
      <c r="Z16" s="598">
        <v>27.2</v>
      </c>
      <c r="AA16" s="599"/>
      <c r="AB16" s="599"/>
      <c r="AC16" s="604"/>
      <c r="AD16" s="602">
        <v>126034577</v>
      </c>
      <c r="AE16" s="594"/>
      <c r="AF16" s="594"/>
      <c r="AG16" s="594"/>
      <c r="AH16" s="594"/>
      <c r="AI16" s="594"/>
      <c r="AJ16" s="594"/>
      <c r="AK16" s="595"/>
      <c r="AL16" s="598">
        <v>52.7</v>
      </c>
      <c r="AM16" s="599"/>
      <c r="AN16" s="599"/>
      <c r="AO16" s="600"/>
      <c r="AP16" s="590" t="s">
        <v>233</v>
      </c>
      <c r="AQ16" s="591"/>
      <c r="AR16" s="591"/>
      <c r="AS16" s="591"/>
      <c r="AT16" s="591"/>
      <c r="AU16" s="591"/>
      <c r="AV16" s="591"/>
      <c r="AW16" s="591"/>
      <c r="AX16" s="591"/>
      <c r="AY16" s="591"/>
      <c r="AZ16" s="591"/>
      <c r="BA16" s="591"/>
      <c r="BB16" s="591"/>
      <c r="BC16" s="592"/>
      <c r="BD16" s="593">
        <v>982689</v>
      </c>
      <c r="BE16" s="594"/>
      <c r="BF16" s="594"/>
      <c r="BG16" s="594"/>
      <c r="BH16" s="594"/>
      <c r="BI16" s="594"/>
      <c r="BJ16" s="594"/>
      <c r="BK16" s="595"/>
      <c r="BL16" s="596">
        <v>0.9</v>
      </c>
      <c r="BM16" s="596"/>
      <c r="BN16" s="596"/>
      <c r="BO16" s="596"/>
      <c r="BP16" s="597" t="s">
        <v>207</v>
      </c>
      <c r="BQ16" s="597"/>
      <c r="BR16" s="597"/>
      <c r="BS16" s="597"/>
      <c r="BT16" s="597"/>
      <c r="BU16" s="597"/>
      <c r="BV16" s="597"/>
      <c r="BW16" s="601"/>
      <c r="BY16" s="590" t="s">
        <v>234</v>
      </c>
      <c r="BZ16" s="591"/>
      <c r="CA16" s="591"/>
      <c r="CB16" s="591"/>
      <c r="CC16" s="591"/>
      <c r="CD16" s="591"/>
      <c r="CE16" s="591"/>
      <c r="CF16" s="591"/>
      <c r="CG16" s="591"/>
      <c r="CH16" s="591"/>
      <c r="CI16" s="591"/>
      <c r="CJ16" s="591"/>
      <c r="CK16" s="591"/>
      <c r="CL16" s="592"/>
      <c r="CM16" s="593">
        <v>88975229</v>
      </c>
      <c r="CN16" s="594"/>
      <c r="CO16" s="594"/>
      <c r="CP16" s="594"/>
      <c r="CQ16" s="594"/>
      <c r="CR16" s="594"/>
      <c r="CS16" s="594"/>
      <c r="CT16" s="595"/>
      <c r="CU16" s="596">
        <v>19.899999999999999</v>
      </c>
      <c r="CV16" s="596"/>
      <c r="CW16" s="596"/>
      <c r="CX16" s="596"/>
      <c r="CY16" s="602">
        <v>2757742</v>
      </c>
      <c r="CZ16" s="594"/>
      <c r="DA16" s="594"/>
      <c r="DB16" s="594"/>
      <c r="DC16" s="594"/>
      <c r="DD16" s="594"/>
      <c r="DE16" s="594"/>
      <c r="DF16" s="594"/>
      <c r="DG16" s="594"/>
      <c r="DH16" s="594"/>
      <c r="DI16" s="594"/>
      <c r="DJ16" s="594"/>
      <c r="DK16" s="595"/>
      <c r="DL16" s="602">
        <v>68830327</v>
      </c>
      <c r="DM16" s="594"/>
      <c r="DN16" s="594"/>
      <c r="DO16" s="594"/>
      <c r="DP16" s="594"/>
      <c r="DQ16" s="594"/>
      <c r="DR16" s="594"/>
      <c r="DS16" s="594"/>
      <c r="DT16" s="594"/>
      <c r="DU16" s="594"/>
      <c r="DV16" s="594"/>
      <c r="DW16" s="594"/>
      <c r="DX16" s="603"/>
    </row>
    <row r="17" spans="2:128" ht="11.25" customHeight="1" x14ac:dyDescent="0.2">
      <c r="B17" s="590" t="s">
        <v>235</v>
      </c>
      <c r="C17" s="591"/>
      <c r="D17" s="591"/>
      <c r="E17" s="591"/>
      <c r="F17" s="591"/>
      <c r="G17" s="591"/>
      <c r="H17" s="591"/>
      <c r="I17" s="591"/>
      <c r="J17" s="591"/>
      <c r="K17" s="591"/>
      <c r="L17" s="591"/>
      <c r="M17" s="591"/>
      <c r="N17" s="591"/>
      <c r="O17" s="591"/>
      <c r="P17" s="591"/>
      <c r="Q17" s="592"/>
      <c r="R17" s="593">
        <v>2016988</v>
      </c>
      <c r="S17" s="594"/>
      <c r="T17" s="594"/>
      <c r="U17" s="594"/>
      <c r="V17" s="594"/>
      <c r="W17" s="594"/>
      <c r="X17" s="594"/>
      <c r="Y17" s="595"/>
      <c r="Z17" s="598">
        <v>0.4</v>
      </c>
      <c r="AA17" s="599"/>
      <c r="AB17" s="599"/>
      <c r="AC17" s="604"/>
      <c r="AD17" s="602" t="s">
        <v>207</v>
      </c>
      <c r="AE17" s="594"/>
      <c r="AF17" s="594"/>
      <c r="AG17" s="594"/>
      <c r="AH17" s="594"/>
      <c r="AI17" s="594"/>
      <c r="AJ17" s="594"/>
      <c r="AK17" s="595"/>
      <c r="AL17" s="598" t="s">
        <v>207</v>
      </c>
      <c r="AM17" s="599"/>
      <c r="AN17" s="599"/>
      <c r="AO17" s="600"/>
      <c r="AP17" s="590" t="s">
        <v>236</v>
      </c>
      <c r="AQ17" s="591"/>
      <c r="AR17" s="591"/>
      <c r="AS17" s="591"/>
      <c r="AT17" s="591"/>
      <c r="AU17" s="591"/>
      <c r="AV17" s="591"/>
      <c r="AW17" s="591"/>
      <c r="AX17" s="591"/>
      <c r="AY17" s="591"/>
      <c r="AZ17" s="591"/>
      <c r="BA17" s="591"/>
      <c r="BB17" s="591"/>
      <c r="BC17" s="592"/>
      <c r="BD17" s="593">
        <v>22415839</v>
      </c>
      <c r="BE17" s="594"/>
      <c r="BF17" s="594"/>
      <c r="BG17" s="594"/>
      <c r="BH17" s="594"/>
      <c r="BI17" s="594"/>
      <c r="BJ17" s="594"/>
      <c r="BK17" s="595"/>
      <c r="BL17" s="596">
        <v>19.600000000000001</v>
      </c>
      <c r="BM17" s="596"/>
      <c r="BN17" s="596"/>
      <c r="BO17" s="596"/>
      <c r="BP17" s="597" t="s">
        <v>207</v>
      </c>
      <c r="BQ17" s="597"/>
      <c r="BR17" s="597"/>
      <c r="BS17" s="597"/>
      <c r="BT17" s="597"/>
      <c r="BU17" s="597"/>
      <c r="BV17" s="597"/>
      <c r="BW17" s="601"/>
      <c r="BY17" s="590" t="s">
        <v>237</v>
      </c>
      <c r="BZ17" s="591"/>
      <c r="CA17" s="591"/>
      <c r="CB17" s="591"/>
      <c r="CC17" s="591"/>
      <c r="CD17" s="591"/>
      <c r="CE17" s="591"/>
      <c r="CF17" s="591"/>
      <c r="CG17" s="591"/>
      <c r="CH17" s="591"/>
      <c r="CI17" s="591"/>
      <c r="CJ17" s="591"/>
      <c r="CK17" s="591"/>
      <c r="CL17" s="592"/>
      <c r="CM17" s="593">
        <v>1051077</v>
      </c>
      <c r="CN17" s="594"/>
      <c r="CO17" s="594"/>
      <c r="CP17" s="594"/>
      <c r="CQ17" s="594"/>
      <c r="CR17" s="594"/>
      <c r="CS17" s="594"/>
      <c r="CT17" s="595"/>
      <c r="CU17" s="596">
        <v>0.2</v>
      </c>
      <c r="CV17" s="596"/>
      <c r="CW17" s="596"/>
      <c r="CX17" s="596"/>
      <c r="CY17" s="602" t="s">
        <v>207</v>
      </c>
      <c r="CZ17" s="594"/>
      <c r="DA17" s="594"/>
      <c r="DB17" s="594"/>
      <c r="DC17" s="594"/>
      <c r="DD17" s="594"/>
      <c r="DE17" s="594"/>
      <c r="DF17" s="594"/>
      <c r="DG17" s="594"/>
      <c r="DH17" s="594"/>
      <c r="DI17" s="594"/>
      <c r="DJ17" s="594"/>
      <c r="DK17" s="595"/>
      <c r="DL17" s="602">
        <v>12394</v>
      </c>
      <c r="DM17" s="594"/>
      <c r="DN17" s="594"/>
      <c r="DO17" s="594"/>
      <c r="DP17" s="594"/>
      <c r="DQ17" s="594"/>
      <c r="DR17" s="594"/>
      <c r="DS17" s="594"/>
      <c r="DT17" s="594"/>
      <c r="DU17" s="594"/>
      <c r="DV17" s="594"/>
      <c r="DW17" s="594"/>
      <c r="DX17" s="603"/>
    </row>
    <row r="18" spans="2:128" ht="11.25" customHeight="1" x14ac:dyDescent="0.2">
      <c r="B18" s="590" t="s">
        <v>238</v>
      </c>
      <c r="C18" s="591"/>
      <c r="D18" s="591"/>
      <c r="E18" s="591"/>
      <c r="F18" s="591"/>
      <c r="G18" s="591"/>
      <c r="H18" s="591"/>
      <c r="I18" s="591"/>
      <c r="J18" s="591"/>
      <c r="K18" s="591"/>
      <c r="L18" s="591"/>
      <c r="M18" s="591"/>
      <c r="N18" s="591"/>
      <c r="O18" s="591"/>
      <c r="P18" s="591"/>
      <c r="Q18" s="592"/>
      <c r="R18" s="593">
        <v>11020</v>
      </c>
      <c r="S18" s="594"/>
      <c r="T18" s="594"/>
      <c r="U18" s="594"/>
      <c r="V18" s="594"/>
      <c r="W18" s="594"/>
      <c r="X18" s="594"/>
      <c r="Y18" s="595"/>
      <c r="Z18" s="598">
        <v>0</v>
      </c>
      <c r="AA18" s="599"/>
      <c r="AB18" s="599"/>
      <c r="AC18" s="604"/>
      <c r="AD18" s="602" t="s">
        <v>206</v>
      </c>
      <c r="AE18" s="594"/>
      <c r="AF18" s="594"/>
      <c r="AG18" s="594"/>
      <c r="AH18" s="594"/>
      <c r="AI18" s="594"/>
      <c r="AJ18" s="594"/>
      <c r="AK18" s="595"/>
      <c r="AL18" s="598" t="s">
        <v>207</v>
      </c>
      <c r="AM18" s="599"/>
      <c r="AN18" s="599"/>
      <c r="AO18" s="600"/>
      <c r="AP18" s="590" t="s">
        <v>239</v>
      </c>
      <c r="AQ18" s="591"/>
      <c r="AR18" s="591"/>
      <c r="AS18" s="591"/>
      <c r="AT18" s="591"/>
      <c r="AU18" s="591"/>
      <c r="AV18" s="591"/>
      <c r="AW18" s="591"/>
      <c r="AX18" s="591"/>
      <c r="AY18" s="591"/>
      <c r="AZ18" s="591"/>
      <c r="BA18" s="591"/>
      <c r="BB18" s="591"/>
      <c r="BC18" s="592"/>
      <c r="BD18" s="593">
        <v>31220213</v>
      </c>
      <c r="BE18" s="594"/>
      <c r="BF18" s="594"/>
      <c r="BG18" s="594"/>
      <c r="BH18" s="594"/>
      <c r="BI18" s="594"/>
      <c r="BJ18" s="594"/>
      <c r="BK18" s="595"/>
      <c r="BL18" s="596">
        <v>27.3</v>
      </c>
      <c r="BM18" s="596"/>
      <c r="BN18" s="596"/>
      <c r="BO18" s="596"/>
      <c r="BP18" s="597" t="s">
        <v>207</v>
      </c>
      <c r="BQ18" s="597"/>
      <c r="BR18" s="597"/>
      <c r="BS18" s="597"/>
      <c r="BT18" s="597"/>
      <c r="BU18" s="597"/>
      <c r="BV18" s="597"/>
      <c r="BW18" s="601"/>
      <c r="BY18" s="590" t="s">
        <v>240</v>
      </c>
      <c r="BZ18" s="591"/>
      <c r="CA18" s="591"/>
      <c r="CB18" s="591"/>
      <c r="CC18" s="591"/>
      <c r="CD18" s="591"/>
      <c r="CE18" s="591"/>
      <c r="CF18" s="591"/>
      <c r="CG18" s="591"/>
      <c r="CH18" s="591"/>
      <c r="CI18" s="591"/>
      <c r="CJ18" s="591"/>
      <c r="CK18" s="591"/>
      <c r="CL18" s="592"/>
      <c r="CM18" s="593">
        <v>83692992</v>
      </c>
      <c r="CN18" s="594"/>
      <c r="CO18" s="594"/>
      <c r="CP18" s="594"/>
      <c r="CQ18" s="594"/>
      <c r="CR18" s="594"/>
      <c r="CS18" s="594"/>
      <c r="CT18" s="595"/>
      <c r="CU18" s="596">
        <v>18.8</v>
      </c>
      <c r="CV18" s="596"/>
      <c r="CW18" s="596"/>
      <c r="CX18" s="596"/>
      <c r="CY18" s="602" t="s">
        <v>207</v>
      </c>
      <c r="CZ18" s="594"/>
      <c r="DA18" s="594"/>
      <c r="DB18" s="594"/>
      <c r="DC18" s="594"/>
      <c r="DD18" s="594"/>
      <c r="DE18" s="594"/>
      <c r="DF18" s="594"/>
      <c r="DG18" s="594"/>
      <c r="DH18" s="594"/>
      <c r="DI18" s="594"/>
      <c r="DJ18" s="594"/>
      <c r="DK18" s="595"/>
      <c r="DL18" s="602">
        <v>80102325</v>
      </c>
      <c r="DM18" s="594"/>
      <c r="DN18" s="594"/>
      <c r="DO18" s="594"/>
      <c r="DP18" s="594"/>
      <c r="DQ18" s="594"/>
      <c r="DR18" s="594"/>
      <c r="DS18" s="594"/>
      <c r="DT18" s="594"/>
      <c r="DU18" s="594"/>
      <c r="DV18" s="594"/>
      <c r="DW18" s="594"/>
      <c r="DX18" s="603"/>
    </row>
    <row r="19" spans="2:128" ht="11.25" customHeight="1" x14ac:dyDescent="0.2">
      <c r="B19" s="590" t="s">
        <v>241</v>
      </c>
      <c r="C19" s="591"/>
      <c r="D19" s="591"/>
      <c r="E19" s="591"/>
      <c r="F19" s="591"/>
      <c r="G19" s="591"/>
      <c r="H19" s="591"/>
      <c r="I19" s="591"/>
      <c r="J19" s="591"/>
      <c r="K19" s="591"/>
      <c r="L19" s="591"/>
      <c r="M19" s="591"/>
      <c r="N19" s="591"/>
      <c r="O19" s="591"/>
      <c r="P19" s="591"/>
      <c r="Q19" s="592"/>
      <c r="R19" s="593">
        <v>256393295</v>
      </c>
      <c r="S19" s="594"/>
      <c r="T19" s="594"/>
      <c r="U19" s="594"/>
      <c r="V19" s="594"/>
      <c r="W19" s="594"/>
      <c r="X19" s="594"/>
      <c r="Y19" s="595"/>
      <c r="Z19" s="598">
        <v>55.4</v>
      </c>
      <c r="AA19" s="599"/>
      <c r="AB19" s="599"/>
      <c r="AC19" s="604"/>
      <c r="AD19" s="602">
        <v>235528717</v>
      </c>
      <c r="AE19" s="594"/>
      <c r="AF19" s="594"/>
      <c r="AG19" s="594"/>
      <c r="AH19" s="594"/>
      <c r="AI19" s="594"/>
      <c r="AJ19" s="594"/>
      <c r="AK19" s="595"/>
      <c r="AL19" s="598">
        <v>98.5</v>
      </c>
      <c r="AM19" s="599"/>
      <c r="AN19" s="599"/>
      <c r="AO19" s="600"/>
      <c r="AP19" s="590" t="s">
        <v>242</v>
      </c>
      <c r="AQ19" s="591"/>
      <c r="AR19" s="591"/>
      <c r="AS19" s="591"/>
      <c r="AT19" s="591"/>
      <c r="AU19" s="591"/>
      <c r="AV19" s="591"/>
      <c r="AW19" s="591"/>
      <c r="AX19" s="591"/>
      <c r="AY19" s="591"/>
      <c r="AZ19" s="591"/>
      <c r="BA19" s="591"/>
      <c r="BB19" s="591"/>
      <c r="BC19" s="592"/>
      <c r="BD19" s="593">
        <v>1971700</v>
      </c>
      <c r="BE19" s="594"/>
      <c r="BF19" s="594"/>
      <c r="BG19" s="594"/>
      <c r="BH19" s="594"/>
      <c r="BI19" s="594"/>
      <c r="BJ19" s="594"/>
      <c r="BK19" s="595"/>
      <c r="BL19" s="596">
        <v>1.7</v>
      </c>
      <c r="BM19" s="596"/>
      <c r="BN19" s="596"/>
      <c r="BO19" s="596"/>
      <c r="BP19" s="597" t="s">
        <v>207</v>
      </c>
      <c r="BQ19" s="597"/>
      <c r="BR19" s="597"/>
      <c r="BS19" s="597"/>
      <c r="BT19" s="597"/>
      <c r="BU19" s="597"/>
      <c r="BV19" s="597"/>
      <c r="BW19" s="601"/>
      <c r="BY19" s="590" t="s">
        <v>243</v>
      </c>
      <c r="BZ19" s="591"/>
      <c r="CA19" s="591"/>
      <c r="CB19" s="591"/>
      <c r="CC19" s="591"/>
      <c r="CD19" s="591"/>
      <c r="CE19" s="591"/>
      <c r="CF19" s="591"/>
      <c r="CG19" s="591"/>
      <c r="CH19" s="591"/>
      <c r="CI19" s="591"/>
      <c r="CJ19" s="591"/>
      <c r="CK19" s="591"/>
      <c r="CL19" s="592"/>
      <c r="CM19" s="593" t="s">
        <v>207</v>
      </c>
      <c r="CN19" s="594"/>
      <c r="CO19" s="594"/>
      <c r="CP19" s="594"/>
      <c r="CQ19" s="594"/>
      <c r="CR19" s="594"/>
      <c r="CS19" s="594"/>
      <c r="CT19" s="595"/>
      <c r="CU19" s="596" t="s">
        <v>206</v>
      </c>
      <c r="CV19" s="596"/>
      <c r="CW19" s="596"/>
      <c r="CX19" s="596"/>
      <c r="CY19" s="602" t="s">
        <v>207</v>
      </c>
      <c r="CZ19" s="594"/>
      <c r="DA19" s="594"/>
      <c r="DB19" s="594"/>
      <c r="DC19" s="594"/>
      <c r="DD19" s="594"/>
      <c r="DE19" s="594"/>
      <c r="DF19" s="594"/>
      <c r="DG19" s="594"/>
      <c r="DH19" s="594"/>
      <c r="DI19" s="594"/>
      <c r="DJ19" s="594"/>
      <c r="DK19" s="595"/>
      <c r="DL19" s="602" t="s">
        <v>207</v>
      </c>
      <c r="DM19" s="594"/>
      <c r="DN19" s="594"/>
      <c r="DO19" s="594"/>
      <c r="DP19" s="594"/>
      <c r="DQ19" s="594"/>
      <c r="DR19" s="594"/>
      <c r="DS19" s="594"/>
      <c r="DT19" s="594"/>
      <c r="DU19" s="594"/>
      <c r="DV19" s="594"/>
      <c r="DW19" s="594"/>
      <c r="DX19" s="603"/>
    </row>
    <row r="20" spans="2:128" ht="11.25" customHeight="1" x14ac:dyDescent="0.2">
      <c r="B20" s="590" t="s">
        <v>244</v>
      </c>
      <c r="C20" s="591"/>
      <c r="D20" s="591"/>
      <c r="E20" s="591"/>
      <c r="F20" s="591"/>
      <c r="G20" s="591"/>
      <c r="H20" s="591"/>
      <c r="I20" s="591"/>
      <c r="J20" s="591"/>
      <c r="K20" s="591"/>
      <c r="L20" s="591"/>
      <c r="M20" s="591"/>
      <c r="N20" s="591"/>
      <c r="O20" s="591"/>
      <c r="P20" s="591"/>
      <c r="Q20" s="592"/>
      <c r="R20" s="593">
        <v>276287</v>
      </c>
      <c r="S20" s="594"/>
      <c r="T20" s="594"/>
      <c r="U20" s="594"/>
      <c r="V20" s="594"/>
      <c r="W20" s="594"/>
      <c r="X20" s="594"/>
      <c r="Y20" s="595"/>
      <c r="Z20" s="598">
        <v>0.1</v>
      </c>
      <c r="AA20" s="599"/>
      <c r="AB20" s="599"/>
      <c r="AC20" s="604"/>
      <c r="AD20" s="602">
        <v>276287</v>
      </c>
      <c r="AE20" s="594"/>
      <c r="AF20" s="594"/>
      <c r="AG20" s="594"/>
      <c r="AH20" s="594"/>
      <c r="AI20" s="594"/>
      <c r="AJ20" s="594"/>
      <c r="AK20" s="595"/>
      <c r="AL20" s="598">
        <v>0.1</v>
      </c>
      <c r="AM20" s="599"/>
      <c r="AN20" s="599"/>
      <c r="AO20" s="600"/>
      <c r="AP20" s="605" t="s">
        <v>245</v>
      </c>
      <c r="AQ20" s="606"/>
      <c r="AR20" s="606"/>
      <c r="AS20" s="606"/>
      <c r="AT20" s="606"/>
      <c r="AU20" s="606"/>
      <c r="AV20" s="606"/>
      <c r="AW20" s="606"/>
      <c r="AX20" s="606"/>
      <c r="AY20" s="606"/>
      <c r="AZ20" s="606"/>
      <c r="BA20" s="606"/>
      <c r="BB20" s="606"/>
      <c r="BC20" s="607"/>
      <c r="BD20" s="593">
        <v>951386</v>
      </c>
      <c r="BE20" s="594"/>
      <c r="BF20" s="594"/>
      <c r="BG20" s="594"/>
      <c r="BH20" s="594"/>
      <c r="BI20" s="594"/>
      <c r="BJ20" s="594"/>
      <c r="BK20" s="595"/>
      <c r="BL20" s="596">
        <v>0.8</v>
      </c>
      <c r="BM20" s="596"/>
      <c r="BN20" s="596"/>
      <c r="BO20" s="596"/>
      <c r="BP20" s="597" t="s">
        <v>206</v>
      </c>
      <c r="BQ20" s="597"/>
      <c r="BR20" s="597"/>
      <c r="BS20" s="597"/>
      <c r="BT20" s="597"/>
      <c r="BU20" s="597"/>
      <c r="BV20" s="597"/>
      <c r="BW20" s="601"/>
      <c r="BY20" s="605" t="s">
        <v>246</v>
      </c>
      <c r="BZ20" s="606"/>
      <c r="CA20" s="606"/>
      <c r="CB20" s="606"/>
      <c r="CC20" s="606"/>
      <c r="CD20" s="606"/>
      <c r="CE20" s="606"/>
      <c r="CF20" s="606"/>
      <c r="CG20" s="606"/>
      <c r="CH20" s="606"/>
      <c r="CI20" s="606"/>
      <c r="CJ20" s="606"/>
      <c r="CK20" s="606"/>
      <c r="CL20" s="607"/>
      <c r="CM20" s="593" t="s">
        <v>231</v>
      </c>
      <c r="CN20" s="594"/>
      <c r="CO20" s="594"/>
      <c r="CP20" s="594"/>
      <c r="CQ20" s="594"/>
      <c r="CR20" s="594"/>
      <c r="CS20" s="594"/>
      <c r="CT20" s="595"/>
      <c r="CU20" s="596" t="s">
        <v>206</v>
      </c>
      <c r="CV20" s="596"/>
      <c r="CW20" s="596"/>
      <c r="CX20" s="596"/>
      <c r="CY20" s="602" t="s">
        <v>206</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x14ac:dyDescent="0.2">
      <c r="B21" s="590" t="s">
        <v>247</v>
      </c>
      <c r="C21" s="591"/>
      <c r="D21" s="591"/>
      <c r="E21" s="591"/>
      <c r="F21" s="591"/>
      <c r="G21" s="591"/>
      <c r="H21" s="591"/>
      <c r="I21" s="591"/>
      <c r="J21" s="591"/>
      <c r="K21" s="591"/>
      <c r="L21" s="591"/>
      <c r="M21" s="591"/>
      <c r="N21" s="591"/>
      <c r="O21" s="591"/>
      <c r="P21" s="591"/>
      <c r="Q21" s="592"/>
      <c r="R21" s="593">
        <v>2741828</v>
      </c>
      <c r="S21" s="594"/>
      <c r="T21" s="594"/>
      <c r="U21" s="594"/>
      <c r="V21" s="594"/>
      <c r="W21" s="594"/>
      <c r="X21" s="594"/>
      <c r="Y21" s="595"/>
      <c r="Z21" s="598">
        <v>0.6</v>
      </c>
      <c r="AA21" s="599"/>
      <c r="AB21" s="599"/>
      <c r="AC21" s="604"/>
      <c r="AD21" s="602" t="s">
        <v>206</v>
      </c>
      <c r="AE21" s="594"/>
      <c r="AF21" s="594"/>
      <c r="AG21" s="594"/>
      <c r="AH21" s="594"/>
      <c r="AI21" s="594"/>
      <c r="AJ21" s="594"/>
      <c r="AK21" s="595"/>
      <c r="AL21" s="598" t="s">
        <v>207</v>
      </c>
      <c r="AM21" s="599"/>
      <c r="AN21" s="599"/>
      <c r="AO21" s="600"/>
      <c r="AP21" s="605" t="s">
        <v>248</v>
      </c>
      <c r="AQ21" s="606"/>
      <c r="AR21" s="606"/>
      <c r="AS21" s="606"/>
      <c r="AT21" s="606"/>
      <c r="AU21" s="606"/>
      <c r="AV21" s="606"/>
      <c r="AW21" s="606"/>
      <c r="AX21" s="606"/>
      <c r="AY21" s="606"/>
      <c r="AZ21" s="606"/>
      <c r="BA21" s="606"/>
      <c r="BB21" s="606"/>
      <c r="BC21" s="607"/>
      <c r="BD21" s="593">
        <v>757863</v>
      </c>
      <c r="BE21" s="594"/>
      <c r="BF21" s="594"/>
      <c r="BG21" s="594"/>
      <c r="BH21" s="594"/>
      <c r="BI21" s="594"/>
      <c r="BJ21" s="594"/>
      <c r="BK21" s="595"/>
      <c r="BL21" s="596">
        <v>0.7</v>
      </c>
      <c r="BM21" s="596"/>
      <c r="BN21" s="596"/>
      <c r="BO21" s="596"/>
      <c r="BP21" s="597" t="s">
        <v>207</v>
      </c>
      <c r="BQ21" s="597"/>
      <c r="BR21" s="597"/>
      <c r="BS21" s="597"/>
      <c r="BT21" s="597"/>
      <c r="BU21" s="597"/>
      <c r="BV21" s="597"/>
      <c r="BW21" s="601"/>
      <c r="BY21" s="605" t="s">
        <v>249</v>
      </c>
      <c r="BZ21" s="606"/>
      <c r="CA21" s="606"/>
      <c r="CB21" s="606"/>
      <c r="CC21" s="606"/>
      <c r="CD21" s="606"/>
      <c r="CE21" s="606"/>
      <c r="CF21" s="606"/>
      <c r="CG21" s="606"/>
      <c r="CH21" s="606"/>
      <c r="CI21" s="606"/>
      <c r="CJ21" s="606"/>
      <c r="CK21" s="606"/>
      <c r="CL21" s="607"/>
      <c r="CM21" s="593">
        <v>165825</v>
      </c>
      <c r="CN21" s="594"/>
      <c r="CO21" s="594"/>
      <c r="CP21" s="594"/>
      <c r="CQ21" s="594"/>
      <c r="CR21" s="594"/>
      <c r="CS21" s="594"/>
      <c r="CT21" s="595"/>
      <c r="CU21" s="596">
        <v>0</v>
      </c>
      <c r="CV21" s="596"/>
      <c r="CW21" s="596"/>
      <c r="CX21" s="596"/>
      <c r="CY21" s="602" t="s">
        <v>207</v>
      </c>
      <c r="CZ21" s="594"/>
      <c r="DA21" s="594"/>
      <c r="DB21" s="594"/>
      <c r="DC21" s="594"/>
      <c r="DD21" s="594"/>
      <c r="DE21" s="594"/>
      <c r="DF21" s="594"/>
      <c r="DG21" s="594"/>
      <c r="DH21" s="594"/>
      <c r="DI21" s="594"/>
      <c r="DJ21" s="594"/>
      <c r="DK21" s="595"/>
      <c r="DL21" s="602">
        <v>165825</v>
      </c>
      <c r="DM21" s="594"/>
      <c r="DN21" s="594"/>
      <c r="DO21" s="594"/>
      <c r="DP21" s="594"/>
      <c r="DQ21" s="594"/>
      <c r="DR21" s="594"/>
      <c r="DS21" s="594"/>
      <c r="DT21" s="594"/>
      <c r="DU21" s="594"/>
      <c r="DV21" s="594"/>
      <c r="DW21" s="594"/>
      <c r="DX21" s="603"/>
    </row>
    <row r="22" spans="2:128" ht="11.25" customHeight="1" x14ac:dyDescent="0.2">
      <c r="B22" s="590" t="s">
        <v>250</v>
      </c>
      <c r="C22" s="591"/>
      <c r="D22" s="591"/>
      <c r="E22" s="591"/>
      <c r="F22" s="591"/>
      <c r="G22" s="591"/>
      <c r="H22" s="591"/>
      <c r="I22" s="591"/>
      <c r="J22" s="591"/>
      <c r="K22" s="591"/>
      <c r="L22" s="591"/>
      <c r="M22" s="591"/>
      <c r="N22" s="591"/>
      <c r="O22" s="591"/>
      <c r="P22" s="591"/>
      <c r="Q22" s="592"/>
      <c r="R22" s="593">
        <v>7894566</v>
      </c>
      <c r="S22" s="594"/>
      <c r="T22" s="594"/>
      <c r="U22" s="594"/>
      <c r="V22" s="594"/>
      <c r="W22" s="594"/>
      <c r="X22" s="594"/>
      <c r="Y22" s="595"/>
      <c r="Z22" s="598">
        <v>1.7</v>
      </c>
      <c r="AA22" s="599"/>
      <c r="AB22" s="599"/>
      <c r="AC22" s="604"/>
      <c r="AD22" s="602">
        <v>3154926</v>
      </c>
      <c r="AE22" s="594"/>
      <c r="AF22" s="594"/>
      <c r="AG22" s="594"/>
      <c r="AH22" s="594"/>
      <c r="AI22" s="594"/>
      <c r="AJ22" s="594"/>
      <c r="AK22" s="595"/>
      <c r="AL22" s="598">
        <v>1.3</v>
      </c>
      <c r="AM22" s="599"/>
      <c r="AN22" s="599"/>
      <c r="AO22" s="600"/>
      <c r="AP22" s="605" t="s">
        <v>251</v>
      </c>
      <c r="AQ22" s="606"/>
      <c r="AR22" s="606"/>
      <c r="AS22" s="606"/>
      <c r="AT22" s="606"/>
      <c r="AU22" s="606"/>
      <c r="AV22" s="606"/>
      <c r="AW22" s="606"/>
      <c r="AX22" s="606"/>
      <c r="AY22" s="606"/>
      <c r="AZ22" s="606"/>
      <c r="BA22" s="606"/>
      <c r="BB22" s="606"/>
      <c r="BC22" s="607"/>
      <c r="BD22" s="593">
        <v>1362137</v>
      </c>
      <c r="BE22" s="594"/>
      <c r="BF22" s="594"/>
      <c r="BG22" s="594"/>
      <c r="BH22" s="594"/>
      <c r="BI22" s="594"/>
      <c r="BJ22" s="594"/>
      <c r="BK22" s="595"/>
      <c r="BL22" s="596">
        <v>1.2</v>
      </c>
      <c r="BM22" s="596"/>
      <c r="BN22" s="596"/>
      <c r="BO22" s="596"/>
      <c r="BP22" s="597" t="s">
        <v>207</v>
      </c>
      <c r="BQ22" s="597"/>
      <c r="BR22" s="597"/>
      <c r="BS22" s="597"/>
      <c r="BT22" s="597"/>
      <c r="BU22" s="597"/>
      <c r="BV22" s="597"/>
      <c r="BW22" s="601"/>
      <c r="BY22" s="605" t="s">
        <v>252</v>
      </c>
      <c r="BZ22" s="606"/>
      <c r="CA22" s="606"/>
      <c r="CB22" s="606"/>
      <c r="CC22" s="606"/>
      <c r="CD22" s="606"/>
      <c r="CE22" s="606"/>
      <c r="CF22" s="606"/>
      <c r="CG22" s="606"/>
      <c r="CH22" s="606"/>
      <c r="CI22" s="606"/>
      <c r="CJ22" s="606"/>
      <c r="CK22" s="606"/>
      <c r="CL22" s="607"/>
      <c r="CM22" s="593">
        <v>441718</v>
      </c>
      <c r="CN22" s="594"/>
      <c r="CO22" s="594"/>
      <c r="CP22" s="594"/>
      <c r="CQ22" s="594"/>
      <c r="CR22" s="594"/>
      <c r="CS22" s="594"/>
      <c r="CT22" s="595"/>
      <c r="CU22" s="596">
        <v>0.1</v>
      </c>
      <c r="CV22" s="596"/>
      <c r="CW22" s="596"/>
      <c r="CX22" s="596"/>
      <c r="CY22" s="602" t="s">
        <v>206</v>
      </c>
      <c r="CZ22" s="594"/>
      <c r="DA22" s="594"/>
      <c r="DB22" s="594"/>
      <c r="DC22" s="594"/>
      <c r="DD22" s="594"/>
      <c r="DE22" s="594"/>
      <c r="DF22" s="594"/>
      <c r="DG22" s="594"/>
      <c r="DH22" s="594"/>
      <c r="DI22" s="594"/>
      <c r="DJ22" s="594"/>
      <c r="DK22" s="595"/>
      <c r="DL22" s="602">
        <v>441718</v>
      </c>
      <c r="DM22" s="594"/>
      <c r="DN22" s="594"/>
      <c r="DO22" s="594"/>
      <c r="DP22" s="594"/>
      <c r="DQ22" s="594"/>
      <c r="DR22" s="594"/>
      <c r="DS22" s="594"/>
      <c r="DT22" s="594"/>
      <c r="DU22" s="594"/>
      <c r="DV22" s="594"/>
      <c r="DW22" s="594"/>
      <c r="DX22" s="603"/>
    </row>
    <row r="23" spans="2:128" ht="11.25" customHeight="1" x14ac:dyDescent="0.2">
      <c r="B23" s="590" t="s">
        <v>253</v>
      </c>
      <c r="C23" s="591"/>
      <c r="D23" s="591"/>
      <c r="E23" s="591"/>
      <c r="F23" s="591"/>
      <c r="G23" s="591"/>
      <c r="H23" s="591"/>
      <c r="I23" s="591"/>
      <c r="J23" s="591"/>
      <c r="K23" s="591"/>
      <c r="L23" s="591"/>
      <c r="M23" s="591"/>
      <c r="N23" s="591"/>
      <c r="O23" s="591"/>
      <c r="P23" s="591"/>
      <c r="Q23" s="592"/>
      <c r="R23" s="593">
        <v>1519925</v>
      </c>
      <c r="S23" s="594"/>
      <c r="T23" s="594"/>
      <c r="U23" s="594"/>
      <c r="V23" s="594"/>
      <c r="W23" s="594"/>
      <c r="X23" s="594"/>
      <c r="Y23" s="595"/>
      <c r="Z23" s="598">
        <v>0.3</v>
      </c>
      <c r="AA23" s="599"/>
      <c r="AB23" s="599"/>
      <c r="AC23" s="604"/>
      <c r="AD23" s="602" t="s">
        <v>207</v>
      </c>
      <c r="AE23" s="594"/>
      <c r="AF23" s="594"/>
      <c r="AG23" s="594"/>
      <c r="AH23" s="594"/>
      <c r="AI23" s="594"/>
      <c r="AJ23" s="594"/>
      <c r="AK23" s="595"/>
      <c r="AL23" s="598" t="s">
        <v>207</v>
      </c>
      <c r="AM23" s="599"/>
      <c r="AN23" s="599"/>
      <c r="AO23" s="600"/>
      <c r="AP23" s="605" t="s">
        <v>254</v>
      </c>
      <c r="AQ23" s="606"/>
      <c r="AR23" s="606"/>
      <c r="AS23" s="606"/>
      <c r="AT23" s="606"/>
      <c r="AU23" s="606"/>
      <c r="AV23" s="606"/>
      <c r="AW23" s="606"/>
      <c r="AX23" s="606"/>
      <c r="AY23" s="606"/>
      <c r="AZ23" s="606"/>
      <c r="BA23" s="606"/>
      <c r="BB23" s="606"/>
      <c r="BC23" s="607"/>
      <c r="BD23" s="593">
        <v>7165582</v>
      </c>
      <c r="BE23" s="594"/>
      <c r="BF23" s="594"/>
      <c r="BG23" s="594"/>
      <c r="BH23" s="594"/>
      <c r="BI23" s="594"/>
      <c r="BJ23" s="594"/>
      <c r="BK23" s="595"/>
      <c r="BL23" s="596">
        <v>6.3</v>
      </c>
      <c r="BM23" s="596"/>
      <c r="BN23" s="596"/>
      <c r="BO23" s="596"/>
      <c r="BP23" s="597" t="s">
        <v>207</v>
      </c>
      <c r="BQ23" s="597"/>
      <c r="BR23" s="597"/>
      <c r="BS23" s="597"/>
      <c r="BT23" s="597"/>
      <c r="BU23" s="597"/>
      <c r="BV23" s="597"/>
      <c r="BW23" s="601"/>
      <c r="BY23" s="605" t="s">
        <v>255</v>
      </c>
      <c r="BZ23" s="606"/>
      <c r="CA23" s="606"/>
      <c r="CB23" s="606"/>
      <c r="CC23" s="606"/>
      <c r="CD23" s="606"/>
      <c r="CE23" s="606"/>
      <c r="CF23" s="606"/>
      <c r="CG23" s="606"/>
      <c r="CH23" s="606"/>
      <c r="CI23" s="606"/>
      <c r="CJ23" s="606"/>
      <c r="CK23" s="606"/>
      <c r="CL23" s="607"/>
      <c r="CM23" s="593">
        <v>479409</v>
      </c>
      <c r="CN23" s="594"/>
      <c r="CO23" s="594"/>
      <c r="CP23" s="594"/>
      <c r="CQ23" s="594"/>
      <c r="CR23" s="594"/>
      <c r="CS23" s="594"/>
      <c r="CT23" s="595"/>
      <c r="CU23" s="596">
        <v>0.1</v>
      </c>
      <c r="CV23" s="596"/>
      <c r="CW23" s="596"/>
      <c r="CX23" s="596"/>
      <c r="CY23" s="602" t="s">
        <v>231</v>
      </c>
      <c r="CZ23" s="594"/>
      <c r="DA23" s="594"/>
      <c r="DB23" s="594"/>
      <c r="DC23" s="594"/>
      <c r="DD23" s="594"/>
      <c r="DE23" s="594"/>
      <c r="DF23" s="594"/>
      <c r="DG23" s="594"/>
      <c r="DH23" s="594"/>
      <c r="DI23" s="594"/>
      <c r="DJ23" s="594"/>
      <c r="DK23" s="595"/>
      <c r="DL23" s="602">
        <v>479409</v>
      </c>
      <c r="DM23" s="594"/>
      <c r="DN23" s="594"/>
      <c r="DO23" s="594"/>
      <c r="DP23" s="594"/>
      <c r="DQ23" s="594"/>
      <c r="DR23" s="594"/>
      <c r="DS23" s="594"/>
      <c r="DT23" s="594"/>
      <c r="DU23" s="594"/>
      <c r="DV23" s="594"/>
      <c r="DW23" s="594"/>
      <c r="DX23" s="603"/>
    </row>
    <row r="24" spans="2:128" ht="11.25" customHeight="1" x14ac:dyDescent="0.2">
      <c r="B24" s="590" t="s">
        <v>256</v>
      </c>
      <c r="C24" s="591"/>
      <c r="D24" s="591"/>
      <c r="E24" s="591"/>
      <c r="F24" s="591"/>
      <c r="G24" s="591"/>
      <c r="H24" s="591"/>
      <c r="I24" s="591"/>
      <c r="J24" s="591"/>
      <c r="K24" s="591"/>
      <c r="L24" s="591"/>
      <c r="M24" s="591"/>
      <c r="N24" s="591"/>
      <c r="O24" s="591"/>
      <c r="P24" s="591"/>
      <c r="Q24" s="592"/>
      <c r="R24" s="593">
        <v>54682456</v>
      </c>
      <c r="S24" s="594"/>
      <c r="T24" s="594"/>
      <c r="U24" s="594"/>
      <c r="V24" s="594"/>
      <c r="W24" s="594"/>
      <c r="X24" s="594"/>
      <c r="Y24" s="595"/>
      <c r="Z24" s="598">
        <v>11.8</v>
      </c>
      <c r="AA24" s="599"/>
      <c r="AB24" s="599"/>
      <c r="AC24" s="604"/>
      <c r="AD24" s="602" t="s">
        <v>207</v>
      </c>
      <c r="AE24" s="594"/>
      <c r="AF24" s="594"/>
      <c r="AG24" s="594"/>
      <c r="AH24" s="594"/>
      <c r="AI24" s="594"/>
      <c r="AJ24" s="594"/>
      <c r="AK24" s="595"/>
      <c r="AL24" s="598" t="s">
        <v>207</v>
      </c>
      <c r="AM24" s="599"/>
      <c r="AN24" s="599"/>
      <c r="AO24" s="600"/>
      <c r="AP24" s="605" t="s">
        <v>257</v>
      </c>
      <c r="AQ24" s="606"/>
      <c r="AR24" s="606"/>
      <c r="AS24" s="606"/>
      <c r="AT24" s="606"/>
      <c r="AU24" s="606"/>
      <c r="AV24" s="606"/>
      <c r="AW24" s="606"/>
      <c r="AX24" s="606"/>
      <c r="AY24" s="606"/>
      <c r="AZ24" s="606"/>
      <c r="BA24" s="606"/>
      <c r="BB24" s="606"/>
      <c r="BC24" s="607"/>
      <c r="BD24" s="593">
        <v>12846903</v>
      </c>
      <c r="BE24" s="594"/>
      <c r="BF24" s="594"/>
      <c r="BG24" s="594"/>
      <c r="BH24" s="594"/>
      <c r="BI24" s="594"/>
      <c r="BJ24" s="594"/>
      <c r="BK24" s="595"/>
      <c r="BL24" s="596">
        <v>11.2</v>
      </c>
      <c r="BM24" s="596"/>
      <c r="BN24" s="596"/>
      <c r="BO24" s="596"/>
      <c r="BP24" s="597" t="s">
        <v>206</v>
      </c>
      <c r="BQ24" s="597"/>
      <c r="BR24" s="597"/>
      <c r="BS24" s="597"/>
      <c r="BT24" s="597"/>
      <c r="BU24" s="597"/>
      <c r="BV24" s="597"/>
      <c r="BW24" s="601"/>
      <c r="BY24" s="605" t="s">
        <v>258</v>
      </c>
      <c r="BZ24" s="606"/>
      <c r="CA24" s="606"/>
      <c r="CB24" s="606"/>
      <c r="CC24" s="606"/>
      <c r="CD24" s="606"/>
      <c r="CE24" s="606"/>
      <c r="CF24" s="606"/>
      <c r="CG24" s="606"/>
      <c r="CH24" s="606"/>
      <c r="CI24" s="606"/>
      <c r="CJ24" s="606"/>
      <c r="CK24" s="606"/>
      <c r="CL24" s="607"/>
      <c r="CM24" s="593" t="s">
        <v>206</v>
      </c>
      <c r="CN24" s="594"/>
      <c r="CO24" s="594"/>
      <c r="CP24" s="594"/>
      <c r="CQ24" s="594"/>
      <c r="CR24" s="594"/>
      <c r="CS24" s="594"/>
      <c r="CT24" s="595"/>
      <c r="CU24" s="596" t="s">
        <v>207</v>
      </c>
      <c r="CV24" s="596"/>
      <c r="CW24" s="596"/>
      <c r="CX24" s="596"/>
      <c r="CY24" s="602" t="s">
        <v>206</v>
      </c>
      <c r="CZ24" s="594"/>
      <c r="DA24" s="594"/>
      <c r="DB24" s="594"/>
      <c r="DC24" s="594"/>
      <c r="DD24" s="594"/>
      <c r="DE24" s="594"/>
      <c r="DF24" s="594"/>
      <c r="DG24" s="594"/>
      <c r="DH24" s="594"/>
      <c r="DI24" s="594"/>
      <c r="DJ24" s="594"/>
      <c r="DK24" s="595"/>
      <c r="DL24" s="602" t="s">
        <v>207</v>
      </c>
      <c r="DM24" s="594"/>
      <c r="DN24" s="594"/>
      <c r="DO24" s="594"/>
      <c r="DP24" s="594"/>
      <c r="DQ24" s="594"/>
      <c r="DR24" s="594"/>
      <c r="DS24" s="594"/>
      <c r="DT24" s="594"/>
      <c r="DU24" s="594"/>
      <c r="DV24" s="594"/>
      <c r="DW24" s="594"/>
      <c r="DX24" s="603"/>
    </row>
    <row r="25" spans="2:128" ht="11.25" customHeight="1" x14ac:dyDescent="0.2">
      <c r="B25" s="590" t="s">
        <v>259</v>
      </c>
      <c r="C25" s="591"/>
      <c r="D25" s="591"/>
      <c r="E25" s="591"/>
      <c r="F25" s="591"/>
      <c r="G25" s="591"/>
      <c r="H25" s="591"/>
      <c r="I25" s="591"/>
      <c r="J25" s="591"/>
      <c r="K25" s="591"/>
      <c r="L25" s="591"/>
      <c r="M25" s="591"/>
      <c r="N25" s="591"/>
      <c r="O25" s="591"/>
      <c r="P25" s="591"/>
      <c r="Q25" s="592"/>
      <c r="R25" s="593" t="s">
        <v>231</v>
      </c>
      <c r="S25" s="594"/>
      <c r="T25" s="594"/>
      <c r="U25" s="594"/>
      <c r="V25" s="594"/>
      <c r="W25" s="594"/>
      <c r="X25" s="594"/>
      <c r="Y25" s="595"/>
      <c r="Z25" s="598" t="s">
        <v>206</v>
      </c>
      <c r="AA25" s="599"/>
      <c r="AB25" s="599"/>
      <c r="AC25" s="604"/>
      <c r="AD25" s="602" t="s">
        <v>207</v>
      </c>
      <c r="AE25" s="594"/>
      <c r="AF25" s="594"/>
      <c r="AG25" s="594"/>
      <c r="AH25" s="594"/>
      <c r="AI25" s="594"/>
      <c r="AJ25" s="594"/>
      <c r="AK25" s="595"/>
      <c r="AL25" s="598" t="s">
        <v>207</v>
      </c>
      <c r="AM25" s="599"/>
      <c r="AN25" s="599"/>
      <c r="AO25" s="600"/>
      <c r="AP25" s="605" t="s">
        <v>260</v>
      </c>
      <c r="AQ25" s="606"/>
      <c r="AR25" s="606"/>
      <c r="AS25" s="606"/>
      <c r="AT25" s="606"/>
      <c r="AU25" s="606"/>
      <c r="AV25" s="606"/>
      <c r="AW25" s="606"/>
      <c r="AX25" s="606"/>
      <c r="AY25" s="606"/>
      <c r="AZ25" s="606"/>
      <c r="BA25" s="606"/>
      <c r="BB25" s="606"/>
      <c r="BC25" s="607"/>
      <c r="BD25" s="593">
        <v>244</v>
      </c>
      <c r="BE25" s="594"/>
      <c r="BF25" s="594"/>
      <c r="BG25" s="594"/>
      <c r="BH25" s="594"/>
      <c r="BI25" s="594"/>
      <c r="BJ25" s="594"/>
      <c r="BK25" s="595"/>
      <c r="BL25" s="596">
        <v>0</v>
      </c>
      <c r="BM25" s="596"/>
      <c r="BN25" s="596"/>
      <c r="BO25" s="596"/>
      <c r="BP25" s="597" t="s">
        <v>206</v>
      </c>
      <c r="BQ25" s="597"/>
      <c r="BR25" s="597"/>
      <c r="BS25" s="597"/>
      <c r="BT25" s="597"/>
      <c r="BU25" s="597"/>
      <c r="BV25" s="597"/>
      <c r="BW25" s="601"/>
      <c r="BY25" s="605" t="s">
        <v>261</v>
      </c>
      <c r="BZ25" s="606"/>
      <c r="CA25" s="606"/>
      <c r="CB25" s="606"/>
      <c r="CC25" s="606"/>
      <c r="CD25" s="606"/>
      <c r="CE25" s="606"/>
      <c r="CF25" s="606"/>
      <c r="CG25" s="606"/>
      <c r="CH25" s="606"/>
      <c r="CI25" s="606"/>
      <c r="CJ25" s="606"/>
      <c r="CK25" s="606"/>
      <c r="CL25" s="607"/>
      <c r="CM25" s="593" t="s">
        <v>207</v>
      </c>
      <c r="CN25" s="594"/>
      <c r="CO25" s="594"/>
      <c r="CP25" s="594"/>
      <c r="CQ25" s="594"/>
      <c r="CR25" s="594"/>
      <c r="CS25" s="594"/>
      <c r="CT25" s="595"/>
      <c r="CU25" s="596" t="s">
        <v>206</v>
      </c>
      <c r="CV25" s="596"/>
      <c r="CW25" s="596"/>
      <c r="CX25" s="596"/>
      <c r="CY25" s="602" t="s">
        <v>207</v>
      </c>
      <c r="CZ25" s="594"/>
      <c r="DA25" s="594"/>
      <c r="DB25" s="594"/>
      <c r="DC25" s="594"/>
      <c r="DD25" s="594"/>
      <c r="DE25" s="594"/>
      <c r="DF25" s="594"/>
      <c r="DG25" s="594"/>
      <c r="DH25" s="594"/>
      <c r="DI25" s="594"/>
      <c r="DJ25" s="594"/>
      <c r="DK25" s="595"/>
      <c r="DL25" s="602" t="s">
        <v>207</v>
      </c>
      <c r="DM25" s="594"/>
      <c r="DN25" s="594"/>
      <c r="DO25" s="594"/>
      <c r="DP25" s="594"/>
      <c r="DQ25" s="594"/>
      <c r="DR25" s="594"/>
      <c r="DS25" s="594"/>
      <c r="DT25" s="594"/>
      <c r="DU25" s="594"/>
      <c r="DV25" s="594"/>
      <c r="DW25" s="594"/>
      <c r="DX25" s="603"/>
    </row>
    <row r="26" spans="2:128" ht="11.25" customHeight="1" x14ac:dyDescent="0.2">
      <c r="B26" s="590" t="s">
        <v>262</v>
      </c>
      <c r="C26" s="591"/>
      <c r="D26" s="591"/>
      <c r="E26" s="591"/>
      <c r="F26" s="591"/>
      <c r="G26" s="591"/>
      <c r="H26" s="591"/>
      <c r="I26" s="591"/>
      <c r="J26" s="591"/>
      <c r="K26" s="591"/>
      <c r="L26" s="591"/>
      <c r="M26" s="591"/>
      <c r="N26" s="591"/>
      <c r="O26" s="591"/>
      <c r="P26" s="591"/>
      <c r="Q26" s="592"/>
      <c r="R26" s="593">
        <v>3137315</v>
      </c>
      <c r="S26" s="594"/>
      <c r="T26" s="594"/>
      <c r="U26" s="594"/>
      <c r="V26" s="594"/>
      <c r="W26" s="594"/>
      <c r="X26" s="594"/>
      <c r="Y26" s="595"/>
      <c r="Z26" s="598">
        <v>0.7</v>
      </c>
      <c r="AA26" s="599"/>
      <c r="AB26" s="599"/>
      <c r="AC26" s="604"/>
      <c r="AD26" s="602">
        <v>128094</v>
      </c>
      <c r="AE26" s="594"/>
      <c r="AF26" s="594"/>
      <c r="AG26" s="594"/>
      <c r="AH26" s="594"/>
      <c r="AI26" s="594"/>
      <c r="AJ26" s="594"/>
      <c r="AK26" s="595"/>
      <c r="AL26" s="598">
        <v>0.1</v>
      </c>
      <c r="AM26" s="599"/>
      <c r="AN26" s="599"/>
      <c r="AO26" s="600"/>
      <c r="AP26" s="605" t="s">
        <v>263</v>
      </c>
      <c r="AQ26" s="606"/>
      <c r="AR26" s="606"/>
      <c r="AS26" s="606"/>
      <c r="AT26" s="606"/>
      <c r="AU26" s="606"/>
      <c r="AV26" s="606"/>
      <c r="AW26" s="606"/>
      <c r="AX26" s="606"/>
      <c r="AY26" s="606"/>
      <c r="AZ26" s="606"/>
      <c r="BA26" s="606"/>
      <c r="BB26" s="606"/>
      <c r="BC26" s="607"/>
      <c r="BD26" s="593">
        <v>523455</v>
      </c>
      <c r="BE26" s="594"/>
      <c r="BF26" s="594"/>
      <c r="BG26" s="594"/>
      <c r="BH26" s="594"/>
      <c r="BI26" s="594"/>
      <c r="BJ26" s="594"/>
      <c r="BK26" s="595"/>
      <c r="BL26" s="596">
        <v>0.5</v>
      </c>
      <c r="BM26" s="596"/>
      <c r="BN26" s="596"/>
      <c r="BO26" s="596"/>
      <c r="BP26" s="597" t="s">
        <v>207</v>
      </c>
      <c r="BQ26" s="597"/>
      <c r="BR26" s="597"/>
      <c r="BS26" s="597"/>
      <c r="BT26" s="597"/>
      <c r="BU26" s="597"/>
      <c r="BV26" s="597"/>
      <c r="BW26" s="601"/>
      <c r="BY26" s="605" t="s">
        <v>264</v>
      </c>
      <c r="BZ26" s="606"/>
      <c r="CA26" s="606"/>
      <c r="CB26" s="606"/>
      <c r="CC26" s="606"/>
      <c r="CD26" s="606"/>
      <c r="CE26" s="606"/>
      <c r="CF26" s="606"/>
      <c r="CG26" s="606"/>
      <c r="CH26" s="606"/>
      <c r="CI26" s="606"/>
      <c r="CJ26" s="606"/>
      <c r="CK26" s="606"/>
      <c r="CL26" s="607"/>
      <c r="CM26" s="593">
        <v>15543059</v>
      </c>
      <c r="CN26" s="594"/>
      <c r="CO26" s="594"/>
      <c r="CP26" s="594"/>
      <c r="CQ26" s="594"/>
      <c r="CR26" s="594"/>
      <c r="CS26" s="594"/>
      <c r="CT26" s="595"/>
      <c r="CU26" s="596">
        <v>3.5</v>
      </c>
      <c r="CV26" s="596"/>
      <c r="CW26" s="596"/>
      <c r="CX26" s="596"/>
      <c r="CY26" s="602" t="s">
        <v>207</v>
      </c>
      <c r="CZ26" s="594"/>
      <c r="DA26" s="594"/>
      <c r="DB26" s="594"/>
      <c r="DC26" s="594"/>
      <c r="DD26" s="594"/>
      <c r="DE26" s="594"/>
      <c r="DF26" s="594"/>
      <c r="DG26" s="594"/>
      <c r="DH26" s="594"/>
      <c r="DI26" s="594"/>
      <c r="DJ26" s="594"/>
      <c r="DK26" s="595"/>
      <c r="DL26" s="602">
        <v>15543059</v>
      </c>
      <c r="DM26" s="594"/>
      <c r="DN26" s="594"/>
      <c r="DO26" s="594"/>
      <c r="DP26" s="594"/>
      <c r="DQ26" s="594"/>
      <c r="DR26" s="594"/>
      <c r="DS26" s="594"/>
      <c r="DT26" s="594"/>
      <c r="DU26" s="594"/>
      <c r="DV26" s="594"/>
      <c r="DW26" s="594"/>
      <c r="DX26" s="603"/>
    </row>
    <row r="27" spans="2:128" ht="11.25" customHeight="1" x14ac:dyDescent="0.2">
      <c r="B27" s="590" t="s">
        <v>265</v>
      </c>
      <c r="C27" s="591"/>
      <c r="D27" s="591"/>
      <c r="E27" s="591"/>
      <c r="F27" s="591"/>
      <c r="G27" s="591"/>
      <c r="H27" s="591"/>
      <c r="I27" s="591"/>
      <c r="J27" s="591"/>
      <c r="K27" s="591"/>
      <c r="L27" s="591"/>
      <c r="M27" s="591"/>
      <c r="N27" s="591"/>
      <c r="O27" s="591"/>
      <c r="P27" s="591"/>
      <c r="Q27" s="592"/>
      <c r="R27" s="593">
        <v>189716</v>
      </c>
      <c r="S27" s="594"/>
      <c r="T27" s="594"/>
      <c r="U27" s="594"/>
      <c r="V27" s="594"/>
      <c r="W27" s="594"/>
      <c r="X27" s="594"/>
      <c r="Y27" s="595"/>
      <c r="Z27" s="598">
        <v>0</v>
      </c>
      <c r="AA27" s="599"/>
      <c r="AB27" s="599"/>
      <c r="AC27" s="604"/>
      <c r="AD27" s="602" t="s">
        <v>207</v>
      </c>
      <c r="AE27" s="594"/>
      <c r="AF27" s="594"/>
      <c r="AG27" s="594"/>
      <c r="AH27" s="594"/>
      <c r="AI27" s="594"/>
      <c r="AJ27" s="594"/>
      <c r="AK27" s="595"/>
      <c r="AL27" s="598" t="s">
        <v>207</v>
      </c>
      <c r="AM27" s="599"/>
      <c r="AN27" s="599"/>
      <c r="AO27" s="600"/>
      <c r="AP27" s="605" t="s">
        <v>266</v>
      </c>
      <c r="AQ27" s="606"/>
      <c r="AR27" s="606"/>
      <c r="AS27" s="606"/>
      <c r="AT27" s="606"/>
      <c r="AU27" s="606"/>
      <c r="AV27" s="606"/>
      <c r="AW27" s="606"/>
      <c r="AX27" s="606"/>
      <c r="AY27" s="606"/>
      <c r="AZ27" s="606"/>
      <c r="BA27" s="606"/>
      <c r="BB27" s="606"/>
      <c r="BC27" s="607"/>
      <c r="BD27" s="593" t="s">
        <v>231</v>
      </c>
      <c r="BE27" s="594"/>
      <c r="BF27" s="594"/>
      <c r="BG27" s="594"/>
      <c r="BH27" s="594"/>
      <c r="BI27" s="594"/>
      <c r="BJ27" s="594"/>
      <c r="BK27" s="595"/>
      <c r="BL27" s="596" t="s">
        <v>206</v>
      </c>
      <c r="BM27" s="596"/>
      <c r="BN27" s="596"/>
      <c r="BO27" s="596"/>
      <c r="BP27" s="597" t="s">
        <v>207</v>
      </c>
      <c r="BQ27" s="597"/>
      <c r="BR27" s="597"/>
      <c r="BS27" s="597"/>
      <c r="BT27" s="597"/>
      <c r="BU27" s="597"/>
      <c r="BV27" s="597"/>
      <c r="BW27" s="601"/>
      <c r="BY27" s="605" t="s">
        <v>267</v>
      </c>
      <c r="BZ27" s="606"/>
      <c r="CA27" s="606"/>
      <c r="CB27" s="606"/>
      <c r="CC27" s="606"/>
      <c r="CD27" s="606"/>
      <c r="CE27" s="606"/>
      <c r="CF27" s="606"/>
      <c r="CG27" s="606"/>
      <c r="CH27" s="606"/>
      <c r="CI27" s="606"/>
      <c r="CJ27" s="606"/>
      <c r="CK27" s="606"/>
      <c r="CL27" s="607"/>
      <c r="CM27" s="593">
        <v>532671</v>
      </c>
      <c r="CN27" s="594"/>
      <c r="CO27" s="594"/>
      <c r="CP27" s="594"/>
      <c r="CQ27" s="594"/>
      <c r="CR27" s="594"/>
      <c r="CS27" s="594"/>
      <c r="CT27" s="595"/>
      <c r="CU27" s="596">
        <v>0.1</v>
      </c>
      <c r="CV27" s="596"/>
      <c r="CW27" s="596"/>
      <c r="CX27" s="596"/>
      <c r="CY27" s="602" t="s">
        <v>206</v>
      </c>
      <c r="CZ27" s="594"/>
      <c r="DA27" s="594"/>
      <c r="DB27" s="594"/>
      <c r="DC27" s="594"/>
      <c r="DD27" s="594"/>
      <c r="DE27" s="594"/>
      <c r="DF27" s="594"/>
      <c r="DG27" s="594"/>
      <c r="DH27" s="594"/>
      <c r="DI27" s="594"/>
      <c r="DJ27" s="594"/>
      <c r="DK27" s="595"/>
      <c r="DL27" s="602">
        <v>532671</v>
      </c>
      <c r="DM27" s="594"/>
      <c r="DN27" s="594"/>
      <c r="DO27" s="594"/>
      <c r="DP27" s="594"/>
      <c r="DQ27" s="594"/>
      <c r="DR27" s="594"/>
      <c r="DS27" s="594"/>
      <c r="DT27" s="594"/>
      <c r="DU27" s="594"/>
      <c r="DV27" s="594"/>
      <c r="DW27" s="594"/>
      <c r="DX27" s="603"/>
    </row>
    <row r="28" spans="2:128" ht="11.25" customHeight="1" x14ac:dyDescent="0.2">
      <c r="B28" s="590" t="s">
        <v>268</v>
      </c>
      <c r="C28" s="591"/>
      <c r="D28" s="591"/>
      <c r="E28" s="591"/>
      <c r="F28" s="591"/>
      <c r="G28" s="591"/>
      <c r="H28" s="591"/>
      <c r="I28" s="591"/>
      <c r="J28" s="591"/>
      <c r="K28" s="591"/>
      <c r="L28" s="591"/>
      <c r="M28" s="591"/>
      <c r="N28" s="591"/>
      <c r="O28" s="591"/>
      <c r="P28" s="591"/>
      <c r="Q28" s="592"/>
      <c r="R28" s="593">
        <v>11169346</v>
      </c>
      <c r="S28" s="594"/>
      <c r="T28" s="594"/>
      <c r="U28" s="594"/>
      <c r="V28" s="594"/>
      <c r="W28" s="594"/>
      <c r="X28" s="594"/>
      <c r="Y28" s="595"/>
      <c r="Z28" s="598">
        <v>2.4</v>
      </c>
      <c r="AA28" s="599"/>
      <c r="AB28" s="599"/>
      <c r="AC28" s="604"/>
      <c r="AD28" s="602" t="s">
        <v>207</v>
      </c>
      <c r="AE28" s="594"/>
      <c r="AF28" s="594"/>
      <c r="AG28" s="594"/>
      <c r="AH28" s="594"/>
      <c r="AI28" s="594"/>
      <c r="AJ28" s="594"/>
      <c r="AK28" s="595"/>
      <c r="AL28" s="598" t="s">
        <v>206</v>
      </c>
      <c r="AM28" s="599"/>
      <c r="AN28" s="599"/>
      <c r="AO28" s="600"/>
      <c r="AP28" s="605" t="s">
        <v>269</v>
      </c>
      <c r="AQ28" s="606"/>
      <c r="AR28" s="606"/>
      <c r="AS28" s="606"/>
      <c r="AT28" s="606"/>
      <c r="AU28" s="606"/>
      <c r="AV28" s="606"/>
      <c r="AW28" s="606"/>
      <c r="AX28" s="606"/>
      <c r="AY28" s="606"/>
      <c r="AZ28" s="606"/>
      <c r="BA28" s="606"/>
      <c r="BB28" s="606"/>
      <c r="BC28" s="607"/>
      <c r="BD28" s="593">
        <v>14712</v>
      </c>
      <c r="BE28" s="594"/>
      <c r="BF28" s="594"/>
      <c r="BG28" s="594"/>
      <c r="BH28" s="594"/>
      <c r="BI28" s="594"/>
      <c r="BJ28" s="594"/>
      <c r="BK28" s="595"/>
      <c r="BL28" s="596">
        <v>0</v>
      </c>
      <c r="BM28" s="596"/>
      <c r="BN28" s="596"/>
      <c r="BO28" s="596"/>
      <c r="BP28" s="597" t="s">
        <v>206</v>
      </c>
      <c r="BQ28" s="597"/>
      <c r="BR28" s="597"/>
      <c r="BS28" s="597"/>
      <c r="BT28" s="597"/>
      <c r="BU28" s="597"/>
      <c r="BV28" s="597"/>
      <c r="BW28" s="601"/>
      <c r="BY28" s="605" t="s">
        <v>270</v>
      </c>
      <c r="BZ28" s="606"/>
      <c r="CA28" s="606"/>
      <c r="CB28" s="606"/>
      <c r="CC28" s="606"/>
      <c r="CD28" s="606"/>
      <c r="CE28" s="606"/>
      <c r="CF28" s="606"/>
      <c r="CG28" s="606"/>
      <c r="CH28" s="606"/>
      <c r="CI28" s="606"/>
      <c r="CJ28" s="606"/>
      <c r="CK28" s="606"/>
      <c r="CL28" s="607"/>
      <c r="CM28" s="593" t="s">
        <v>207</v>
      </c>
      <c r="CN28" s="594"/>
      <c r="CO28" s="594"/>
      <c r="CP28" s="594"/>
      <c r="CQ28" s="594"/>
      <c r="CR28" s="594"/>
      <c r="CS28" s="594"/>
      <c r="CT28" s="595"/>
      <c r="CU28" s="596" t="s">
        <v>207</v>
      </c>
      <c r="CV28" s="596"/>
      <c r="CW28" s="596"/>
      <c r="CX28" s="596"/>
      <c r="CY28" s="602" t="s">
        <v>207</v>
      </c>
      <c r="CZ28" s="594"/>
      <c r="DA28" s="594"/>
      <c r="DB28" s="594"/>
      <c r="DC28" s="594"/>
      <c r="DD28" s="594"/>
      <c r="DE28" s="594"/>
      <c r="DF28" s="594"/>
      <c r="DG28" s="594"/>
      <c r="DH28" s="594"/>
      <c r="DI28" s="594"/>
      <c r="DJ28" s="594"/>
      <c r="DK28" s="595"/>
      <c r="DL28" s="602" t="s">
        <v>207</v>
      </c>
      <c r="DM28" s="594"/>
      <c r="DN28" s="594"/>
      <c r="DO28" s="594"/>
      <c r="DP28" s="594"/>
      <c r="DQ28" s="594"/>
      <c r="DR28" s="594"/>
      <c r="DS28" s="594"/>
      <c r="DT28" s="594"/>
      <c r="DU28" s="594"/>
      <c r="DV28" s="594"/>
      <c r="DW28" s="594"/>
      <c r="DX28" s="603"/>
    </row>
    <row r="29" spans="2:128" ht="11.25" customHeight="1" x14ac:dyDescent="0.2">
      <c r="B29" s="590" t="s">
        <v>271</v>
      </c>
      <c r="C29" s="591"/>
      <c r="D29" s="591"/>
      <c r="E29" s="591"/>
      <c r="F29" s="591"/>
      <c r="G29" s="591"/>
      <c r="H29" s="591"/>
      <c r="I29" s="591"/>
      <c r="J29" s="591"/>
      <c r="K29" s="591"/>
      <c r="L29" s="591"/>
      <c r="M29" s="591"/>
      <c r="N29" s="591"/>
      <c r="O29" s="591"/>
      <c r="P29" s="591"/>
      <c r="Q29" s="592"/>
      <c r="R29" s="593">
        <v>15291617</v>
      </c>
      <c r="S29" s="594"/>
      <c r="T29" s="594"/>
      <c r="U29" s="594"/>
      <c r="V29" s="594"/>
      <c r="W29" s="594"/>
      <c r="X29" s="594"/>
      <c r="Y29" s="595"/>
      <c r="Z29" s="598">
        <v>3.3</v>
      </c>
      <c r="AA29" s="599"/>
      <c r="AB29" s="599"/>
      <c r="AC29" s="604"/>
      <c r="AD29" s="602" t="s">
        <v>207</v>
      </c>
      <c r="AE29" s="594"/>
      <c r="AF29" s="594"/>
      <c r="AG29" s="594"/>
      <c r="AH29" s="594"/>
      <c r="AI29" s="594"/>
      <c r="AJ29" s="594"/>
      <c r="AK29" s="595"/>
      <c r="AL29" s="598" t="s">
        <v>207</v>
      </c>
      <c r="AM29" s="599"/>
      <c r="AN29" s="599"/>
      <c r="AO29" s="600"/>
      <c r="AP29" s="605" t="s">
        <v>272</v>
      </c>
      <c r="AQ29" s="606"/>
      <c r="AR29" s="606"/>
      <c r="AS29" s="606"/>
      <c r="AT29" s="606"/>
      <c r="AU29" s="606"/>
      <c r="AV29" s="606"/>
      <c r="AW29" s="606"/>
      <c r="AX29" s="606"/>
      <c r="AY29" s="606"/>
      <c r="AZ29" s="606"/>
      <c r="BA29" s="606"/>
      <c r="BB29" s="606"/>
      <c r="BC29" s="607"/>
      <c r="BD29" s="593">
        <v>14712</v>
      </c>
      <c r="BE29" s="594"/>
      <c r="BF29" s="594"/>
      <c r="BG29" s="594"/>
      <c r="BH29" s="594"/>
      <c r="BI29" s="594"/>
      <c r="BJ29" s="594"/>
      <c r="BK29" s="595"/>
      <c r="BL29" s="596">
        <v>0</v>
      </c>
      <c r="BM29" s="596"/>
      <c r="BN29" s="596"/>
      <c r="BO29" s="596"/>
      <c r="BP29" s="597" t="s">
        <v>207</v>
      </c>
      <c r="BQ29" s="597"/>
      <c r="BR29" s="597"/>
      <c r="BS29" s="597"/>
      <c r="BT29" s="597"/>
      <c r="BU29" s="597"/>
      <c r="BV29" s="597"/>
      <c r="BW29" s="601"/>
      <c r="BY29" s="605" t="s">
        <v>273</v>
      </c>
      <c r="BZ29" s="606"/>
      <c r="CA29" s="606"/>
      <c r="CB29" s="606"/>
      <c r="CC29" s="606"/>
      <c r="CD29" s="606"/>
      <c r="CE29" s="606"/>
      <c r="CF29" s="606"/>
      <c r="CG29" s="606"/>
      <c r="CH29" s="606"/>
      <c r="CI29" s="606"/>
      <c r="CJ29" s="606"/>
      <c r="CK29" s="606"/>
      <c r="CL29" s="607"/>
      <c r="CM29" s="593">
        <v>864609</v>
      </c>
      <c r="CN29" s="594"/>
      <c r="CO29" s="594"/>
      <c r="CP29" s="594"/>
      <c r="CQ29" s="594"/>
      <c r="CR29" s="594"/>
      <c r="CS29" s="594"/>
      <c r="CT29" s="595"/>
      <c r="CU29" s="596">
        <v>0.2</v>
      </c>
      <c r="CV29" s="596"/>
      <c r="CW29" s="596"/>
      <c r="CX29" s="596"/>
      <c r="CY29" s="602" t="s">
        <v>206</v>
      </c>
      <c r="CZ29" s="594"/>
      <c r="DA29" s="594"/>
      <c r="DB29" s="594"/>
      <c r="DC29" s="594"/>
      <c r="DD29" s="594"/>
      <c r="DE29" s="594"/>
      <c r="DF29" s="594"/>
      <c r="DG29" s="594"/>
      <c r="DH29" s="594"/>
      <c r="DI29" s="594"/>
      <c r="DJ29" s="594"/>
      <c r="DK29" s="595"/>
      <c r="DL29" s="602">
        <v>864609</v>
      </c>
      <c r="DM29" s="594"/>
      <c r="DN29" s="594"/>
      <c r="DO29" s="594"/>
      <c r="DP29" s="594"/>
      <c r="DQ29" s="594"/>
      <c r="DR29" s="594"/>
      <c r="DS29" s="594"/>
      <c r="DT29" s="594"/>
      <c r="DU29" s="594"/>
      <c r="DV29" s="594"/>
      <c r="DW29" s="594"/>
      <c r="DX29" s="603"/>
    </row>
    <row r="30" spans="2:128" ht="11.25" customHeight="1" x14ac:dyDescent="0.2">
      <c r="B30" s="590" t="s">
        <v>274</v>
      </c>
      <c r="C30" s="591"/>
      <c r="D30" s="591"/>
      <c r="E30" s="591"/>
      <c r="F30" s="591"/>
      <c r="G30" s="591"/>
      <c r="H30" s="591"/>
      <c r="I30" s="591"/>
      <c r="J30" s="591"/>
      <c r="K30" s="591"/>
      <c r="L30" s="591"/>
      <c r="M30" s="591"/>
      <c r="N30" s="591"/>
      <c r="O30" s="591"/>
      <c r="P30" s="591"/>
      <c r="Q30" s="592"/>
      <c r="R30" s="593">
        <v>44078569</v>
      </c>
      <c r="S30" s="594"/>
      <c r="T30" s="594"/>
      <c r="U30" s="594"/>
      <c r="V30" s="594"/>
      <c r="W30" s="594"/>
      <c r="X30" s="594"/>
      <c r="Y30" s="595"/>
      <c r="Z30" s="598">
        <v>9.5</v>
      </c>
      <c r="AA30" s="599"/>
      <c r="AB30" s="599"/>
      <c r="AC30" s="604"/>
      <c r="AD30" s="602">
        <v>41086</v>
      </c>
      <c r="AE30" s="594"/>
      <c r="AF30" s="594"/>
      <c r="AG30" s="594"/>
      <c r="AH30" s="594"/>
      <c r="AI30" s="594"/>
      <c r="AJ30" s="594"/>
      <c r="AK30" s="595"/>
      <c r="AL30" s="598">
        <v>0</v>
      </c>
      <c r="AM30" s="599"/>
      <c r="AN30" s="599"/>
      <c r="AO30" s="600"/>
      <c r="AP30" s="605" t="s">
        <v>275</v>
      </c>
      <c r="AQ30" s="606"/>
      <c r="AR30" s="606"/>
      <c r="AS30" s="606"/>
      <c r="AT30" s="606"/>
      <c r="AU30" s="606"/>
      <c r="AV30" s="606"/>
      <c r="AW30" s="606"/>
      <c r="AX30" s="606"/>
      <c r="AY30" s="606"/>
      <c r="AZ30" s="606"/>
      <c r="BA30" s="606"/>
      <c r="BB30" s="606"/>
      <c r="BC30" s="607"/>
      <c r="BD30" s="593">
        <v>14712</v>
      </c>
      <c r="BE30" s="594"/>
      <c r="BF30" s="594"/>
      <c r="BG30" s="594"/>
      <c r="BH30" s="594"/>
      <c r="BI30" s="594"/>
      <c r="BJ30" s="594"/>
      <c r="BK30" s="595"/>
      <c r="BL30" s="596">
        <v>0</v>
      </c>
      <c r="BM30" s="596"/>
      <c r="BN30" s="596"/>
      <c r="BO30" s="596"/>
      <c r="BP30" s="597" t="s">
        <v>206</v>
      </c>
      <c r="BQ30" s="597"/>
      <c r="BR30" s="597"/>
      <c r="BS30" s="597"/>
      <c r="BT30" s="597"/>
      <c r="BU30" s="597"/>
      <c r="BV30" s="597"/>
      <c r="BW30" s="601"/>
      <c r="BY30" s="605" t="s">
        <v>276</v>
      </c>
      <c r="BZ30" s="611"/>
      <c r="CA30" s="611"/>
      <c r="CB30" s="611"/>
      <c r="CC30" s="611"/>
      <c r="CD30" s="611"/>
      <c r="CE30" s="611"/>
      <c r="CF30" s="611"/>
      <c r="CG30" s="611"/>
      <c r="CH30" s="611"/>
      <c r="CI30" s="611"/>
      <c r="CJ30" s="611"/>
      <c r="CK30" s="611"/>
      <c r="CL30" s="607"/>
      <c r="CM30" s="593" t="s">
        <v>206</v>
      </c>
      <c r="CN30" s="594"/>
      <c r="CO30" s="594"/>
      <c r="CP30" s="594"/>
      <c r="CQ30" s="594"/>
      <c r="CR30" s="594"/>
      <c r="CS30" s="594"/>
      <c r="CT30" s="595"/>
      <c r="CU30" s="596" t="s">
        <v>207</v>
      </c>
      <c r="CV30" s="596"/>
      <c r="CW30" s="596"/>
      <c r="CX30" s="596"/>
      <c r="CY30" s="602" t="s">
        <v>207</v>
      </c>
      <c r="CZ30" s="594"/>
      <c r="DA30" s="594"/>
      <c r="DB30" s="594"/>
      <c r="DC30" s="594"/>
      <c r="DD30" s="594"/>
      <c r="DE30" s="594"/>
      <c r="DF30" s="594"/>
      <c r="DG30" s="594"/>
      <c r="DH30" s="594"/>
      <c r="DI30" s="594"/>
      <c r="DJ30" s="594"/>
      <c r="DK30" s="595"/>
      <c r="DL30" s="602" t="s">
        <v>231</v>
      </c>
      <c r="DM30" s="594"/>
      <c r="DN30" s="594"/>
      <c r="DO30" s="594"/>
      <c r="DP30" s="594"/>
      <c r="DQ30" s="594"/>
      <c r="DR30" s="594"/>
      <c r="DS30" s="594"/>
      <c r="DT30" s="594"/>
      <c r="DU30" s="594"/>
      <c r="DV30" s="594"/>
      <c r="DW30" s="594"/>
      <c r="DX30" s="603"/>
    </row>
    <row r="31" spans="2:128" ht="11.25" customHeight="1" x14ac:dyDescent="0.2">
      <c r="B31" s="590" t="s">
        <v>277</v>
      </c>
      <c r="C31" s="591"/>
      <c r="D31" s="591"/>
      <c r="E31" s="591"/>
      <c r="F31" s="591"/>
      <c r="G31" s="591"/>
      <c r="H31" s="591"/>
      <c r="I31" s="591"/>
      <c r="J31" s="591"/>
      <c r="K31" s="591"/>
      <c r="L31" s="591"/>
      <c r="M31" s="591"/>
      <c r="N31" s="591"/>
      <c r="O31" s="591"/>
      <c r="P31" s="591"/>
      <c r="Q31" s="592"/>
      <c r="R31" s="593">
        <v>65557098</v>
      </c>
      <c r="S31" s="594"/>
      <c r="T31" s="594"/>
      <c r="U31" s="594"/>
      <c r="V31" s="594"/>
      <c r="W31" s="594"/>
      <c r="X31" s="594"/>
      <c r="Y31" s="595"/>
      <c r="Z31" s="598">
        <v>14.2</v>
      </c>
      <c r="AA31" s="599"/>
      <c r="AB31" s="599"/>
      <c r="AC31" s="604"/>
      <c r="AD31" s="602" t="s">
        <v>207</v>
      </c>
      <c r="AE31" s="594"/>
      <c r="AF31" s="594"/>
      <c r="AG31" s="594"/>
      <c r="AH31" s="594"/>
      <c r="AI31" s="594"/>
      <c r="AJ31" s="594"/>
      <c r="AK31" s="595"/>
      <c r="AL31" s="598" t="s">
        <v>207</v>
      </c>
      <c r="AM31" s="599"/>
      <c r="AN31" s="599"/>
      <c r="AO31" s="600"/>
      <c r="AP31" s="605" t="s">
        <v>278</v>
      </c>
      <c r="AQ31" s="606"/>
      <c r="AR31" s="606"/>
      <c r="AS31" s="606"/>
      <c r="AT31" s="606"/>
      <c r="AU31" s="606"/>
      <c r="AV31" s="606"/>
      <c r="AW31" s="606"/>
      <c r="AX31" s="606"/>
      <c r="AY31" s="606"/>
      <c r="AZ31" s="606"/>
      <c r="BA31" s="606"/>
      <c r="BB31" s="606"/>
      <c r="BC31" s="607"/>
      <c r="BD31" s="593" t="s">
        <v>207</v>
      </c>
      <c r="BE31" s="594"/>
      <c r="BF31" s="594"/>
      <c r="BG31" s="594"/>
      <c r="BH31" s="594"/>
      <c r="BI31" s="594"/>
      <c r="BJ31" s="594"/>
      <c r="BK31" s="595"/>
      <c r="BL31" s="596" t="s">
        <v>207</v>
      </c>
      <c r="BM31" s="596"/>
      <c r="BN31" s="596"/>
      <c r="BO31" s="596"/>
      <c r="BP31" s="597" t="s">
        <v>207</v>
      </c>
      <c r="BQ31" s="597"/>
      <c r="BR31" s="597"/>
      <c r="BS31" s="597"/>
      <c r="BT31" s="597"/>
      <c r="BU31" s="597"/>
      <c r="BV31" s="597"/>
      <c r="BW31" s="601"/>
      <c r="BY31" s="590" t="s">
        <v>279</v>
      </c>
      <c r="BZ31" s="591"/>
      <c r="CA31" s="591"/>
      <c r="CB31" s="591"/>
      <c r="CC31" s="591"/>
      <c r="CD31" s="591"/>
      <c r="CE31" s="591"/>
      <c r="CF31" s="591"/>
      <c r="CG31" s="591"/>
      <c r="CH31" s="591"/>
      <c r="CI31" s="591"/>
      <c r="CJ31" s="591"/>
      <c r="CK31" s="591"/>
      <c r="CL31" s="592"/>
      <c r="CM31" s="593" t="s">
        <v>207</v>
      </c>
      <c r="CN31" s="594"/>
      <c r="CO31" s="594"/>
      <c r="CP31" s="594"/>
      <c r="CQ31" s="594"/>
      <c r="CR31" s="594"/>
      <c r="CS31" s="594"/>
      <c r="CT31" s="595"/>
      <c r="CU31" s="596" t="s">
        <v>231</v>
      </c>
      <c r="CV31" s="596"/>
      <c r="CW31" s="596"/>
      <c r="CX31" s="596"/>
      <c r="CY31" s="602" t="s">
        <v>206</v>
      </c>
      <c r="CZ31" s="594"/>
      <c r="DA31" s="594"/>
      <c r="DB31" s="594"/>
      <c r="DC31" s="594"/>
      <c r="DD31" s="594"/>
      <c r="DE31" s="594"/>
      <c r="DF31" s="594"/>
      <c r="DG31" s="594"/>
      <c r="DH31" s="594"/>
      <c r="DI31" s="594"/>
      <c r="DJ31" s="594"/>
      <c r="DK31" s="595"/>
      <c r="DL31" s="602" t="s">
        <v>207</v>
      </c>
      <c r="DM31" s="594"/>
      <c r="DN31" s="594"/>
      <c r="DO31" s="594"/>
      <c r="DP31" s="594"/>
      <c r="DQ31" s="594"/>
      <c r="DR31" s="594"/>
      <c r="DS31" s="594"/>
      <c r="DT31" s="594"/>
      <c r="DU31" s="594"/>
      <c r="DV31" s="594"/>
      <c r="DW31" s="594"/>
      <c r="DX31" s="603"/>
    </row>
    <row r="32" spans="2:128" ht="11.25" customHeight="1" x14ac:dyDescent="0.2">
      <c r="B32" s="590" t="s">
        <v>280</v>
      </c>
      <c r="C32" s="591"/>
      <c r="D32" s="591"/>
      <c r="E32" s="591"/>
      <c r="F32" s="591"/>
      <c r="G32" s="591"/>
      <c r="H32" s="591"/>
      <c r="I32" s="591"/>
      <c r="J32" s="591"/>
      <c r="K32" s="591"/>
      <c r="L32" s="591"/>
      <c r="M32" s="591"/>
      <c r="N32" s="591"/>
      <c r="O32" s="591"/>
      <c r="P32" s="591"/>
      <c r="Q32" s="592"/>
      <c r="R32" s="593">
        <v>2000000</v>
      </c>
      <c r="S32" s="594"/>
      <c r="T32" s="594"/>
      <c r="U32" s="594"/>
      <c r="V32" s="594"/>
      <c r="W32" s="594"/>
      <c r="X32" s="594"/>
      <c r="Y32" s="595"/>
      <c r="Z32" s="598">
        <v>0.4</v>
      </c>
      <c r="AA32" s="599"/>
      <c r="AB32" s="599"/>
      <c r="AC32" s="604"/>
      <c r="AD32" s="602" t="s">
        <v>206</v>
      </c>
      <c r="AE32" s="594"/>
      <c r="AF32" s="594"/>
      <c r="AG32" s="594"/>
      <c r="AH32" s="594"/>
      <c r="AI32" s="594"/>
      <c r="AJ32" s="594"/>
      <c r="AK32" s="595"/>
      <c r="AL32" s="598" t="s">
        <v>207</v>
      </c>
      <c r="AM32" s="599"/>
      <c r="AN32" s="599"/>
      <c r="AO32" s="600"/>
      <c r="AP32" s="605" t="s">
        <v>281</v>
      </c>
      <c r="AQ32" s="606"/>
      <c r="AR32" s="606"/>
      <c r="AS32" s="606"/>
      <c r="AT32" s="606"/>
      <c r="AU32" s="606"/>
      <c r="AV32" s="606"/>
      <c r="AW32" s="606"/>
      <c r="AX32" s="606"/>
      <c r="AY32" s="606"/>
      <c r="AZ32" s="606"/>
      <c r="BA32" s="606"/>
      <c r="BB32" s="606"/>
      <c r="BC32" s="607"/>
      <c r="BD32" s="593" t="s">
        <v>207</v>
      </c>
      <c r="BE32" s="594"/>
      <c r="BF32" s="594"/>
      <c r="BG32" s="594"/>
      <c r="BH32" s="594"/>
      <c r="BI32" s="594"/>
      <c r="BJ32" s="594"/>
      <c r="BK32" s="595"/>
      <c r="BL32" s="596" t="s">
        <v>207</v>
      </c>
      <c r="BM32" s="596"/>
      <c r="BN32" s="596"/>
      <c r="BO32" s="596"/>
      <c r="BP32" s="597" t="s">
        <v>207</v>
      </c>
      <c r="BQ32" s="597"/>
      <c r="BR32" s="597"/>
      <c r="BS32" s="597"/>
      <c r="BT32" s="597"/>
      <c r="BU32" s="597"/>
      <c r="BV32" s="597"/>
      <c r="BW32" s="601"/>
      <c r="BY32" s="608" t="s">
        <v>282</v>
      </c>
      <c r="BZ32" s="609"/>
      <c r="CA32" s="609"/>
      <c r="CB32" s="609"/>
      <c r="CC32" s="609"/>
      <c r="CD32" s="609"/>
      <c r="CE32" s="609"/>
      <c r="CF32" s="609"/>
      <c r="CG32" s="609"/>
      <c r="CH32" s="609"/>
      <c r="CI32" s="609"/>
      <c r="CJ32" s="609"/>
      <c r="CK32" s="609"/>
      <c r="CL32" s="610"/>
      <c r="CM32" s="593">
        <v>446066984</v>
      </c>
      <c r="CN32" s="594"/>
      <c r="CO32" s="594"/>
      <c r="CP32" s="594"/>
      <c r="CQ32" s="594"/>
      <c r="CR32" s="594"/>
      <c r="CS32" s="594"/>
      <c r="CT32" s="595"/>
      <c r="CU32" s="596">
        <v>100</v>
      </c>
      <c r="CV32" s="596"/>
      <c r="CW32" s="596"/>
      <c r="CX32" s="596"/>
      <c r="CY32" s="602">
        <v>86878165</v>
      </c>
      <c r="CZ32" s="594"/>
      <c r="DA32" s="594"/>
      <c r="DB32" s="594"/>
      <c r="DC32" s="594"/>
      <c r="DD32" s="594"/>
      <c r="DE32" s="594"/>
      <c r="DF32" s="594"/>
      <c r="DG32" s="594"/>
      <c r="DH32" s="594"/>
      <c r="DI32" s="594"/>
      <c r="DJ32" s="594"/>
      <c r="DK32" s="595"/>
      <c r="DL32" s="602">
        <v>290310094</v>
      </c>
      <c r="DM32" s="594"/>
      <c r="DN32" s="594"/>
      <c r="DO32" s="594"/>
      <c r="DP32" s="594"/>
      <c r="DQ32" s="594"/>
      <c r="DR32" s="594"/>
      <c r="DS32" s="594"/>
      <c r="DT32" s="594"/>
      <c r="DU32" s="594"/>
      <c r="DV32" s="594"/>
      <c r="DW32" s="594"/>
      <c r="DX32" s="603"/>
    </row>
    <row r="33" spans="2:128" ht="11.25" customHeight="1" x14ac:dyDescent="0.2">
      <c r="B33" s="590" t="s">
        <v>283</v>
      </c>
      <c r="C33" s="591"/>
      <c r="D33" s="591"/>
      <c r="E33" s="591"/>
      <c r="F33" s="591"/>
      <c r="G33" s="591"/>
      <c r="H33" s="591"/>
      <c r="I33" s="591"/>
      <c r="J33" s="591"/>
      <c r="K33" s="591"/>
      <c r="L33" s="591"/>
      <c r="M33" s="591"/>
      <c r="N33" s="591"/>
      <c r="O33" s="591"/>
      <c r="P33" s="591"/>
      <c r="Q33" s="592"/>
      <c r="R33" s="593">
        <v>20942600</v>
      </c>
      <c r="S33" s="594"/>
      <c r="T33" s="594"/>
      <c r="U33" s="594"/>
      <c r="V33" s="594"/>
      <c r="W33" s="594"/>
      <c r="X33" s="594"/>
      <c r="Y33" s="595"/>
      <c r="Z33" s="598">
        <v>4.5</v>
      </c>
      <c r="AA33" s="599"/>
      <c r="AB33" s="599"/>
      <c r="AC33" s="604"/>
      <c r="AD33" s="602" t="s">
        <v>207</v>
      </c>
      <c r="AE33" s="594"/>
      <c r="AF33" s="594"/>
      <c r="AG33" s="594"/>
      <c r="AH33" s="594"/>
      <c r="AI33" s="594"/>
      <c r="AJ33" s="594"/>
      <c r="AK33" s="595"/>
      <c r="AL33" s="598" t="s">
        <v>207</v>
      </c>
      <c r="AM33" s="599"/>
      <c r="AN33" s="599"/>
      <c r="AO33" s="600"/>
      <c r="AP33" s="590" t="s">
        <v>149</v>
      </c>
      <c r="AQ33" s="591"/>
      <c r="AR33" s="591"/>
      <c r="AS33" s="591"/>
      <c r="AT33" s="591"/>
      <c r="AU33" s="591"/>
      <c r="AV33" s="591"/>
      <c r="AW33" s="591"/>
      <c r="AX33" s="591"/>
      <c r="AY33" s="591"/>
      <c r="AZ33" s="591"/>
      <c r="BA33" s="591"/>
      <c r="BB33" s="591"/>
      <c r="BC33" s="592"/>
      <c r="BD33" s="593">
        <v>114451378</v>
      </c>
      <c r="BE33" s="594"/>
      <c r="BF33" s="594"/>
      <c r="BG33" s="594"/>
      <c r="BH33" s="594"/>
      <c r="BI33" s="594"/>
      <c r="BJ33" s="594"/>
      <c r="BK33" s="595"/>
      <c r="BL33" s="596">
        <v>100</v>
      </c>
      <c r="BM33" s="596"/>
      <c r="BN33" s="596"/>
      <c r="BO33" s="596"/>
      <c r="BP33" s="597">
        <v>809279</v>
      </c>
      <c r="BQ33" s="597"/>
      <c r="BR33" s="597"/>
      <c r="BS33" s="597"/>
      <c r="BT33" s="597"/>
      <c r="BU33" s="597"/>
      <c r="BV33" s="597"/>
      <c r="BW33" s="601"/>
      <c r="BY33" s="575" t="s">
        <v>284</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285</v>
      </c>
      <c r="C34" s="609"/>
      <c r="D34" s="609"/>
      <c r="E34" s="609"/>
      <c r="F34" s="609"/>
      <c r="G34" s="609"/>
      <c r="H34" s="609"/>
      <c r="I34" s="609"/>
      <c r="J34" s="609"/>
      <c r="K34" s="609"/>
      <c r="L34" s="609"/>
      <c r="M34" s="609"/>
      <c r="N34" s="609"/>
      <c r="O34" s="609"/>
      <c r="P34" s="609"/>
      <c r="Q34" s="610"/>
      <c r="R34" s="593">
        <v>462932018</v>
      </c>
      <c r="S34" s="594"/>
      <c r="T34" s="594"/>
      <c r="U34" s="594"/>
      <c r="V34" s="594"/>
      <c r="W34" s="594"/>
      <c r="X34" s="594"/>
      <c r="Y34" s="595"/>
      <c r="Z34" s="596">
        <v>100</v>
      </c>
      <c r="AA34" s="596"/>
      <c r="AB34" s="596"/>
      <c r="AC34" s="596"/>
      <c r="AD34" s="597">
        <v>239129110</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190</v>
      </c>
      <c r="BZ34" s="576"/>
      <c r="CA34" s="576"/>
      <c r="CB34" s="576"/>
      <c r="CC34" s="576"/>
      <c r="CD34" s="576"/>
      <c r="CE34" s="576"/>
      <c r="CF34" s="576"/>
      <c r="CG34" s="576"/>
      <c r="CH34" s="576"/>
      <c r="CI34" s="576"/>
      <c r="CJ34" s="576"/>
      <c r="CK34" s="576"/>
      <c r="CL34" s="577"/>
      <c r="CM34" s="575" t="s">
        <v>286</v>
      </c>
      <c r="CN34" s="576"/>
      <c r="CO34" s="576"/>
      <c r="CP34" s="576"/>
      <c r="CQ34" s="576"/>
      <c r="CR34" s="576"/>
      <c r="CS34" s="576"/>
      <c r="CT34" s="577"/>
      <c r="CU34" s="575" t="s">
        <v>287</v>
      </c>
      <c r="CV34" s="576"/>
      <c r="CW34" s="576"/>
      <c r="CX34" s="577"/>
      <c r="CY34" s="575" t="s">
        <v>288</v>
      </c>
      <c r="CZ34" s="576"/>
      <c r="DA34" s="576"/>
      <c r="DB34" s="576"/>
      <c r="DC34" s="576"/>
      <c r="DD34" s="576"/>
      <c r="DE34" s="576"/>
      <c r="DF34" s="577"/>
      <c r="DG34" s="617" t="s">
        <v>289</v>
      </c>
      <c r="DH34" s="618"/>
      <c r="DI34" s="618"/>
      <c r="DJ34" s="618"/>
      <c r="DK34" s="618"/>
      <c r="DL34" s="618"/>
      <c r="DM34" s="618"/>
      <c r="DN34" s="618"/>
      <c r="DO34" s="618"/>
      <c r="DP34" s="618"/>
      <c r="DQ34" s="619"/>
      <c r="DR34" s="575" t="s">
        <v>290</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291</v>
      </c>
      <c r="BZ35" s="580"/>
      <c r="CA35" s="580"/>
      <c r="CB35" s="580"/>
      <c r="CC35" s="580"/>
      <c r="CD35" s="580"/>
      <c r="CE35" s="580"/>
      <c r="CF35" s="580"/>
      <c r="CG35" s="580"/>
      <c r="CH35" s="580"/>
      <c r="CI35" s="580"/>
      <c r="CJ35" s="580"/>
      <c r="CK35" s="580"/>
      <c r="CL35" s="581"/>
      <c r="CM35" s="582">
        <v>204979777</v>
      </c>
      <c r="CN35" s="583"/>
      <c r="CO35" s="583"/>
      <c r="CP35" s="583"/>
      <c r="CQ35" s="583"/>
      <c r="CR35" s="583"/>
      <c r="CS35" s="583"/>
      <c r="CT35" s="584"/>
      <c r="CU35" s="587">
        <v>46</v>
      </c>
      <c r="CV35" s="588"/>
      <c r="CW35" s="588"/>
      <c r="CX35" s="620"/>
      <c r="CY35" s="621">
        <v>181951061</v>
      </c>
      <c r="CZ35" s="583"/>
      <c r="DA35" s="583"/>
      <c r="DB35" s="583"/>
      <c r="DC35" s="583"/>
      <c r="DD35" s="583"/>
      <c r="DE35" s="583"/>
      <c r="DF35" s="584"/>
      <c r="DG35" s="621">
        <v>180785212</v>
      </c>
      <c r="DH35" s="583"/>
      <c r="DI35" s="583"/>
      <c r="DJ35" s="583"/>
      <c r="DK35" s="583"/>
      <c r="DL35" s="583"/>
      <c r="DM35" s="583"/>
      <c r="DN35" s="583"/>
      <c r="DO35" s="583"/>
      <c r="DP35" s="583"/>
      <c r="DQ35" s="584"/>
      <c r="DR35" s="587">
        <v>69</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292</v>
      </c>
      <c r="BZ36" s="591"/>
      <c r="CA36" s="591"/>
      <c r="CB36" s="591"/>
      <c r="CC36" s="591"/>
      <c r="CD36" s="591"/>
      <c r="CE36" s="591"/>
      <c r="CF36" s="591"/>
      <c r="CG36" s="591"/>
      <c r="CH36" s="591"/>
      <c r="CI36" s="591"/>
      <c r="CJ36" s="591"/>
      <c r="CK36" s="591"/>
      <c r="CL36" s="592"/>
      <c r="CM36" s="593">
        <v>114151432</v>
      </c>
      <c r="CN36" s="612"/>
      <c r="CO36" s="612"/>
      <c r="CP36" s="612"/>
      <c r="CQ36" s="612"/>
      <c r="CR36" s="612"/>
      <c r="CS36" s="612"/>
      <c r="CT36" s="613"/>
      <c r="CU36" s="598">
        <v>25.6</v>
      </c>
      <c r="CV36" s="614"/>
      <c r="CW36" s="614"/>
      <c r="CX36" s="615"/>
      <c r="CY36" s="602">
        <v>98121123</v>
      </c>
      <c r="CZ36" s="612"/>
      <c r="DA36" s="612"/>
      <c r="DB36" s="612"/>
      <c r="DC36" s="612"/>
      <c r="DD36" s="612"/>
      <c r="DE36" s="612"/>
      <c r="DF36" s="613"/>
      <c r="DG36" s="602">
        <v>96970528</v>
      </c>
      <c r="DH36" s="612"/>
      <c r="DI36" s="612"/>
      <c r="DJ36" s="612"/>
      <c r="DK36" s="612"/>
      <c r="DL36" s="612"/>
      <c r="DM36" s="612"/>
      <c r="DN36" s="612"/>
      <c r="DO36" s="612"/>
      <c r="DP36" s="612"/>
      <c r="DQ36" s="613"/>
      <c r="DR36" s="598">
        <v>37</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293</v>
      </c>
      <c r="AQ37" s="576"/>
      <c r="AR37" s="576"/>
      <c r="AS37" s="576"/>
      <c r="AT37" s="576"/>
      <c r="AU37" s="576"/>
      <c r="AV37" s="576"/>
      <c r="AW37" s="576"/>
      <c r="AX37" s="576"/>
      <c r="AY37" s="576"/>
      <c r="AZ37" s="576"/>
      <c r="BA37" s="576"/>
      <c r="BB37" s="576"/>
      <c r="BC37" s="577"/>
      <c r="BD37" s="575" t="s">
        <v>294</v>
      </c>
      <c r="BE37" s="576"/>
      <c r="BF37" s="576"/>
      <c r="BG37" s="576"/>
      <c r="BH37" s="576"/>
      <c r="BI37" s="576"/>
      <c r="BJ37" s="576"/>
      <c r="BK37" s="576"/>
      <c r="BL37" s="576"/>
      <c r="BM37" s="577"/>
      <c r="BN37" s="575" t="s">
        <v>295</v>
      </c>
      <c r="BO37" s="576"/>
      <c r="BP37" s="576"/>
      <c r="BQ37" s="576"/>
      <c r="BR37" s="576"/>
      <c r="BS37" s="576"/>
      <c r="BT37" s="576"/>
      <c r="BU37" s="576"/>
      <c r="BV37" s="576"/>
      <c r="BW37" s="577"/>
      <c r="BY37" s="590" t="s">
        <v>296</v>
      </c>
      <c r="BZ37" s="591"/>
      <c r="CA37" s="591"/>
      <c r="CB37" s="591"/>
      <c r="CC37" s="591"/>
      <c r="CD37" s="591"/>
      <c r="CE37" s="591"/>
      <c r="CF37" s="591"/>
      <c r="CG37" s="591"/>
      <c r="CH37" s="591"/>
      <c r="CI37" s="591"/>
      <c r="CJ37" s="591"/>
      <c r="CK37" s="591"/>
      <c r="CL37" s="592"/>
      <c r="CM37" s="593">
        <v>82167529</v>
      </c>
      <c r="CN37" s="594"/>
      <c r="CO37" s="594"/>
      <c r="CP37" s="594"/>
      <c r="CQ37" s="594"/>
      <c r="CR37" s="594"/>
      <c r="CS37" s="594"/>
      <c r="CT37" s="595"/>
      <c r="CU37" s="598">
        <v>18.399999999999999</v>
      </c>
      <c r="CV37" s="614"/>
      <c r="CW37" s="614"/>
      <c r="CX37" s="615"/>
      <c r="CY37" s="602">
        <v>66679567</v>
      </c>
      <c r="CZ37" s="612"/>
      <c r="DA37" s="612"/>
      <c r="DB37" s="612"/>
      <c r="DC37" s="612"/>
      <c r="DD37" s="612"/>
      <c r="DE37" s="612"/>
      <c r="DF37" s="613"/>
      <c r="DG37" s="602">
        <v>66679567</v>
      </c>
      <c r="DH37" s="612"/>
      <c r="DI37" s="612"/>
      <c r="DJ37" s="612"/>
      <c r="DK37" s="612"/>
      <c r="DL37" s="612"/>
      <c r="DM37" s="612"/>
      <c r="DN37" s="612"/>
      <c r="DO37" s="612"/>
      <c r="DP37" s="612"/>
      <c r="DQ37" s="613"/>
      <c r="DR37" s="598">
        <v>25.4</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297</v>
      </c>
      <c r="AQ38" s="623"/>
      <c r="AR38" s="623"/>
      <c r="AS38" s="623"/>
      <c r="AT38" s="628" t="s">
        <v>298</v>
      </c>
      <c r="AU38" s="206"/>
      <c r="AV38" s="206"/>
      <c r="AW38" s="206"/>
      <c r="AX38" s="579" t="s">
        <v>149</v>
      </c>
      <c r="AY38" s="580"/>
      <c r="AZ38" s="580"/>
      <c r="BA38" s="580"/>
      <c r="BB38" s="580"/>
      <c r="BC38" s="581"/>
      <c r="BD38" s="631">
        <v>99.5</v>
      </c>
      <c r="BE38" s="632"/>
      <c r="BF38" s="632"/>
      <c r="BG38" s="632"/>
      <c r="BH38" s="632"/>
      <c r="BI38" s="632">
        <v>98.3</v>
      </c>
      <c r="BJ38" s="632"/>
      <c r="BK38" s="632"/>
      <c r="BL38" s="632"/>
      <c r="BM38" s="633"/>
      <c r="BN38" s="631">
        <v>99.4</v>
      </c>
      <c r="BO38" s="632"/>
      <c r="BP38" s="632"/>
      <c r="BQ38" s="632"/>
      <c r="BR38" s="632"/>
      <c r="BS38" s="632">
        <v>98.1</v>
      </c>
      <c r="BT38" s="632"/>
      <c r="BU38" s="632"/>
      <c r="BV38" s="632"/>
      <c r="BW38" s="633"/>
      <c r="BY38" s="590" t="s">
        <v>299</v>
      </c>
      <c r="BZ38" s="591"/>
      <c r="CA38" s="591"/>
      <c r="CB38" s="591"/>
      <c r="CC38" s="591"/>
      <c r="CD38" s="591"/>
      <c r="CE38" s="591"/>
      <c r="CF38" s="591"/>
      <c r="CG38" s="591"/>
      <c r="CH38" s="591"/>
      <c r="CI38" s="591"/>
      <c r="CJ38" s="591"/>
      <c r="CK38" s="591"/>
      <c r="CL38" s="592"/>
      <c r="CM38" s="593">
        <v>7245867</v>
      </c>
      <c r="CN38" s="612"/>
      <c r="CO38" s="612"/>
      <c r="CP38" s="612"/>
      <c r="CQ38" s="612"/>
      <c r="CR38" s="612"/>
      <c r="CS38" s="612"/>
      <c r="CT38" s="613"/>
      <c r="CU38" s="598">
        <v>1.6</v>
      </c>
      <c r="CV38" s="614"/>
      <c r="CW38" s="614"/>
      <c r="CX38" s="615"/>
      <c r="CY38" s="602">
        <v>3838127</v>
      </c>
      <c r="CZ38" s="612"/>
      <c r="DA38" s="612"/>
      <c r="DB38" s="612"/>
      <c r="DC38" s="612"/>
      <c r="DD38" s="612"/>
      <c r="DE38" s="612"/>
      <c r="DF38" s="613"/>
      <c r="DG38" s="602">
        <v>3838118</v>
      </c>
      <c r="DH38" s="612"/>
      <c r="DI38" s="612"/>
      <c r="DJ38" s="612"/>
      <c r="DK38" s="612"/>
      <c r="DL38" s="612"/>
      <c r="DM38" s="612"/>
      <c r="DN38" s="612"/>
      <c r="DO38" s="612"/>
      <c r="DP38" s="612"/>
      <c r="DQ38" s="613"/>
      <c r="DR38" s="598">
        <v>1.5</v>
      </c>
      <c r="DS38" s="614"/>
      <c r="DT38" s="614"/>
      <c r="DU38" s="614"/>
      <c r="DV38" s="614"/>
      <c r="DW38" s="614"/>
      <c r="DX38" s="616"/>
    </row>
    <row r="39" spans="2:128" ht="11.25" customHeight="1" x14ac:dyDescent="0.2">
      <c r="AP39" s="624"/>
      <c r="AQ39" s="625"/>
      <c r="AR39" s="625"/>
      <c r="AS39" s="625"/>
      <c r="AT39" s="629"/>
      <c r="AU39" s="195" t="s">
        <v>300</v>
      </c>
      <c r="AV39" s="195"/>
      <c r="AW39" s="195"/>
      <c r="AX39" s="590" t="s">
        <v>301</v>
      </c>
      <c r="AY39" s="591"/>
      <c r="AZ39" s="591"/>
      <c r="BA39" s="591"/>
      <c r="BB39" s="591"/>
      <c r="BC39" s="592"/>
      <c r="BD39" s="637">
        <v>99.1</v>
      </c>
      <c r="BE39" s="638"/>
      <c r="BF39" s="638"/>
      <c r="BG39" s="638"/>
      <c r="BH39" s="638"/>
      <c r="BI39" s="638">
        <v>96.6</v>
      </c>
      <c r="BJ39" s="638"/>
      <c r="BK39" s="638"/>
      <c r="BL39" s="638"/>
      <c r="BM39" s="639"/>
      <c r="BN39" s="637">
        <v>98.9</v>
      </c>
      <c r="BO39" s="638"/>
      <c r="BP39" s="638"/>
      <c r="BQ39" s="638"/>
      <c r="BR39" s="638"/>
      <c r="BS39" s="638">
        <v>95.9</v>
      </c>
      <c r="BT39" s="638"/>
      <c r="BU39" s="638"/>
      <c r="BV39" s="638"/>
      <c r="BW39" s="639"/>
      <c r="BY39" s="590" t="s">
        <v>302</v>
      </c>
      <c r="BZ39" s="591"/>
      <c r="CA39" s="591"/>
      <c r="CB39" s="591"/>
      <c r="CC39" s="591"/>
      <c r="CD39" s="591"/>
      <c r="CE39" s="591"/>
      <c r="CF39" s="591"/>
      <c r="CG39" s="591"/>
      <c r="CH39" s="591"/>
      <c r="CI39" s="591"/>
      <c r="CJ39" s="591"/>
      <c r="CK39" s="591"/>
      <c r="CL39" s="592"/>
      <c r="CM39" s="593">
        <v>83582478</v>
      </c>
      <c r="CN39" s="594"/>
      <c r="CO39" s="594"/>
      <c r="CP39" s="594"/>
      <c r="CQ39" s="594"/>
      <c r="CR39" s="594"/>
      <c r="CS39" s="594"/>
      <c r="CT39" s="595"/>
      <c r="CU39" s="598">
        <v>18.7</v>
      </c>
      <c r="CV39" s="614"/>
      <c r="CW39" s="614"/>
      <c r="CX39" s="615"/>
      <c r="CY39" s="602">
        <v>79991811</v>
      </c>
      <c r="CZ39" s="612"/>
      <c r="DA39" s="612"/>
      <c r="DB39" s="612"/>
      <c r="DC39" s="612"/>
      <c r="DD39" s="612"/>
      <c r="DE39" s="612"/>
      <c r="DF39" s="613"/>
      <c r="DG39" s="602">
        <v>79976566</v>
      </c>
      <c r="DH39" s="612"/>
      <c r="DI39" s="612"/>
      <c r="DJ39" s="612"/>
      <c r="DK39" s="612"/>
      <c r="DL39" s="612"/>
      <c r="DM39" s="612"/>
      <c r="DN39" s="612"/>
      <c r="DO39" s="612"/>
      <c r="DP39" s="612"/>
      <c r="DQ39" s="613"/>
      <c r="DR39" s="598">
        <v>30.5</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303</v>
      </c>
      <c r="AY40" s="609"/>
      <c r="AZ40" s="609"/>
      <c r="BA40" s="609"/>
      <c r="BB40" s="609"/>
      <c r="BC40" s="610"/>
      <c r="BD40" s="634">
        <v>99.9</v>
      </c>
      <c r="BE40" s="635"/>
      <c r="BF40" s="635"/>
      <c r="BG40" s="635"/>
      <c r="BH40" s="635"/>
      <c r="BI40" s="635">
        <v>99.6</v>
      </c>
      <c r="BJ40" s="635"/>
      <c r="BK40" s="635"/>
      <c r="BL40" s="635"/>
      <c r="BM40" s="636"/>
      <c r="BN40" s="634">
        <v>99.8</v>
      </c>
      <c r="BO40" s="635"/>
      <c r="BP40" s="635"/>
      <c r="BQ40" s="635"/>
      <c r="BR40" s="635"/>
      <c r="BS40" s="635">
        <v>99.6</v>
      </c>
      <c r="BT40" s="635"/>
      <c r="BU40" s="635"/>
      <c r="BV40" s="635"/>
      <c r="BW40" s="636"/>
      <c r="BY40" s="640" t="s">
        <v>304</v>
      </c>
      <c r="BZ40" s="641"/>
      <c r="CA40" s="590" t="s">
        <v>62</v>
      </c>
      <c r="CB40" s="591"/>
      <c r="CC40" s="591"/>
      <c r="CD40" s="591"/>
      <c r="CE40" s="591"/>
      <c r="CF40" s="591"/>
      <c r="CG40" s="591"/>
      <c r="CH40" s="591"/>
      <c r="CI40" s="591"/>
      <c r="CJ40" s="591"/>
      <c r="CK40" s="591"/>
      <c r="CL40" s="592"/>
      <c r="CM40" s="593">
        <v>83582260</v>
      </c>
      <c r="CN40" s="612"/>
      <c r="CO40" s="612"/>
      <c r="CP40" s="612"/>
      <c r="CQ40" s="612"/>
      <c r="CR40" s="612"/>
      <c r="CS40" s="612"/>
      <c r="CT40" s="613"/>
      <c r="CU40" s="598">
        <v>18.7</v>
      </c>
      <c r="CV40" s="614"/>
      <c r="CW40" s="614"/>
      <c r="CX40" s="615"/>
      <c r="CY40" s="602">
        <v>79991593</v>
      </c>
      <c r="CZ40" s="612"/>
      <c r="DA40" s="612"/>
      <c r="DB40" s="612"/>
      <c r="DC40" s="612"/>
      <c r="DD40" s="612"/>
      <c r="DE40" s="612"/>
      <c r="DF40" s="613"/>
      <c r="DG40" s="602">
        <v>79976348</v>
      </c>
      <c r="DH40" s="612"/>
      <c r="DI40" s="612"/>
      <c r="DJ40" s="612"/>
      <c r="DK40" s="612"/>
      <c r="DL40" s="612"/>
      <c r="DM40" s="612"/>
      <c r="DN40" s="612"/>
      <c r="DO40" s="612"/>
      <c r="DP40" s="612"/>
      <c r="DQ40" s="613"/>
      <c r="DR40" s="598">
        <v>30.5</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305</v>
      </c>
      <c r="CB41" s="591"/>
      <c r="CC41" s="591"/>
      <c r="CD41" s="591"/>
      <c r="CE41" s="591"/>
      <c r="CF41" s="591"/>
      <c r="CG41" s="591"/>
      <c r="CH41" s="591"/>
      <c r="CI41" s="591"/>
      <c r="CJ41" s="591"/>
      <c r="CK41" s="591"/>
      <c r="CL41" s="592"/>
      <c r="CM41" s="593">
        <v>75968742</v>
      </c>
      <c r="CN41" s="594"/>
      <c r="CO41" s="594"/>
      <c r="CP41" s="594"/>
      <c r="CQ41" s="594"/>
      <c r="CR41" s="594"/>
      <c r="CS41" s="594"/>
      <c r="CT41" s="595"/>
      <c r="CU41" s="598">
        <v>17</v>
      </c>
      <c r="CV41" s="614"/>
      <c r="CW41" s="614"/>
      <c r="CX41" s="615"/>
      <c r="CY41" s="602">
        <v>72721314</v>
      </c>
      <c r="CZ41" s="612"/>
      <c r="DA41" s="612"/>
      <c r="DB41" s="612"/>
      <c r="DC41" s="612"/>
      <c r="DD41" s="612"/>
      <c r="DE41" s="612"/>
      <c r="DF41" s="613"/>
      <c r="DG41" s="602">
        <v>72706069</v>
      </c>
      <c r="DH41" s="612"/>
      <c r="DI41" s="612"/>
      <c r="DJ41" s="612"/>
      <c r="DK41" s="612"/>
      <c r="DL41" s="612"/>
      <c r="DM41" s="612"/>
      <c r="DN41" s="612"/>
      <c r="DO41" s="612"/>
      <c r="DP41" s="612"/>
      <c r="DQ41" s="613"/>
      <c r="DR41" s="598">
        <v>27.7</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306</v>
      </c>
      <c r="CB42" s="591"/>
      <c r="CC42" s="591"/>
      <c r="CD42" s="591"/>
      <c r="CE42" s="591"/>
      <c r="CF42" s="591"/>
      <c r="CG42" s="591"/>
      <c r="CH42" s="591"/>
      <c r="CI42" s="591"/>
      <c r="CJ42" s="591"/>
      <c r="CK42" s="591"/>
      <c r="CL42" s="592"/>
      <c r="CM42" s="593">
        <v>7613518</v>
      </c>
      <c r="CN42" s="612"/>
      <c r="CO42" s="612"/>
      <c r="CP42" s="612"/>
      <c r="CQ42" s="612"/>
      <c r="CR42" s="612"/>
      <c r="CS42" s="612"/>
      <c r="CT42" s="613"/>
      <c r="CU42" s="598">
        <v>1.7</v>
      </c>
      <c r="CV42" s="614"/>
      <c r="CW42" s="614"/>
      <c r="CX42" s="615"/>
      <c r="CY42" s="602">
        <v>7270279</v>
      </c>
      <c r="CZ42" s="612"/>
      <c r="DA42" s="612"/>
      <c r="DB42" s="612"/>
      <c r="DC42" s="612"/>
      <c r="DD42" s="612"/>
      <c r="DE42" s="612"/>
      <c r="DF42" s="613"/>
      <c r="DG42" s="602">
        <v>7270279</v>
      </c>
      <c r="DH42" s="612"/>
      <c r="DI42" s="612"/>
      <c r="DJ42" s="612"/>
      <c r="DK42" s="612"/>
      <c r="DL42" s="612"/>
      <c r="DM42" s="612"/>
      <c r="DN42" s="612"/>
      <c r="DO42" s="612"/>
      <c r="DP42" s="612"/>
      <c r="DQ42" s="613"/>
      <c r="DR42" s="598">
        <v>2.8</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307</v>
      </c>
      <c r="CB43" s="591"/>
      <c r="CC43" s="591"/>
      <c r="CD43" s="591"/>
      <c r="CE43" s="591"/>
      <c r="CF43" s="591"/>
      <c r="CG43" s="591"/>
      <c r="CH43" s="591"/>
      <c r="CI43" s="591"/>
      <c r="CJ43" s="591"/>
      <c r="CK43" s="591"/>
      <c r="CL43" s="592"/>
      <c r="CM43" s="593">
        <v>218</v>
      </c>
      <c r="CN43" s="594"/>
      <c r="CO43" s="594"/>
      <c r="CP43" s="594"/>
      <c r="CQ43" s="594"/>
      <c r="CR43" s="594"/>
      <c r="CS43" s="594"/>
      <c r="CT43" s="595"/>
      <c r="CU43" s="598">
        <v>0</v>
      </c>
      <c r="CV43" s="614"/>
      <c r="CW43" s="614"/>
      <c r="CX43" s="615"/>
      <c r="CY43" s="602">
        <v>218</v>
      </c>
      <c r="CZ43" s="612"/>
      <c r="DA43" s="612"/>
      <c r="DB43" s="612"/>
      <c r="DC43" s="612"/>
      <c r="DD43" s="612"/>
      <c r="DE43" s="612"/>
      <c r="DF43" s="613"/>
      <c r="DG43" s="602">
        <v>218</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308</v>
      </c>
      <c r="BZ44" s="591"/>
      <c r="CA44" s="591"/>
      <c r="CB44" s="591"/>
      <c r="CC44" s="591"/>
      <c r="CD44" s="591"/>
      <c r="CE44" s="591"/>
      <c r="CF44" s="591"/>
      <c r="CG44" s="591"/>
      <c r="CH44" s="591"/>
      <c r="CI44" s="591"/>
      <c r="CJ44" s="591"/>
      <c r="CK44" s="591"/>
      <c r="CL44" s="592"/>
      <c r="CM44" s="593">
        <v>153157965</v>
      </c>
      <c r="CN44" s="612"/>
      <c r="CO44" s="612"/>
      <c r="CP44" s="612"/>
      <c r="CQ44" s="612"/>
      <c r="CR44" s="612"/>
      <c r="CS44" s="612"/>
      <c r="CT44" s="613"/>
      <c r="CU44" s="598">
        <v>34.299999999999997</v>
      </c>
      <c r="CV44" s="614"/>
      <c r="CW44" s="614"/>
      <c r="CX44" s="615"/>
      <c r="CY44" s="602">
        <v>100485409</v>
      </c>
      <c r="CZ44" s="612"/>
      <c r="DA44" s="612"/>
      <c r="DB44" s="612"/>
      <c r="DC44" s="612"/>
      <c r="DD44" s="612"/>
      <c r="DE44" s="612"/>
      <c r="DF44" s="613"/>
      <c r="DG44" s="602">
        <v>72243612</v>
      </c>
      <c r="DH44" s="612"/>
      <c r="DI44" s="612"/>
      <c r="DJ44" s="612"/>
      <c r="DK44" s="612"/>
      <c r="DL44" s="612"/>
      <c r="DM44" s="612"/>
      <c r="DN44" s="612"/>
      <c r="DO44" s="612"/>
      <c r="DP44" s="612"/>
      <c r="DQ44" s="613"/>
      <c r="DR44" s="598">
        <v>27.6</v>
      </c>
      <c r="DS44" s="614"/>
      <c r="DT44" s="614"/>
      <c r="DU44" s="614"/>
      <c r="DV44" s="614"/>
      <c r="DW44" s="614"/>
      <c r="DX44" s="616"/>
    </row>
    <row r="45" spans="2:128" ht="11.25" customHeight="1" x14ac:dyDescent="0.2">
      <c r="B45" s="195" t="s">
        <v>309</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310</v>
      </c>
      <c r="BZ45" s="591"/>
      <c r="CA45" s="591"/>
      <c r="CB45" s="591"/>
      <c r="CC45" s="591"/>
      <c r="CD45" s="591"/>
      <c r="CE45" s="591"/>
      <c r="CF45" s="591"/>
      <c r="CG45" s="591"/>
      <c r="CH45" s="591"/>
      <c r="CI45" s="591"/>
      <c r="CJ45" s="591"/>
      <c r="CK45" s="591"/>
      <c r="CL45" s="592"/>
      <c r="CM45" s="593">
        <v>17939264</v>
      </c>
      <c r="CN45" s="594"/>
      <c r="CO45" s="594"/>
      <c r="CP45" s="594"/>
      <c r="CQ45" s="594"/>
      <c r="CR45" s="594"/>
      <c r="CS45" s="594"/>
      <c r="CT45" s="595"/>
      <c r="CU45" s="598">
        <v>4</v>
      </c>
      <c r="CV45" s="614"/>
      <c r="CW45" s="614"/>
      <c r="CX45" s="615"/>
      <c r="CY45" s="602">
        <v>14470143</v>
      </c>
      <c r="CZ45" s="612"/>
      <c r="DA45" s="612"/>
      <c r="DB45" s="612"/>
      <c r="DC45" s="612"/>
      <c r="DD45" s="612"/>
      <c r="DE45" s="612"/>
      <c r="DF45" s="613"/>
      <c r="DG45" s="602">
        <v>13221827</v>
      </c>
      <c r="DH45" s="612"/>
      <c r="DI45" s="612"/>
      <c r="DJ45" s="612"/>
      <c r="DK45" s="612"/>
      <c r="DL45" s="612"/>
      <c r="DM45" s="612"/>
      <c r="DN45" s="612"/>
      <c r="DO45" s="612"/>
      <c r="DP45" s="612"/>
      <c r="DQ45" s="613"/>
      <c r="DR45" s="598">
        <v>5</v>
      </c>
      <c r="DS45" s="614"/>
      <c r="DT45" s="614"/>
      <c r="DU45" s="614"/>
      <c r="DV45" s="614"/>
      <c r="DW45" s="614"/>
      <c r="DX45" s="616"/>
    </row>
    <row r="46" spans="2:128" ht="11.25" customHeight="1" x14ac:dyDescent="0.2">
      <c r="B46" s="209" t="s">
        <v>311</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312</v>
      </c>
      <c r="BZ46" s="591"/>
      <c r="CA46" s="591"/>
      <c r="CB46" s="591"/>
      <c r="CC46" s="591"/>
      <c r="CD46" s="591"/>
      <c r="CE46" s="591"/>
      <c r="CF46" s="591"/>
      <c r="CG46" s="591"/>
      <c r="CH46" s="591"/>
      <c r="CI46" s="591"/>
      <c r="CJ46" s="591"/>
      <c r="CK46" s="591"/>
      <c r="CL46" s="592"/>
      <c r="CM46" s="593">
        <v>3700026</v>
      </c>
      <c r="CN46" s="612"/>
      <c r="CO46" s="612"/>
      <c r="CP46" s="612"/>
      <c r="CQ46" s="612"/>
      <c r="CR46" s="612"/>
      <c r="CS46" s="612"/>
      <c r="CT46" s="613"/>
      <c r="CU46" s="598">
        <v>0.8</v>
      </c>
      <c r="CV46" s="614"/>
      <c r="CW46" s="614"/>
      <c r="CX46" s="615"/>
      <c r="CY46" s="602">
        <v>2676308</v>
      </c>
      <c r="CZ46" s="612"/>
      <c r="DA46" s="612"/>
      <c r="DB46" s="612"/>
      <c r="DC46" s="612"/>
      <c r="DD46" s="612"/>
      <c r="DE46" s="612"/>
      <c r="DF46" s="613"/>
      <c r="DG46" s="602">
        <v>2669815</v>
      </c>
      <c r="DH46" s="612"/>
      <c r="DI46" s="612"/>
      <c r="DJ46" s="612"/>
      <c r="DK46" s="612"/>
      <c r="DL46" s="612"/>
      <c r="DM46" s="612"/>
      <c r="DN46" s="612"/>
      <c r="DO46" s="612"/>
      <c r="DP46" s="612"/>
      <c r="DQ46" s="613"/>
      <c r="DR46" s="598">
        <v>1</v>
      </c>
      <c r="DS46" s="614"/>
      <c r="DT46" s="614"/>
      <c r="DU46" s="614"/>
      <c r="DV46" s="614"/>
      <c r="DW46" s="614"/>
      <c r="DX46" s="616"/>
    </row>
    <row r="47" spans="2:128" ht="11.25" customHeight="1" x14ac:dyDescent="0.2">
      <c r="B47" s="210" t="s">
        <v>313</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314</v>
      </c>
      <c r="BZ47" s="591"/>
      <c r="CA47" s="591"/>
      <c r="CB47" s="591"/>
      <c r="CC47" s="591"/>
      <c r="CD47" s="591"/>
      <c r="CE47" s="591"/>
      <c r="CF47" s="591"/>
      <c r="CG47" s="591"/>
      <c r="CH47" s="591"/>
      <c r="CI47" s="591"/>
      <c r="CJ47" s="591"/>
      <c r="CK47" s="591"/>
      <c r="CL47" s="592"/>
      <c r="CM47" s="593">
        <v>87699541</v>
      </c>
      <c r="CN47" s="594"/>
      <c r="CO47" s="594"/>
      <c r="CP47" s="594"/>
      <c r="CQ47" s="594"/>
      <c r="CR47" s="594"/>
      <c r="CS47" s="594"/>
      <c r="CT47" s="595"/>
      <c r="CU47" s="598">
        <v>19.7</v>
      </c>
      <c r="CV47" s="614"/>
      <c r="CW47" s="614"/>
      <c r="CX47" s="615"/>
      <c r="CY47" s="602">
        <v>79055215</v>
      </c>
      <c r="CZ47" s="612"/>
      <c r="DA47" s="612"/>
      <c r="DB47" s="612"/>
      <c r="DC47" s="612"/>
      <c r="DD47" s="612"/>
      <c r="DE47" s="612"/>
      <c r="DF47" s="613"/>
      <c r="DG47" s="602">
        <v>55927137</v>
      </c>
      <c r="DH47" s="612"/>
      <c r="DI47" s="612"/>
      <c r="DJ47" s="612"/>
      <c r="DK47" s="612"/>
      <c r="DL47" s="612"/>
      <c r="DM47" s="612"/>
      <c r="DN47" s="612"/>
      <c r="DO47" s="612"/>
      <c r="DP47" s="612"/>
      <c r="DQ47" s="613"/>
      <c r="DR47" s="598">
        <v>21.3</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315</v>
      </c>
      <c r="BZ48" s="591"/>
      <c r="CA48" s="591"/>
      <c r="CB48" s="591"/>
      <c r="CC48" s="591"/>
      <c r="CD48" s="591"/>
      <c r="CE48" s="591"/>
      <c r="CF48" s="591"/>
      <c r="CG48" s="591"/>
      <c r="CH48" s="591"/>
      <c r="CI48" s="591"/>
      <c r="CJ48" s="591"/>
      <c r="CK48" s="591"/>
      <c r="CL48" s="592"/>
      <c r="CM48" s="593">
        <v>1713503</v>
      </c>
      <c r="CN48" s="612"/>
      <c r="CO48" s="612"/>
      <c r="CP48" s="612"/>
      <c r="CQ48" s="612"/>
      <c r="CR48" s="612"/>
      <c r="CS48" s="612"/>
      <c r="CT48" s="613"/>
      <c r="CU48" s="598">
        <v>0.4</v>
      </c>
      <c r="CV48" s="614"/>
      <c r="CW48" s="614"/>
      <c r="CX48" s="615"/>
      <c r="CY48" s="602">
        <v>1683551</v>
      </c>
      <c r="CZ48" s="612"/>
      <c r="DA48" s="612"/>
      <c r="DB48" s="612"/>
      <c r="DC48" s="612"/>
      <c r="DD48" s="612"/>
      <c r="DE48" s="612"/>
      <c r="DF48" s="613"/>
      <c r="DG48" s="602" t="s">
        <v>207</v>
      </c>
      <c r="DH48" s="612"/>
      <c r="DI48" s="612"/>
      <c r="DJ48" s="612"/>
      <c r="DK48" s="612"/>
      <c r="DL48" s="612"/>
      <c r="DM48" s="612"/>
      <c r="DN48" s="612"/>
      <c r="DO48" s="612"/>
      <c r="DP48" s="612"/>
      <c r="DQ48" s="613"/>
      <c r="DR48" s="598" t="s">
        <v>206</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316</v>
      </c>
      <c r="BZ49" s="591"/>
      <c r="CA49" s="591"/>
      <c r="CB49" s="591"/>
      <c r="CC49" s="591"/>
      <c r="CD49" s="591"/>
      <c r="CE49" s="591"/>
      <c r="CF49" s="591"/>
      <c r="CG49" s="591"/>
      <c r="CH49" s="591"/>
      <c r="CI49" s="591"/>
      <c r="CJ49" s="591"/>
      <c r="CK49" s="591"/>
      <c r="CL49" s="592"/>
      <c r="CM49" s="593">
        <v>6857190</v>
      </c>
      <c r="CN49" s="594"/>
      <c r="CO49" s="594"/>
      <c r="CP49" s="594"/>
      <c r="CQ49" s="594"/>
      <c r="CR49" s="594"/>
      <c r="CS49" s="594"/>
      <c r="CT49" s="595"/>
      <c r="CU49" s="598">
        <v>1.5</v>
      </c>
      <c r="CV49" s="614"/>
      <c r="CW49" s="614"/>
      <c r="CX49" s="615"/>
      <c r="CY49" s="602">
        <v>1079013</v>
      </c>
      <c r="CZ49" s="612"/>
      <c r="DA49" s="612"/>
      <c r="DB49" s="612"/>
      <c r="DC49" s="612"/>
      <c r="DD49" s="612"/>
      <c r="DE49" s="612"/>
      <c r="DF49" s="613"/>
      <c r="DG49" s="602" t="s">
        <v>207</v>
      </c>
      <c r="DH49" s="612"/>
      <c r="DI49" s="612"/>
      <c r="DJ49" s="612"/>
      <c r="DK49" s="612"/>
      <c r="DL49" s="612"/>
      <c r="DM49" s="612"/>
      <c r="DN49" s="612"/>
      <c r="DO49" s="612"/>
      <c r="DP49" s="612"/>
      <c r="DQ49" s="613"/>
      <c r="DR49" s="598" t="s">
        <v>206</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317</v>
      </c>
      <c r="BZ50" s="591"/>
      <c r="CA50" s="591"/>
      <c r="CB50" s="591"/>
      <c r="CC50" s="591"/>
      <c r="CD50" s="591"/>
      <c r="CE50" s="591"/>
      <c r="CF50" s="591"/>
      <c r="CG50" s="591"/>
      <c r="CH50" s="591"/>
      <c r="CI50" s="591"/>
      <c r="CJ50" s="591"/>
      <c r="CK50" s="591"/>
      <c r="CL50" s="592"/>
      <c r="CM50" s="593" t="s">
        <v>207</v>
      </c>
      <c r="CN50" s="612"/>
      <c r="CO50" s="612"/>
      <c r="CP50" s="612"/>
      <c r="CQ50" s="612"/>
      <c r="CR50" s="612"/>
      <c r="CS50" s="612"/>
      <c r="CT50" s="613"/>
      <c r="CU50" s="598" t="s">
        <v>207</v>
      </c>
      <c r="CV50" s="614"/>
      <c r="CW50" s="614"/>
      <c r="CX50" s="615"/>
      <c r="CY50" s="602" t="s">
        <v>207</v>
      </c>
      <c r="CZ50" s="612"/>
      <c r="DA50" s="612"/>
      <c r="DB50" s="612"/>
      <c r="DC50" s="612"/>
      <c r="DD50" s="612"/>
      <c r="DE50" s="612"/>
      <c r="DF50" s="613"/>
      <c r="DG50" s="602" t="s">
        <v>206</v>
      </c>
      <c r="DH50" s="612"/>
      <c r="DI50" s="612"/>
      <c r="DJ50" s="612"/>
      <c r="DK50" s="612"/>
      <c r="DL50" s="612"/>
      <c r="DM50" s="612"/>
      <c r="DN50" s="612"/>
      <c r="DO50" s="612"/>
      <c r="DP50" s="612"/>
      <c r="DQ50" s="613"/>
      <c r="DR50" s="598" t="s">
        <v>207</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318</v>
      </c>
      <c r="BZ51" s="591"/>
      <c r="CA51" s="591"/>
      <c r="CB51" s="591"/>
      <c r="CC51" s="591"/>
      <c r="CD51" s="591"/>
      <c r="CE51" s="591"/>
      <c r="CF51" s="591"/>
      <c r="CG51" s="591"/>
      <c r="CH51" s="591"/>
      <c r="CI51" s="591"/>
      <c r="CJ51" s="591"/>
      <c r="CK51" s="591"/>
      <c r="CL51" s="592"/>
      <c r="CM51" s="593">
        <v>35248441</v>
      </c>
      <c r="CN51" s="594"/>
      <c r="CO51" s="594"/>
      <c r="CP51" s="594"/>
      <c r="CQ51" s="594"/>
      <c r="CR51" s="594"/>
      <c r="CS51" s="594"/>
      <c r="CT51" s="595"/>
      <c r="CU51" s="598">
        <v>7.9</v>
      </c>
      <c r="CV51" s="614"/>
      <c r="CW51" s="614"/>
      <c r="CX51" s="615"/>
      <c r="CY51" s="602">
        <v>1521179</v>
      </c>
      <c r="CZ51" s="612"/>
      <c r="DA51" s="612"/>
      <c r="DB51" s="612"/>
      <c r="DC51" s="612"/>
      <c r="DD51" s="612"/>
      <c r="DE51" s="612"/>
      <c r="DF51" s="613"/>
      <c r="DG51" s="602">
        <v>424833</v>
      </c>
      <c r="DH51" s="612"/>
      <c r="DI51" s="612"/>
      <c r="DJ51" s="612"/>
      <c r="DK51" s="612"/>
      <c r="DL51" s="612"/>
      <c r="DM51" s="612"/>
      <c r="DN51" s="612"/>
      <c r="DO51" s="612"/>
      <c r="DP51" s="612"/>
      <c r="DQ51" s="613"/>
      <c r="DR51" s="598">
        <v>0.2</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319</v>
      </c>
      <c r="BZ52" s="591"/>
      <c r="CA52" s="591"/>
      <c r="CB52" s="591"/>
      <c r="CC52" s="591"/>
      <c r="CD52" s="591"/>
      <c r="CE52" s="591"/>
      <c r="CF52" s="591"/>
      <c r="CG52" s="591"/>
      <c r="CH52" s="591"/>
      <c r="CI52" s="591"/>
      <c r="CJ52" s="591"/>
      <c r="CK52" s="591"/>
      <c r="CL52" s="592"/>
      <c r="CM52" s="593" t="s">
        <v>231</v>
      </c>
      <c r="CN52" s="612"/>
      <c r="CO52" s="612"/>
      <c r="CP52" s="612"/>
      <c r="CQ52" s="612"/>
      <c r="CR52" s="612"/>
      <c r="CS52" s="612"/>
      <c r="CT52" s="613"/>
      <c r="CU52" s="598" t="s">
        <v>207</v>
      </c>
      <c r="CV52" s="614"/>
      <c r="CW52" s="614"/>
      <c r="CX52" s="615"/>
      <c r="CY52" s="602" t="s">
        <v>206</v>
      </c>
      <c r="CZ52" s="612"/>
      <c r="DA52" s="612"/>
      <c r="DB52" s="612"/>
      <c r="DC52" s="612"/>
      <c r="DD52" s="612"/>
      <c r="DE52" s="612"/>
      <c r="DF52" s="613"/>
      <c r="DG52" s="602" t="s">
        <v>113</v>
      </c>
      <c r="DH52" s="612"/>
      <c r="DI52" s="612"/>
      <c r="DJ52" s="612"/>
      <c r="DK52" s="612"/>
      <c r="DL52" s="612"/>
      <c r="DM52" s="612"/>
      <c r="DN52" s="612"/>
      <c r="DO52" s="612"/>
      <c r="DP52" s="612"/>
      <c r="DQ52" s="613"/>
      <c r="DR52" s="598" t="s">
        <v>207</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320</v>
      </c>
      <c r="BZ53" s="591"/>
      <c r="CA53" s="591"/>
      <c r="CB53" s="591"/>
      <c r="CC53" s="591"/>
      <c r="CD53" s="591"/>
      <c r="CE53" s="591"/>
      <c r="CF53" s="591"/>
      <c r="CG53" s="591"/>
      <c r="CH53" s="591"/>
      <c r="CI53" s="591"/>
      <c r="CJ53" s="591"/>
      <c r="CK53" s="591"/>
      <c r="CL53" s="592"/>
      <c r="CM53" s="593">
        <v>87929242</v>
      </c>
      <c r="CN53" s="594"/>
      <c r="CO53" s="594"/>
      <c r="CP53" s="594"/>
      <c r="CQ53" s="594"/>
      <c r="CR53" s="594"/>
      <c r="CS53" s="594"/>
      <c r="CT53" s="595"/>
      <c r="CU53" s="598">
        <v>19.7</v>
      </c>
      <c r="CV53" s="614"/>
      <c r="CW53" s="614"/>
      <c r="CX53" s="615"/>
      <c r="CY53" s="602">
        <v>7873624</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321</v>
      </c>
      <c r="BZ54" s="591"/>
      <c r="CA54" s="591"/>
      <c r="CB54" s="591"/>
      <c r="CC54" s="591"/>
      <c r="CD54" s="591"/>
      <c r="CE54" s="591"/>
      <c r="CF54" s="591"/>
      <c r="CG54" s="591"/>
      <c r="CH54" s="591"/>
      <c r="CI54" s="591"/>
      <c r="CJ54" s="591"/>
      <c r="CK54" s="591"/>
      <c r="CL54" s="592"/>
      <c r="CM54" s="593">
        <v>3347534</v>
      </c>
      <c r="CN54" s="594"/>
      <c r="CO54" s="594"/>
      <c r="CP54" s="594"/>
      <c r="CQ54" s="594"/>
      <c r="CR54" s="594"/>
      <c r="CS54" s="594"/>
      <c r="CT54" s="595"/>
      <c r="CU54" s="598">
        <v>0.8</v>
      </c>
      <c r="CV54" s="614"/>
      <c r="CW54" s="614"/>
      <c r="CX54" s="615"/>
      <c r="CY54" s="602">
        <v>1992653</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304</v>
      </c>
      <c r="BZ55" s="641"/>
      <c r="CA55" s="590" t="s">
        <v>322</v>
      </c>
      <c r="CB55" s="591"/>
      <c r="CC55" s="591"/>
      <c r="CD55" s="591"/>
      <c r="CE55" s="591"/>
      <c r="CF55" s="591"/>
      <c r="CG55" s="591"/>
      <c r="CH55" s="591"/>
      <c r="CI55" s="591"/>
      <c r="CJ55" s="591"/>
      <c r="CK55" s="591"/>
      <c r="CL55" s="592"/>
      <c r="CM55" s="593">
        <v>86878165</v>
      </c>
      <c r="CN55" s="594"/>
      <c r="CO55" s="594"/>
      <c r="CP55" s="594"/>
      <c r="CQ55" s="594"/>
      <c r="CR55" s="594"/>
      <c r="CS55" s="594"/>
      <c r="CT55" s="595"/>
      <c r="CU55" s="598">
        <v>19.5</v>
      </c>
      <c r="CV55" s="614"/>
      <c r="CW55" s="614"/>
      <c r="CX55" s="615"/>
      <c r="CY55" s="602">
        <v>7861230</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323</v>
      </c>
      <c r="CB56" s="591"/>
      <c r="CC56" s="591"/>
      <c r="CD56" s="591"/>
      <c r="CE56" s="591"/>
      <c r="CF56" s="591"/>
      <c r="CG56" s="591"/>
      <c r="CH56" s="591"/>
      <c r="CI56" s="591"/>
      <c r="CJ56" s="591"/>
      <c r="CK56" s="591"/>
      <c r="CL56" s="592"/>
      <c r="CM56" s="593">
        <v>53277069</v>
      </c>
      <c r="CN56" s="594"/>
      <c r="CO56" s="594"/>
      <c r="CP56" s="594"/>
      <c r="CQ56" s="594"/>
      <c r="CR56" s="594"/>
      <c r="CS56" s="594"/>
      <c r="CT56" s="595"/>
      <c r="CU56" s="598">
        <v>11.9</v>
      </c>
      <c r="CV56" s="614"/>
      <c r="CW56" s="614"/>
      <c r="CX56" s="615"/>
      <c r="CY56" s="602">
        <v>2224198</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324</v>
      </c>
      <c r="CB57" s="591"/>
      <c r="CC57" s="591"/>
      <c r="CD57" s="591"/>
      <c r="CE57" s="591"/>
      <c r="CF57" s="591"/>
      <c r="CG57" s="591"/>
      <c r="CH57" s="591"/>
      <c r="CI57" s="591"/>
      <c r="CJ57" s="591"/>
      <c r="CK57" s="591"/>
      <c r="CL57" s="592"/>
      <c r="CM57" s="593">
        <v>23153079</v>
      </c>
      <c r="CN57" s="594"/>
      <c r="CO57" s="594"/>
      <c r="CP57" s="594"/>
      <c r="CQ57" s="594"/>
      <c r="CR57" s="594"/>
      <c r="CS57" s="594"/>
      <c r="CT57" s="595"/>
      <c r="CU57" s="598">
        <v>5.2</v>
      </c>
      <c r="CV57" s="614"/>
      <c r="CW57" s="614"/>
      <c r="CX57" s="615"/>
      <c r="CY57" s="602">
        <v>4878015</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325</v>
      </c>
      <c r="CB58" s="591"/>
      <c r="CC58" s="591"/>
      <c r="CD58" s="591"/>
      <c r="CE58" s="591"/>
      <c r="CF58" s="591"/>
      <c r="CG58" s="591"/>
      <c r="CH58" s="591"/>
      <c r="CI58" s="591"/>
      <c r="CJ58" s="591"/>
      <c r="CK58" s="591"/>
      <c r="CL58" s="592"/>
      <c r="CM58" s="593">
        <v>1051077</v>
      </c>
      <c r="CN58" s="594"/>
      <c r="CO58" s="594"/>
      <c r="CP58" s="594"/>
      <c r="CQ58" s="594"/>
      <c r="CR58" s="594"/>
      <c r="CS58" s="594"/>
      <c r="CT58" s="595"/>
      <c r="CU58" s="598">
        <v>0.2</v>
      </c>
      <c r="CV58" s="614"/>
      <c r="CW58" s="614"/>
      <c r="CX58" s="615"/>
      <c r="CY58" s="602">
        <v>12394</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326</v>
      </c>
      <c r="CB59" s="591"/>
      <c r="CC59" s="591"/>
      <c r="CD59" s="591"/>
      <c r="CE59" s="591"/>
      <c r="CF59" s="591"/>
      <c r="CG59" s="591"/>
      <c r="CH59" s="591"/>
      <c r="CI59" s="591"/>
      <c r="CJ59" s="591"/>
      <c r="CK59" s="591"/>
      <c r="CL59" s="592"/>
      <c r="CM59" s="593" t="s">
        <v>207</v>
      </c>
      <c r="CN59" s="594"/>
      <c r="CO59" s="594"/>
      <c r="CP59" s="594"/>
      <c r="CQ59" s="594"/>
      <c r="CR59" s="594"/>
      <c r="CS59" s="594"/>
      <c r="CT59" s="595"/>
      <c r="CU59" s="598" t="s">
        <v>207</v>
      </c>
      <c r="CV59" s="614"/>
      <c r="CW59" s="614"/>
      <c r="CX59" s="615"/>
      <c r="CY59" s="602" t="s">
        <v>206</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327</v>
      </c>
      <c r="BZ60" s="609"/>
      <c r="CA60" s="609"/>
      <c r="CB60" s="609"/>
      <c r="CC60" s="609"/>
      <c r="CD60" s="609"/>
      <c r="CE60" s="609"/>
      <c r="CF60" s="609"/>
      <c r="CG60" s="609"/>
      <c r="CH60" s="609"/>
      <c r="CI60" s="609"/>
      <c r="CJ60" s="609"/>
      <c r="CK60" s="609"/>
      <c r="CL60" s="610"/>
      <c r="CM60" s="655">
        <v>446066984</v>
      </c>
      <c r="CN60" s="656"/>
      <c r="CO60" s="656"/>
      <c r="CP60" s="656"/>
      <c r="CQ60" s="656"/>
      <c r="CR60" s="656"/>
      <c r="CS60" s="656"/>
      <c r="CT60" s="657"/>
      <c r="CU60" s="658">
        <v>100</v>
      </c>
      <c r="CV60" s="659"/>
      <c r="CW60" s="659"/>
      <c r="CX60" s="660"/>
      <c r="CY60" s="661">
        <v>290310094</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QzIeXYogQjwiwjLoCSJyl/IaJ1paX/I0JIDadaBKoZuwPqr4WR0ql6MCJlVn9jzrmigiKGHXUlQYUczf8D//qA==" saltValue="BevAV1cromCVju4PdRNM2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EA136"/>
  <sheetViews>
    <sheetView zoomScaleNormal="100"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329</v>
      </c>
      <c r="DK2" s="700"/>
      <c r="DL2" s="700"/>
      <c r="DM2" s="700"/>
      <c r="DN2" s="700"/>
      <c r="DO2" s="701"/>
      <c r="DP2" s="220"/>
      <c r="DQ2" s="699" t="s">
        <v>330</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331</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332</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333</v>
      </c>
      <c r="B5" s="694"/>
      <c r="C5" s="694"/>
      <c r="D5" s="694"/>
      <c r="E5" s="694"/>
      <c r="F5" s="694"/>
      <c r="G5" s="694"/>
      <c r="H5" s="694"/>
      <c r="I5" s="694"/>
      <c r="J5" s="694"/>
      <c r="K5" s="694"/>
      <c r="L5" s="694"/>
      <c r="M5" s="694"/>
      <c r="N5" s="694"/>
      <c r="O5" s="694"/>
      <c r="P5" s="695"/>
      <c r="Q5" s="670" t="s">
        <v>334</v>
      </c>
      <c r="R5" s="671"/>
      <c r="S5" s="671"/>
      <c r="T5" s="671"/>
      <c r="U5" s="672"/>
      <c r="V5" s="670" t="s">
        <v>335</v>
      </c>
      <c r="W5" s="671"/>
      <c r="X5" s="671"/>
      <c r="Y5" s="671"/>
      <c r="Z5" s="672"/>
      <c r="AA5" s="670" t="s">
        <v>336</v>
      </c>
      <c r="AB5" s="671"/>
      <c r="AC5" s="671"/>
      <c r="AD5" s="671"/>
      <c r="AE5" s="671"/>
      <c r="AF5" s="703" t="s">
        <v>337</v>
      </c>
      <c r="AG5" s="671"/>
      <c r="AH5" s="671"/>
      <c r="AI5" s="671"/>
      <c r="AJ5" s="682"/>
      <c r="AK5" s="671" t="s">
        <v>338</v>
      </c>
      <c r="AL5" s="671"/>
      <c r="AM5" s="671"/>
      <c r="AN5" s="671"/>
      <c r="AO5" s="672"/>
      <c r="AP5" s="670" t="s">
        <v>339</v>
      </c>
      <c r="AQ5" s="671"/>
      <c r="AR5" s="671"/>
      <c r="AS5" s="671"/>
      <c r="AT5" s="672"/>
      <c r="AU5" s="670" t="s">
        <v>340</v>
      </c>
      <c r="AV5" s="671"/>
      <c r="AW5" s="671"/>
      <c r="AX5" s="671"/>
      <c r="AY5" s="682"/>
      <c r="AZ5" s="227"/>
      <c r="BA5" s="227"/>
      <c r="BB5" s="227"/>
      <c r="BC5" s="227"/>
      <c r="BD5" s="227"/>
      <c r="BE5" s="228"/>
      <c r="BF5" s="228"/>
      <c r="BG5" s="228"/>
      <c r="BH5" s="228"/>
      <c r="BI5" s="228"/>
      <c r="BJ5" s="228"/>
      <c r="BK5" s="228"/>
      <c r="BL5" s="228"/>
      <c r="BM5" s="228"/>
      <c r="BN5" s="228"/>
      <c r="BO5" s="228"/>
      <c r="BP5" s="228"/>
      <c r="BQ5" s="693" t="s">
        <v>341</v>
      </c>
      <c r="BR5" s="694"/>
      <c r="BS5" s="694"/>
      <c r="BT5" s="694"/>
      <c r="BU5" s="694"/>
      <c r="BV5" s="694"/>
      <c r="BW5" s="694"/>
      <c r="BX5" s="694"/>
      <c r="BY5" s="694"/>
      <c r="BZ5" s="694"/>
      <c r="CA5" s="694"/>
      <c r="CB5" s="694"/>
      <c r="CC5" s="694"/>
      <c r="CD5" s="694"/>
      <c r="CE5" s="694"/>
      <c r="CF5" s="694"/>
      <c r="CG5" s="695"/>
      <c r="CH5" s="670" t="s">
        <v>342</v>
      </c>
      <c r="CI5" s="671"/>
      <c r="CJ5" s="671"/>
      <c r="CK5" s="671"/>
      <c r="CL5" s="672"/>
      <c r="CM5" s="670" t="s">
        <v>343</v>
      </c>
      <c r="CN5" s="671"/>
      <c r="CO5" s="671"/>
      <c r="CP5" s="671"/>
      <c r="CQ5" s="672"/>
      <c r="CR5" s="670" t="s">
        <v>344</v>
      </c>
      <c r="CS5" s="671"/>
      <c r="CT5" s="671"/>
      <c r="CU5" s="671"/>
      <c r="CV5" s="672"/>
      <c r="CW5" s="670" t="s">
        <v>345</v>
      </c>
      <c r="CX5" s="671"/>
      <c r="CY5" s="671"/>
      <c r="CZ5" s="671"/>
      <c r="DA5" s="672"/>
      <c r="DB5" s="670" t="s">
        <v>346</v>
      </c>
      <c r="DC5" s="671"/>
      <c r="DD5" s="671"/>
      <c r="DE5" s="671"/>
      <c r="DF5" s="672"/>
      <c r="DG5" s="676" t="s">
        <v>347</v>
      </c>
      <c r="DH5" s="677"/>
      <c r="DI5" s="677"/>
      <c r="DJ5" s="677"/>
      <c r="DK5" s="678"/>
      <c r="DL5" s="676" t="s">
        <v>348</v>
      </c>
      <c r="DM5" s="677"/>
      <c r="DN5" s="677"/>
      <c r="DO5" s="677"/>
      <c r="DP5" s="678"/>
      <c r="DQ5" s="670" t="s">
        <v>349</v>
      </c>
      <c r="DR5" s="671"/>
      <c r="DS5" s="671"/>
      <c r="DT5" s="671"/>
      <c r="DU5" s="672"/>
      <c r="DV5" s="670" t="s">
        <v>340</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350</v>
      </c>
      <c r="C7" s="685"/>
      <c r="D7" s="685"/>
      <c r="E7" s="685"/>
      <c r="F7" s="685"/>
      <c r="G7" s="685"/>
      <c r="H7" s="685"/>
      <c r="I7" s="685"/>
      <c r="J7" s="685"/>
      <c r="K7" s="685"/>
      <c r="L7" s="685"/>
      <c r="M7" s="685"/>
      <c r="N7" s="685"/>
      <c r="O7" s="685"/>
      <c r="P7" s="686"/>
      <c r="Q7" s="687">
        <v>458814</v>
      </c>
      <c r="R7" s="688"/>
      <c r="S7" s="688"/>
      <c r="T7" s="688"/>
      <c r="U7" s="688"/>
      <c r="V7" s="688">
        <v>451520</v>
      </c>
      <c r="W7" s="688"/>
      <c r="X7" s="688"/>
      <c r="Y7" s="688"/>
      <c r="Z7" s="688"/>
      <c r="AA7" s="688">
        <f>Q7-V7</f>
        <v>7294</v>
      </c>
      <c r="AB7" s="688"/>
      <c r="AC7" s="688"/>
      <c r="AD7" s="688"/>
      <c r="AE7" s="689"/>
      <c r="AF7" s="690">
        <v>2616</v>
      </c>
      <c r="AG7" s="691"/>
      <c r="AH7" s="691"/>
      <c r="AI7" s="691"/>
      <c r="AJ7" s="692"/>
      <c r="AK7" s="727">
        <v>26525</v>
      </c>
      <c r="AL7" s="728"/>
      <c r="AM7" s="728"/>
      <c r="AN7" s="728"/>
      <c r="AO7" s="728"/>
      <c r="AP7" s="728">
        <v>988677</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t="s">
        <v>570</v>
      </c>
      <c r="BS7" s="731" t="s">
        <v>571</v>
      </c>
      <c r="BT7" s="732" t="s">
        <v>571</v>
      </c>
      <c r="BU7" s="732" t="s">
        <v>571</v>
      </c>
      <c r="BV7" s="732" t="s">
        <v>571</v>
      </c>
      <c r="BW7" s="732" t="s">
        <v>571</v>
      </c>
      <c r="BX7" s="732" t="s">
        <v>571</v>
      </c>
      <c r="BY7" s="732" t="s">
        <v>571</v>
      </c>
      <c r="BZ7" s="732" t="s">
        <v>571</v>
      </c>
      <c r="CA7" s="732" t="s">
        <v>571</v>
      </c>
      <c r="CB7" s="732" t="s">
        <v>571</v>
      </c>
      <c r="CC7" s="732" t="s">
        <v>571</v>
      </c>
      <c r="CD7" s="732" t="s">
        <v>571</v>
      </c>
      <c r="CE7" s="732" t="s">
        <v>571</v>
      </c>
      <c r="CF7" s="732" t="s">
        <v>571</v>
      </c>
      <c r="CG7" s="733" t="s">
        <v>571</v>
      </c>
      <c r="CH7" s="724">
        <v>277</v>
      </c>
      <c r="CI7" s="725"/>
      <c r="CJ7" s="725"/>
      <c r="CK7" s="725"/>
      <c r="CL7" s="726"/>
      <c r="CM7" s="724">
        <v>-6646</v>
      </c>
      <c r="CN7" s="725"/>
      <c r="CO7" s="725"/>
      <c r="CP7" s="725"/>
      <c r="CQ7" s="726"/>
      <c r="CR7" s="724">
        <v>20</v>
      </c>
      <c r="CS7" s="725">
        <v>20000</v>
      </c>
      <c r="CT7" s="725">
        <v>20000</v>
      </c>
      <c r="CU7" s="725">
        <v>20000</v>
      </c>
      <c r="CV7" s="726">
        <v>20000</v>
      </c>
      <c r="CW7" s="724">
        <v>230</v>
      </c>
      <c r="CX7" s="725"/>
      <c r="CY7" s="725"/>
      <c r="CZ7" s="725"/>
      <c r="DA7" s="726"/>
      <c r="DB7" s="724"/>
      <c r="DC7" s="725"/>
      <c r="DD7" s="725"/>
      <c r="DE7" s="725"/>
      <c r="DF7" s="726"/>
      <c r="DG7" s="724">
        <v>7381</v>
      </c>
      <c r="DH7" s="725"/>
      <c r="DI7" s="725"/>
      <c r="DJ7" s="725"/>
      <c r="DK7" s="726"/>
      <c r="DL7" s="724"/>
      <c r="DM7" s="725"/>
      <c r="DN7" s="725"/>
      <c r="DO7" s="725"/>
      <c r="DP7" s="726"/>
      <c r="DQ7" s="724">
        <v>6811</v>
      </c>
      <c r="DR7" s="725"/>
      <c r="DS7" s="725"/>
      <c r="DT7" s="725"/>
      <c r="DU7" s="726"/>
      <c r="DV7" s="705"/>
      <c r="DW7" s="706"/>
      <c r="DX7" s="706"/>
      <c r="DY7" s="706"/>
      <c r="DZ7" s="707"/>
      <c r="EA7" s="225"/>
    </row>
    <row r="8" spans="1:131" s="226" customFormat="1" ht="26.25" customHeight="1" x14ac:dyDescent="0.2">
      <c r="A8" s="232">
        <v>2</v>
      </c>
      <c r="B8" s="708" t="s">
        <v>351</v>
      </c>
      <c r="C8" s="709"/>
      <c r="D8" s="709"/>
      <c r="E8" s="709"/>
      <c r="F8" s="709"/>
      <c r="G8" s="709"/>
      <c r="H8" s="709"/>
      <c r="I8" s="709"/>
      <c r="J8" s="709"/>
      <c r="K8" s="709"/>
      <c r="L8" s="709"/>
      <c r="M8" s="709"/>
      <c r="N8" s="709"/>
      <c r="O8" s="709"/>
      <c r="P8" s="710"/>
      <c r="Q8" s="711">
        <v>10112</v>
      </c>
      <c r="R8" s="712"/>
      <c r="S8" s="712"/>
      <c r="T8" s="712"/>
      <c r="U8" s="712"/>
      <c r="V8" s="712">
        <v>7233</v>
      </c>
      <c r="W8" s="712"/>
      <c r="X8" s="712"/>
      <c r="Y8" s="712"/>
      <c r="Z8" s="712"/>
      <c r="AA8" s="712">
        <f>Q8-V8</f>
        <v>2879</v>
      </c>
      <c r="AB8" s="712"/>
      <c r="AC8" s="712"/>
      <c r="AD8" s="712"/>
      <c r="AE8" s="713"/>
      <c r="AF8" s="714">
        <v>2812</v>
      </c>
      <c r="AG8" s="715"/>
      <c r="AH8" s="715"/>
      <c r="AI8" s="715"/>
      <c r="AJ8" s="716"/>
      <c r="AK8" s="717">
        <v>143</v>
      </c>
      <c r="AL8" s="718"/>
      <c r="AM8" s="718"/>
      <c r="AN8" s="718"/>
      <c r="AO8" s="718"/>
      <c r="AP8" s="718">
        <v>11230</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572</v>
      </c>
      <c r="BT8" s="722" t="s">
        <v>572</v>
      </c>
      <c r="BU8" s="722" t="s">
        <v>572</v>
      </c>
      <c r="BV8" s="722" t="s">
        <v>572</v>
      </c>
      <c r="BW8" s="722" t="s">
        <v>572</v>
      </c>
      <c r="BX8" s="722" t="s">
        <v>572</v>
      </c>
      <c r="BY8" s="722" t="s">
        <v>572</v>
      </c>
      <c r="BZ8" s="722" t="s">
        <v>572</v>
      </c>
      <c r="CA8" s="722" t="s">
        <v>572</v>
      </c>
      <c r="CB8" s="722" t="s">
        <v>572</v>
      </c>
      <c r="CC8" s="722" t="s">
        <v>572</v>
      </c>
      <c r="CD8" s="722" t="s">
        <v>572</v>
      </c>
      <c r="CE8" s="722" t="s">
        <v>572</v>
      </c>
      <c r="CF8" s="722" t="s">
        <v>572</v>
      </c>
      <c r="CG8" s="723" t="s">
        <v>572</v>
      </c>
      <c r="CH8" s="734">
        <v>-8</v>
      </c>
      <c r="CI8" s="735">
        <v>-1835</v>
      </c>
      <c r="CJ8" s="735">
        <v>-1835</v>
      </c>
      <c r="CK8" s="735">
        <v>-1835</v>
      </c>
      <c r="CL8" s="736">
        <v>-1835</v>
      </c>
      <c r="CM8" s="734">
        <v>653</v>
      </c>
      <c r="CN8" s="735"/>
      <c r="CO8" s="735"/>
      <c r="CP8" s="735"/>
      <c r="CQ8" s="736"/>
      <c r="CR8" s="734">
        <v>200</v>
      </c>
      <c r="CS8" s="735">
        <v>200000</v>
      </c>
      <c r="CT8" s="735">
        <v>200000</v>
      </c>
      <c r="CU8" s="735">
        <v>200000</v>
      </c>
      <c r="CV8" s="736">
        <v>200000</v>
      </c>
      <c r="CW8" s="734">
        <v>5</v>
      </c>
      <c r="CX8" s="735"/>
      <c r="CY8" s="735"/>
      <c r="CZ8" s="735"/>
      <c r="DA8" s="736"/>
      <c r="DB8" s="734"/>
      <c r="DC8" s="735"/>
      <c r="DD8" s="735"/>
      <c r="DE8" s="735"/>
      <c r="DF8" s="736"/>
      <c r="DG8" s="734"/>
      <c r="DH8" s="735"/>
      <c r="DI8" s="735"/>
      <c r="DJ8" s="735"/>
      <c r="DK8" s="736"/>
      <c r="DL8" s="734"/>
      <c r="DM8" s="735"/>
      <c r="DN8" s="735"/>
      <c r="DO8" s="735"/>
      <c r="DP8" s="736"/>
      <c r="DQ8" s="734"/>
      <c r="DR8" s="735"/>
      <c r="DS8" s="735"/>
      <c r="DT8" s="735"/>
      <c r="DU8" s="736"/>
      <c r="DV8" s="737"/>
      <c r="DW8" s="738"/>
      <c r="DX8" s="738"/>
      <c r="DY8" s="738"/>
      <c r="DZ8" s="739"/>
      <c r="EA8" s="225"/>
    </row>
    <row r="9" spans="1:131" s="226" customFormat="1" ht="26.25" customHeight="1" x14ac:dyDescent="0.2">
      <c r="A9" s="232">
        <v>3</v>
      </c>
      <c r="B9" s="708" t="s">
        <v>352</v>
      </c>
      <c r="C9" s="709"/>
      <c r="D9" s="709"/>
      <c r="E9" s="709"/>
      <c r="F9" s="709"/>
      <c r="G9" s="709"/>
      <c r="H9" s="709"/>
      <c r="I9" s="709"/>
      <c r="J9" s="709"/>
      <c r="K9" s="709"/>
      <c r="L9" s="709"/>
      <c r="M9" s="709"/>
      <c r="N9" s="709"/>
      <c r="O9" s="709"/>
      <c r="P9" s="710"/>
      <c r="Q9" s="711">
        <v>0</v>
      </c>
      <c r="R9" s="712"/>
      <c r="S9" s="712"/>
      <c r="T9" s="712"/>
      <c r="U9" s="712"/>
      <c r="V9" s="712">
        <v>0</v>
      </c>
      <c r="W9" s="712"/>
      <c r="X9" s="712"/>
      <c r="Y9" s="712"/>
      <c r="Z9" s="712"/>
      <c r="AA9" s="713" t="s">
        <v>558</v>
      </c>
      <c r="AB9" s="715"/>
      <c r="AC9" s="715"/>
      <c r="AD9" s="715"/>
      <c r="AE9" s="716"/>
      <c r="AF9" s="714" t="s">
        <v>353</v>
      </c>
      <c r="AG9" s="715"/>
      <c r="AH9" s="715"/>
      <c r="AI9" s="715"/>
      <c r="AJ9" s="716"/>
      <c r="AK9" s="717" t="s">
        <v>559</v>
      </c>
      <c r="AL9" s="718"/>
      <c r="AM9" s="718"/>
      <c r="AN9" s="718"/>
      <c r="AO9" s="718"/>
      <c r="AP9" s="718" t="s">
        <v>558</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573</v>
      </c>
      <c r="BT9" s="722" t="s">
        <v>573</v>
      </c>
      <c r="BU9" s="722" t="s">
        <v>573</v>
      </c>
      <c r="BV9" s="722" t="s">
        <v>573</v>
      </c>
      <c r="BW9" s="722" t="s">
        <v>573</v>
      </c>
      <c r="BX9" s="722" t="s">
        <v>573</v>
      </c>
      <c r="BY9" s="722" t="s">
        <v>573</v>
      </c>
      <c r="BZ9" s="722" t="s">
        <v>573</v>
      </c>
      <c r="CA9" s="722" t="s">
        <v>573</v>
      </c>
      <c r="CB9" s="722" t="s">
        <v>573</v>
      </c>
      <c r="CC9" s="722" t="s">
        <v>573</v>
      </c>
      <c r="CD9" s="722" t="s">
        <v>573</v>
      </c>
      <c r="CE9" s="722" t="s">
        <v>573</v>
      </c>
      <c r="CF9" s="722" t="s">
        <v>573</v>
      </c>
      <c r="CG9" s="723" t="s">
        <v>573</v>
      </c>
      <c r="CH9" s="734">
        <v>0</v>
      </c>
      <c r="CI9" s="735"/>
      <c r="CJ9" s="735"/>
      <c r="CK9" s="735"/>
      <c r="CL9" s="736"/>
      <c r="CM9" s="734">
        <v>507</v>
      </c>
      <c r="CN9" s="735"/>
      <c r="CO9" s="735"/>
      <c r="CP9" s="735"/>
      <c r="CQ9" s="736"/>
      <c r="CR9" s="734">
        <v>300</v>
      </c>
      <c r="CS9" s="735">
        <v>300000</v>
      </c>
      <c r="CT9" s="735">
        <v>300000</v>
      </c>
      <c r="CU9" s="735">
        <v>300000</v>
      </c>
      <c r="CV9" s="736">
        <v>300000</v>
      </c>
      <c r="CW9" s="734"/>
      <c r="CX9" s="735"/>
      <c r="CY9" s="735"/>
      <c r="CZ9" s="735"/>
      <c r="DA9" s="736"/>
      <c r="DB9" s="734"/>
      <c r="DC9" s="735"/>
      <c r="DD9" s="735"/>
      <c r="DE9" s="735"/>
      <c r="DF9" s="736"/>
      <c r="DG9" s="734"/>
      <c r="DH9" s="735"/>
      <c r="DI9" s="735"/>
      <c r="DJ9" s="735"/>
      <c r="DK9" s="736"/>
      <c r="DL9" s="734"/>
      <c r="DM9" s="735"/>
      <c r="DN9" s="735"/>
      <c r="DO9" s="735"/>
      <c r="DP9" s="736"/>
      <c r="DQ9" s="734"/>
      <c r="DR9" s="735"/>
      <c r="DS9" s="735"/>
      <c r="DT9" s="735"/>
      <c r="DU9" s="736"/>
      <c r="DV9" s="737"/>
      <c r="DW9" s="738"/>
      <c r="DX9" s="738"/>
      <c r="DY9" s="738"/>
      <c r="DZ9" s="739"/>
      <c r="EA9" s="225"/>
    </row>
    <row r="10" spans="1:131" s="226" customFormat="1" ht="26.25" customHeight="1" x14ac:dyDescent="0.2">
      <c r="A10" s="232">
        <v>4</v>
      </c>
      <c r="B10" s="708" t="s">
        <v>354</v>
      </c>
      <c r="C10" s="709"/>
      <c r="D10" s="709"/>
      <c r="E10" s="709"/>
      <c r="F10" s="709"/>
      <c r="G10" s="709"/>
      <c r="H10" s="709"/>
      <c r="I10" s="709"/>
      <c r="J10" s="709"/>
      <c r="K10" s="709"/>
      <c r="L10" s="709"/>
      <c r="M10" s="709"/>
      <c r="N10" s="709"/>
      <c r="O10" s="709"/>
      <c r="P10" s="710"/>
      <c r="Q10" s="711">
        <v>219</v>
      </c>
      <c r="R10" s="712"/>
      <c r="S10" s="712"/>
      <c r="T10" s="712"/>
      <c r="U10" s="712"/>
      <c r="V10" s="712">
        <v>69</v>
      </c>
      <c r="W10" s="712"/>
      <c r="X10" s="712"/>
      <c r="Y10" s="712"/>
      <c r="Z10" s="712"/>
      <c r="AA10" s="713">
        <f t="shared" ref="AA10:AA17" si="0">Q10-V10</f>
        <v>150</v>
      </c>
      <c r="AB10" s="715"/>
      <c r="AC10" s="715"/>
      <c r="AD10" s="715"/>
      <c r="AE10" s="716"/>
      <c r="AF10" s="714" t="s">
        <v>355</v>
      </c>
      <c r="AG10" s="715"/>
      <c r="AH10" s="715"/>
      <c r="AI10" s="715"/>
      <c r="AJ10" s="716"/>
      <c r="AK10" s="717">
        <v>1</v>
      </c>
      <c r="AL10" s="718"/>
      <c r="AM10" s="718"/>
      <c r="AN10" s="718"/>
      <c r="AO10" s="718"/>
      <c r="AP10" s="718">
        <v>340</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574</v>
      </c>
      <c r="BT10" s="722" t="s">
        <v>574</v>
      </c>
      <c r="BU10" s="722" t="s">
        <v>574</v>
      </c>
      <c r="BV10" s="722" t="s">
        <v>574</v>
      </c>
      <c r="BW10" s="722" t="s">
        <v>574</v>
      </c>
      <c r="BX10" s="722" t="s">
        <v>574</v>
      </c>
      <c r="BY10" s="722" t="s">
        <v>574</v>
      </c>
      <c r="BZ10" s="722" t="s">
        <v>574</v>
      </c>
      <c r="CA10" s="722" t="s">
        <v>574</v>
      </c>
      <c r="CB10" s="722" t="s">
        <v>574</v>
      </c>
      <c r="CC10" s="722" t="s">
        <v>574</v>
      </c>
      <c r="CD10" s="722" t="s">
        <v>574</v>
      </c>
      <c r="CE10" s="722" t="s">
        <v>574</v>
      </c>
      <c r="CF10" s="722" t="s">
        <v>574</v>
      </c>
      <c r="CG10" s="723" t="s">
        <v>574</v>
      </c>
      <c r="CH10" s="734">
        <v>0</v>
      </c>
      <c r="CI10" s="735"/>
      <c r="CJ10" s="735"/>
      <c r="CK10" s="735"/>
      <c r="CL10" s="736"/>
      <c r="CM10" s="734">
        <v>302</v>
      </c>
      <c r="CN10" s="735"/>
      <c r="CO10" s="735"/>
      <c r="CP10" s="735"/>
      <c r="CQ10" s="736"/>
      <c r="CR10" s="734">
        <v>300</v>
      </c>
      <c r="CS10" s="735">
        <v>300000</v>
      </c>
      <c r="CT10" s="735">
        <v>300000</v>
      </c>
      <c r="CU10" s="735">
        <v>300000</v>
      </c>
      <c r="CV10" s="736">
        <v>300000</v>
      </c>
      <c r="CW10" s="734"/>
      <c r="CX10" s="735"/>
      <c r="CY10" s="735"/>
      <c r="CZ10" s="735"/>
      <c r="DA10" s="736"/>
      <c r="DB10" s="734"/>
      <c r="DC10" s="735"/>
      <c r="DD10" s="735"/>
      <c r="DE10" s="735"/>
      <c r="DF10" s="736"/>
      <c r="DG10" s="734"/>
      <c r="DH10" s="735"/>
      <c r="DI10" s="735"/>
      <c r="DJ10" s="735"/>
      <c r="DK10" s="736"/>
      <c r="DL10" s="734"/>
      <c r="DM10" s="735"/>
      <c r="DN10" s="735"/>
      <c r="DO10" s="735"/>
      <c r="DP10" s="736"/>
      <c r="DQ10" s="734"/>
      <c r="DR10" s="735"/>
      <c r="DS10" s="735"/>
      <c r="DT10" s="735"/>
      <c r="DU10" s="736"/>
      <c r="DV10" s="737"/>
      <c r="DW10" s="738"/>
      <c r="DX10" s="738"/>
      <c r="DY10" s="738"/>
      <c r="DZ10" s="739"/>
      <c r="EA10" s="225"/>
    </row>
    <row r="11" spans="1:131" s="226" customFormat="1" ht="26.25" customHeight="1" x14ac:dyDescent="0.2">
      <c r="A11" s="232">
        <v>5</v>
      </c>
      <c r="B11" s="708" t="s">
        <v>356</v>
      </c>
      <c r="C11" s="709"/>
      <c r="D11" s="709"/>
      <c r="E11" s="709"/>
      <c r="F11" s="709"/>
      <c r="G11" s="709"/>
      <c r="H11" s="709"/>
      <c r="I11" s="709"/>
      <c r="J11" s="709"/>
      <c r="K11" s="709"/>
      <c r="L11" s="709"/>
      <c r="M11" s="709"/>
      <c r="N11" s="709"/>
      <c r="O11" s="709"/>
      <c r="P11" s="710"/>
      <c r="Q11" s="711">
        <v>5278</v>
      </c>
      <c r="R11" s="712"/>
      <c r="S11" s="712"/>
      <c r="T11" s="712"/>
      <c r="U11" s="712"/>
      <c r="V11" s="712">
        <v>2100</v>
      </c>
      <c r="W11" s="712"/>
      <c r="X11" s="712"/>
      <c r="Y11" s="712"/>
      <c r="Z11" s="712"/>
      <c r="AA11" s="713">
        <v>3177</v>
      </c>
      <c r="AB11" s="715"/>
      <c r="AC11" s="715"/>
      <c r="AD11" s="715"/>
      <c r="AE11" s="716"/>
      <c r="AF11" s="714">
        <v>3177</v>
      </c>
      <c r="AG11" s="715"/>
      <c r="AH11" s="715"/>
      <c r="AI11" s="715"/>
      <c r="AJ11" s="716"/>
      <c r="AK11" s="717" t="s">
        <v>560</v>
      </c>
      <c r="AL11" s="718"/>
      <c r="AM11" s="718"/>
      <c r="AN11" s="718"/>
      <c r="AO11" s="718"/>
      <c r="AP11" s="718">
        <v>4293</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575</v>
      </c>
      <c r="BT11" s="722" t="s">
        <v>575</v>
      </c>
      <c r="BU11" s="722" t="s">
        <v>575</v>
      </c>
      <c r="BV11" s="722" t="s">
        <v>575</v>
      </c>
      <c r="BW11" s="722" t="s">
        <v>575</v>
      </c>
      <c r="BX11" s="722" t="s">
        <v>575</v>
      </c>
      <c r="BY11" s="722" t="s">
        <v>575</v>
      </c>
      <c r="BZ11" s="722" t="s">
        <v>575</v>
      </c>
      <c r="CA11" s="722" t="s">
        <v>575</v>
      </c>
      <c r="CB11" s="722" t="s">
        <v>575</v>
      </c>
      <c r="CC11" s="722" t="s">
        <v>575</v>
      </c>
      <c r="CD11" s="722" t="s">
        <v>575</v>
      </c>
      <c r="CE11" s="722" t="s">
        <v>575</v>
      </c>
      <c r="CF11" s="722" t="s">
        <v>575</v>
      </c>
      <c r="CG11" s="723" t="s">
        <v>575</v>
      </c>
      <c r="CH11" s="734">
        <v>1</v>
      </c>
      <c r="CI11" s="735"/>
      <c r="CJ11" s="735"/>
      <c r="CK11" s="735"/>
      <c r="CL11" s="736"/>
      <c r="CM11" s="734">
        <v>103</v>
      </c>
      <c r="CN11" s="735"/>
      <c r="CO11" s="735"/>
      <c r="CP11" s="735"/>
      <c r="CQ11" s="736"/>
      <c r="CR11" s="734">
        <v>15</v>
      </c>
      <c r="CS11" s="735">
        <v>15000</v>
      </c>
      <c r="CT11" s="735">
        <v>15000</v>
      </c>
      <c r="CU11" s="735">
        <v>15000</v>
      </c>
      <c r="CV11" s="736">
        <v>15000</v>
      </c>
      <c r="CW11" s="734"/>
      <c r="CX11" s="735"/>
      <c r="CY11" s="735"/>
      <c r="CZ11" s="735"/>
      <c r="DA11" s="736"/>
      <c r="DB11" s="734"/>
      <c r="DC11" s="735"/>
      <c r="DD11" s="735"/>
      <c r="DE11" s="735"/>
      <c r="DF11" s="736"/>
      <c r="DG11" s="734"/>
      <c r="DH11" s="735"/>
      <c r="DI11" s="735"/>
      <c r="DJ11" s="735"/>
      <c r="DK11" s="736"/>
      <c r="DL11" s="734"/>
      <c r="DM11" s="735"/>
      <c r="DN11" s="735"/>
      <c r="DO11" s="735"/>
      <c r="DP11" s="736"/>
      <c r="DQ11" s="734"/>
      <c r="DR11" s="735"/>
      <c r="DS11" s="735"/>
      <c r="DT11" s="735"/>
      <c r="DU11" s="736"/>
      <c r="DV11" s="737"/>
      <c r="DW11" s="738"/>
      <c r="DX11" s="738"/>
      <c r="DY11" s="738"/>
      <c r="DZ11" s="739"/>
      <c r="EA11" s="225"/>
    </row>
    <row r="12" spans="1:131" s="226" customFormat="1" ht="26.25" customHeight="1" x14ac:dyDescent="0.2">
      <c r="A12" s="232">
        <v>6</v>
      </c>
      <c r="B12" s="708" t="s">
        <v>357</v>
      </c>
      <c r="C12" s="709"/>
      <c r="D12" s="709"/>
      <c r="E12" s="709"/>
      <c r="F12" s="709"/>
      <c r="G12" s="709"/>
      <c r="H12" s="709"/>
      <c r="I12" s="709"/>
      <c r="J12" s="709"/>
      <c r="K12" s="709"/>
      <c r="L12" s="709"/>
      <c r="M12" s="709"/>
      <c r="N12" s="709"/>
      <c r="O12" s="709"/>
      <c r="P12" s="710"/>
      <c r="Q12" s="711">
        <v>182</v>
      </c>
      <c r="R12" s="712"/>
      <c r="S12" s="712"/>
      <c r="T12" s="712"/>
      <c r="U12" s="712"/>
      <c r="V12" s="712">
        <v>34</v>
      </c>
      <c r="W12" s="712"/>
      <c r="X12" s="712"/>
      <c r="Y12" s="712"/>
      <c r="Z12" s="712"/>
      <c r="AA12" s="713">
        <f t="shared" si="0"/>
        <v>148</v>
      </c>
      <c r="AB12" s="715"/>
      <c r="AC12" s="715"/>
      <c r="AD12" s="715"/>
      <c r="AE12" s="716"/>
      <c r="AF12" s="714">
        <v>8</v>
      </c>
      <c r="AG12" s="715"/>
      <c r="AH12" s="715"/>
      <c r="AI12" s="715"/>
      <c r="AJ12" s="716"/>
      <c r="AK12" s="717">
        <v>0</v>
      </c>
      <c r="AL12" s="718"/>
      <c r="AM12" s="718"/>
      <c r="AN12" s="718"/>
      <c r="AO12" s="718"/>
      <c r="AP12" s="718">
        <v>103</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576</v>
      </c>
      <c r="BT12" s="722" t="s">
        <v>576</v>
      </c>
      <c r="BU12" s="722" t="s">
        <v>576</v>
      </c>
      <c r="BV12" s="722" t="s">
        <v>576</v>
      </c>
      <c r="BW12" s="722" t="s">
        <v>576</v>
      </c>
      <c r="BX12" s="722" t="s">
        <v>576</v>
      </c>
      <c r="BY12" s="722" t="s">
        <v>576</v>
      </c>
      <c r="BZ12" s="722" t="s">
        <v>576</v>
      </c>
      <c r="CA12" s="722" t="s">
        <v>576</v>
      </c>
      <c r="CB12" s="722" t="s">
        <v>576</v>
      </c>
      <c r="CC12" s="722" t="s">
        <v>576</v>
      </c>
      <c r="CD12" s="722" t="s">
        <v>576</v>
      </c>
      <c r="CE12" s="722" t="s">
        <v>576</v>
      </c>
      <c r="CF12" s="722" t="s">
        <v>576</v>
      </c>
      <c r="CG12" s="723" t="s">
        <v>576</v>
      </c>
      <c r="CH12" s="734">
        <v>-2</v>
      </c>
      <c r="CI12" s="735"/>
      <c r="CJ12" s="735"/>
      <c r="CK12" s="735"/>
      <c r="CL12" s="736"/>
      <c r="CM12" s="734">
        <v>151</v>
      </c>
      <c r="CN12" s="735"/>
      <c r="CO12" s="735"/>
      <c r="CP12" s="735"/>
      <c r="CQ12" s="736"/>
      <c r="CR12" s="734">
        <v>20</v>
      </c>
      <c r="CS12" s="735">
        <v>20000</v>
      </c>
      <c r="CT12" s="735">
        <v>20000</v>
      </c>
      <c r="CU12" s="735">
        <v>20000</v>
      </c>
      <c r="CV12" s="736">
        <v>20000</v>
      </c>
      <c r="CW12" s="734">
        <v>5</v>
      </c>
      <c r="CX12" s="735"/>
      <c r="CY12" s="735"/>
      <c r="CZ12" s="735"/>
      <c r="DA12" s="736"/>
      <c r="DB12" s="734"/>
      <c r="DC12" s="735"/>
      <c r="DD12" s="735"/>
      <c r="DE12" s="735"/>
      <c r="DF12" s="736"/>
      <c r="DG12" s="734"/>
      <c r="DH12" s="735"/>
      <c r="DI12" s="735"/>
      <c r="DJ12" s="735"/>
      <c r="DK12" s="736"/>
      <c r="DL12" s="734"/>
      <c r="DM12" s="735"/>
      <c r="DN12" s="735"/>
      <c r="DO12" s="735"/>
      <c r="DP12" s="736"/>
      <c r="DQ12" s="734"/>
      <c r="DR12" s="735"/>
      <c r="DS12" s="735"/>
      <c r="DT12" s="735"/>
      <c r="DU12" s="736"/>
      <c r="DV12" s="737"/>
      <c r="DW12" s="738"/>
      <c r="DX12" s="738"/>
      <c r="DY12" s="738"/>
      <c r="DZ12" s="739"/>
      <c r="EA12" s="225"/>
    </row>
    <row r="13" spans="1:131" s="226" customFormat="1" ht="26.25" customHeight="1" x14ac:dyDescent="0.2">
      <c r="A13" s="232">
        <v>7</v>
      </c>
      <c r="B13" s="708" t="s">
        <v>358</v>
      </c>
      <c r="C13" s="709"/>
      <c r="D13" s="709"/>
      <c r="E13" s="709"/>
      <c r="F13" s="709"/>
      <c r="G13" s="709"/>
      <c r="H13" s="709"/>
      <c r="I13" s="709"/>
      <c r="J13" s="709"/>
      <c r="K13" s="709"/>
      <c r="L13" s="709"/>
      <c r="M13" s="709"/>
      <c r="N13" s="709"/>
      <c r="O13" s="709"/>
      <c r="P13" s="710"/>
      <c r="Q13" s="711">
        <v>4971</v>
      </c>
      <c r="R13" s="712"/>
      <c r="S13" s="712"/>
      <c r="T13" s="712"/>
      <c r="U13" s="712"/>
      <c r="V13" s="712">
        <v>1235</v>
      </c>
      <c r="W13" s="712"/>
      <c r="X13" s="712"/>
      <c r="Y13" s="712"/>
      <c r="Z13" s="712"/>
      <c r="AA13" s="713">
        <f t="shared" si="0"/>
        <v>3736</v>
      </c>
      <c r="AB13" s="715"/>
      <c r="AC13" s="715"/>
      <c r="AD13" s="715"/>
      <c r="AE13" s="716"/>
      <c r="AF13" s="714">
        <v>3517</v>
      </c>
      <c r="AG13" s="715"/>
      <c r="AH13" s="715"/>
      <c r="AI13" s="715"/>
      <c r="AJ13" s="716"/>
      <c r="AK13" s="717">
        <v>259</v>
      </c>
      <c r="AL13" s="718"/>
      <c r="AM13" s="718"/>
      <c r="AN13" s="718"/>
      <c r="AO13" s="718"/>
      <c r="AP13" s="718" t="s">
        <v>560</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577</v>
      </c>
      <c r="BT13" s="722" t="s">
        <v>577</v>
      </c>
      <c r="BU13" s="722" t="s">
        <v>577</v>
      </c>
      <c r="BV13" s="722" t="s">
        <v>577</v>
      </c>
      <c r="BW13" s="722" t="s">
        <v>577</v>
      </c>
      <c r="BX13" s="722" t="s">
        <v>577</v>
      </c>
      <c r="BY13" s="722" t="s">
        <v>577</v>
      </c>
      <c r="BZ13" s="722" t="s">
        <v>577</v>
      </c>
      <c r="CA13" s="722" t="s">
        <v>577</v>
      </c>
      <c r="CB13" s="722" t="s">
        <v>577</v>
      </c>
      <c r="CC13" s="722" t="s">
        <v>577</v>
      </c>
      <c r="CD13" s="722" t="s">
        <v>577</v>
      </c>
      <c r="CE13" s="722" t="s">
        <v>577</v>
      </c>
      <c r="CF13" s="722" t="s">
        <v>577</v>
      </c>
      <c r="CG13" s="723" t="s">
        <v>577</v>
      </c>
      <c r="CH13" s="734">
        <v>-2</v>
      </c>
      <c r="CI13" s="735"/>
      <c r="CJ13" s="735"/>
      <c r="CK13" s="735"/>
      <c r="CL13" s="736"/>
      <c r="CM13" s="734">
        <v>315</v>
      </c>
      <c r="CN13" s="735"/>
      <c r="CO13" s="735"/>
      <c r="CP13" s="735"/>
      <c r="CQ13" s="736"/>
      <c r="CR13" s="734">
        <v>300</v>
      </c>
      <c r="CS13" s="735">
        <v>300000</v>
      </c>
      <c r="CT13" s="735">
        <v>300000</v>
      </c>
      <c r="CU13" s="735">
        <v>300000</v>
      </c>
      <c r="CV13" s="736">
        <v>300000</v>
      </c>
      <c r="CW13" s="734"/>
      <c r="CX13" s="735"/>
      <c r="CY13" s="735"/>
      <c r="CZ13" s="735"/>
      <c r="DA13" s="736"/>
      <c r="DB13" s="734"/>
      <c r="DC13" s="735"/>
      <c r="DD13" s="735"/>
      <c r="DE13" s="735"/>
      <c r="DF13" s="736"/>
      <c r="DG13" s="734"/>
      <c r="DH13" s="735"/>
      <c r="DI13" s="735"/>
      <c r="DJ13" s="735"/>
      <c r="DK13" s="736"/>
      <c r="DL13" s="734"/>
      <c r="DM13" s="735"/>
      <c r="DN13" s="735"/>
      <c r="DO13" s="735"/>
      <c r="DP13" s="736"/>
      <c r="DQ13" s="734"/>
      <c r="DR13" s="735"/>
      <c r="DS13" s="735"/>
      <c r="DT13" s="735"/>
      <c r="DU13" s="736"/>
      <c r="DV13" s="737"/>
      <c r="DW13" s="738"/>
      <c r="DX13" s="738"/>
      <c r="DY13" s="738"/>
      <c r="DZ13" s="739"/>
      <c r="EA13" s="225"/>
    </row>
    <row r="14" spans="1:131" s="226" customFormat="1" ht="26.25" customHeight="1" x14ac:dyDescent="0.2">
      <c r="A14" s="232">
        <v>8</v>
      </c>
      <c r="B14" s="708" t="s">
        <v>359</v>
      </c>
      <c r="C14" s="709"/>
      <c r="D14" s="709"/>
      <c r="E14" s="709"/>
      <c r="F14" s="709"/>
      <c r="G14" s="709"/>
      <c r="H14" s="709"/>
      <c r="I14" s="709"/>
      <c r="J14" s="709"/>
      <c r="K14" s="709"/>
      <c r="L14" s="709"/>
      <c r="M14" s="709"/>
      <c r="N14" s="709"/>
      <c r="O14" s="709"/>
      <c r="P14" s="710"/>
      <c r="Q14" s="711">
        <v>1845</v>
      </c>
      <c r="R14" s="712"/>
      <c r="S14" s="712"/>
      <c r="T14" s="712"/>
      <c r="U14" s="712"/>
      <c r="V14" s="712">
        <v>1825</v>
      </c>
      <c r="W14" s="712"/>
      <c r="X14" s="712"/>
      <c r="Y14" s="712"/>
      <c r="Z14" s="712"/>
      <c r="AA14" s="713">
        <f t="shared" si="0"/>
        <v>20</v>
      </c>
      <c r="AB14" s="715"/>
      <c r="AC14" s="715"/>
      <c r="AD14" s="715"/>
      <c r="AE14" s="716"/>
      <c r="AF14" s="714">
        <v>20</v>
      </c>
      <c r="AG14" s="715"/>
      <c r="AH14" s="715"/>
      <c r="AI14" s="715"/>
      <c r="AJ14" s="716"/>
      <c r="AK14" s="717" t="s">
        <v>560</v>
      </c>
      <c r="AL14" s="718"/>
      <c r="AM14" s="718"/>
      <c r="AN14" s="718"/>
      <c r="AO14" s="718"/>
      <c r="AP14" s="718" t="s">
        <v>560</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578</v>
      </c>
      <c r="BT14" s="722" t="s">
        <v>578</v>
      </c>
      <c r="BU14" s="722" t="s">
        <v>578</v>
      </c>
      <c r="BV14" s="722" t="s">
        <v>578</v>
      </c>
      <c r="BW14" s="722" t="s">
        <v>578</v>
      </c>
      <c r="BX14" s="722" t="s">
        <v>578</v>
      </c>
      <c r="BY14" s="722" t="s">
        <v>578</v>
      </c>
      <c r="BZ14" s="722" t="s">
        <v>578</v>
      </c>
      <c r="CA14" s="722" t="s">
        <v>578</v>
      </c>
      <c r="CB14" s="722" t="s">
        <v>578</v>
      </c>
      <c r="CC14" s="722" t="s">
        <v>578</v>
      </c>
      <c r="CD14" s="722" t="s">
        <v>578</v>
      </c>
      <c r="CE14" s="722" t="s">
        <v>578</v>
      </c>
      <c r="CF14" s="722" t="s">
        <v>578</v>
      </c>
      <c r="CG14" s="723" t="s">
        <v>578</v>
      </c>
      <c r="CH14" s="734">
        <v>1</v>
      </c>
      <c r="CI14" s="735"/>
      <c r="CJ14" s="735"/>
      <c r="CK14" s="735"/>
      <c r="CL14" s="736"/>
      <c r="CM14" s="734">
        <v>290</v>
      </c>
      <c r="CN14" s="735"/>
      <c r="CO14" s="735"/>
      <c r="CP14" s="735"/>
      <c r="CQ14" s="736"/>
      <c r="CR14" s="734">
        <v>200</v>
      </c>
      <c r="CS14" s="735">
        <v>200100</v>
      </c>
      <c r="CT14" s="735">
        <v>200100</v>
      </c>
      <c r="CU14" s="735">
        <v>200100</v>
      </c>
      <c r="CV14" s="736">
        <v>200100</v>
      </c>
      <c r="CW14" s="734">
        <v>1</v>
      </c>
      <c r="CX14" s="735"/>
      <c r="CY14" s="735"/>
      <c r="CZ14" s="735"/>
      <c r="DA14" s="736"/>
      <c r="DB14" s="734"/>
      <c r="DC14" s="735"/>
      <c r="DD14" s="735"/>
      <c r="DE14" s="735"/>
      <c r="DF14" s="736"/>
      <c r="DG14" s="734"/>
      <c r="DH14" s="735"/>
      <c r="DI14" s="735"/>
      <c r="DJ14" s="735"/>
      <c r="DK14" s="736"/>
      <c r="DL14" s="734"/>
      <c r="DM14" s="735"/>
      <c r="DN14" s="735"/>
      <c r="DO14" s="735"/>
      <c r="DP14" s="736"/>
      <c r="DQ14" s="734"/>
      <c r="DR14" s="735"/>
      <c r="DS14" s="735"/>
      <c r="DT14" s="735"/>
      <c r="DU14" s="736"/>
      <c r="DV14" s="737"/>
      <c r="DW14" s="738"/>
      <c r="DX14" s="738"/>
      <c r="DY14" s="738"/>
      <c r="DZ14" s="739"/>
      <c r="EA14" s="225"/>
    </row>
    <row r="15" spans="1:131" s="226" customFormat="1" ht="26.25" customHeight="1" x14ac:dyDescent="0.2">
      <c r="A15" s="232">
        <v>9</v>
      </c>
      <c r="B15" s="708" t="s">
        <v>360</v>
      </c>
      <c r="C15" s="709"/>
      <c r="D15" s="709"/>
      <c r="E15" s="709"/>
      <c r="F15" s="709"/>
      <c r="G15" s="709"/>
      <c r="H15" s="709"/>
      <c r="I15" s="709"/>
      <c r="J15" s="709"/>
      <c r="K15" s="709"/>
      <c r="L15" s="709"/>
      <c r="M15" s="709"/>
      <c r="N15" s="709"/>
      <c r="O15" s="709"/>
      <c r="P15" s="710"/>
      <c r="Q15" s="711">
        <v>102500</v>
      </c>
      <c r="R15" s="712"/>
      <c r="S15" s="712"/>
      <c r="T15" s="712"/>
      <c r="U15" s="712"/>
      <c r="V15" s="712">
        <v>102475</v>
      </c>
      <c r="W15" s="712"/>
      <c r="X15" s="712"/>
      <c r="Y15" s="712"/>
      <c r="Z15" s="712"/>
      <c r="AA15" s="713">
        <f t="shared" si="0"/>
        <v>25</v>
      </c>
      <c r="AB15" s="715"/>
      <c r="AC15" s="715"/>
      <c r="AD15" s="715"/>
      <c r="AE15" s="716"/>
      <c r="AF15" s="714">
        <v>25</v>
      </c>
      <c r="AG15" s="715"/>
      <c r="AH15" s="715"/>
      <c r="AI15" s="715"/>
      <c r="AJ15" s="716"/>
      <c r="AK15" s="717">
        <v>37</v>
      </c>
      <c r="AL15" s="718"/>
      <c r="AM15" s="718"/>
      <c r="AN15" s="718"/>
      <c r="AO15" s="718"/>
      <c r="AP15" s="718" t="s">
        <v>560</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579</v>
      </c>
      <c r="BT15" s="722" t="s">
        <v>579</v>
      </c>
      <c r="BU15" s="722" t="s">
        <v>579</v>
      </c>
      <c r="BV15" s="722" t="s">
        <v>579</v>
      </c>
      <c r="BW15" s="722" t="s">
        <v>579</v>
      </c>
      <c r="BX15" s="722" t="s">
        <v>579</v>
      </c>
      <c r="BY15" s="722" t="s">
        <v>579</v>
      </c>
      <c r="BZ15" s="722" t="s">
        <v>579</v>
      </c>
      <c r="CA15" s="722" t="s">
        <v>579</v>
      </c>
      <c r="CB15" s="722" t="s">
        <v>579</v>
      </c>
      <c r="CC15" s="722" t="s">
        <v>579</v>
      </c>
      <c r="CD15" s="722" t="s">
        <v>579</v>
      </c>
      <c r="CE15" s="722" t="s">
        <v>579</v>
      </c>
      <c r="CF15" s="722" t="s">
        <v>579</v>
      </c>
      <c r="CG15" s="723" t="s">
        <v>579</v>
      </c>
      <c r="CH15" s="734">
        <v>-3</v>
      </c>
      <c r="CI15" s="735"/>
      <c r="CJ15" s="735"/>
      <c r="CK15" s="735"/>
      <c r="CL15" s="736"/>
      <c r="CM15" s="734">
        <v>263</v>
      </c>
      <c r="CN15" s="735"/>
      <c r="CO15" s="735"/>
      <c r="CP15" s="735"/>
      <c r="CQ15" s="736"/>
      <c r="CR15" s="734">
        <v>100</v>
      </c>
      <c r="CS15" s="735">
        <v>100000</v>
      </c>
      <c r="CT15" s="735">
        <v>100000</v>
      </c>
      <c r="CU15" s="735">
        <v>100000</v>
      </c>
      <c r="CV15" s="736">
        <v>100000</v>
      </c>
      <c r="CW15" s="734">
        <v>128</v>
      </c>
      <c r="CX15" s="735"/>
      <c r="CY15" s="735"/>
      <c r="CZ15" s="735"/>
      <c r="DA15" s="736"/>
      <c r="DB15" s="734"/>
      <c r="DC15" s="735"/>
      <c r="DD15" s="735"/>
      <c r="DE15" s="735"/>
      <c r="DF15" s="736"/>
      <c r="DG15" s="734"/>
      <c r="DH15" s="735"/>
      <c r="DI15" s="735"/>
      <c r="DJ15" s="735"/>
      <c r="DK15" s="736"/>
      <c r="DL15" s="734"/>
      <c r="DM15" s="735"/>
      <c r="DN15" s="735"/>
      <c r="DO15" s="735"/>
      <c r="DP15" s="736"/>
      <c r="DQ15" s="734"/>
      <c r="DR15" s="735"/>
      <c r="DS15" s="735"/>
      <c r="DT15" s="735"/>
      <c r="DU15" s="736"/>
      <c r="DV15" s="737"/>
      <c r="DW15" s="738"/>
      <c r="DX15" s="738"/>
      <c r="DY15" s="738"/>
      <c r="DZ15" s="739"/>
      <c r="EA15" s="225"/>
    </row>
    <row r="16" spans="1:131" s="226" customFormat="1" ht="26.25" customHeight="1" x14ac:dyDescent="0.2">
      <c r="A16" s="232">
        <v>10</v>
      </c>
      <c r="B16" s="708" t="s">
        <v>361</v>
      </c>
      <c r="C16" s="709"/>
      <c r="D16" s="709"/>
      <c r="E16" s="709"/>
      <c r="F16" s="709"/>
      <c r="G16" s="709"/>
      <c r="H16" s="709"/>
      <c r="I16" s="709"/>
      <c r="J16" s="709"/>
      <c r="K16" s="709"/>
      <c r="L16" s="709"/>
      <c r="M16" s="709"/>
      <c r="N16" s="709"/>
      <c r="O16" s="709"/>
      <c r="P16" s="710"/>
      <c r="Q16" s="711">
        <v>29787</v>
      </c>
      <c r="R16" s="712"/>
      <c r="S16" s="712"/>
      <c r="T16" s="712"/>
      <c r="U16" s="712"/>
      <c r="V16" s="712">
        <v>29787</v>
      </c>
      <c r="W16" s="712"/>
      <c r="X16" s="712"/>
      <c r="Y16" s="712"/>
      <c r="Z16" s="712"/>
      <c r="AA16" s="713" t="s">
        <v>560</v>
      </c>
      <c r="AB16" s="715"/>
      <c r="AC16" s="715"/>
      <c r="AD16" s="715"/>
      <c r="AE16" s="716"/>
      <c r="AF16" s="714" t="s">
        <v>362</v>
      </c>
      <c r="AG16" s="715"/>
      <c r="AH16" s="715"/>
      <c r="AI16" s="715"/>
      <c r="AJ16" s="716"/>
      <c r="AK16" s="717">
        <v>14615</v>
      </c>
      <c r="AL16" s="718"/>
      <c r="AM16" s="718"/>
      <c r="AN16" s="718"/>
      <c r="AO16" s="718"/>
      <c r="AP16" s="718" t="s">
        <v>561</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580</v>
      </c>
      <c r="BT16" s="722" t="s">
        <v>580</v>
      </c>
      <c r="BU16" s="722" t="s">
        <v>580</v>
      </c>
      <c r="BV16" s="722" t="s">
        <v>580</v>
      </c>
      <c r="BW16" s="722" t="s">
        <v>580</v>
      </c>
      <c r="BX16" s="722" t="s">
        <v>580</v>
      </c>
      <c r="BY16" s="722" t="s">
        <v>580</v>
      </c>
      <c r="BZ16" s="722" t="s">
        <v>580</v>
      </c>
      <c r="CA16" s="722" t="s">
        <v>580</v>
      </c>
      <c r="CB16" s="722" t="s">
        <v>580</v>
      </c>
      <c r="CC16" s="722" t="s">
        <v>580</v>
      </c>
      <c r="CD16" s="722" t="s">
        <v>580</v>
      </c>
      <c r="CE16" s="722" t="s">
        <v>580</v>
      </c>
      <c r="CF16" s="722" t="s">
        <v>580</v>
      </c>
      <c r="CG16" s="723" t="s">
        <v>580</v>
      </c>
      <c r="CH16" s="734">
        <v>0</v>
      </c>
      <c r="CI16" s="735"/>
      <c r="CJ16" s="735"/>
      <c r="CK16" s="735"/>
      <c r="CL16" s="736"/>
      <c r="CM16" s="734">
        <v>39</v>
      </c>
      <c r="CN16" s="735"/>
      <c r="CO16" s="735"/>
      <c r="CP16" s="735"/>
      <c r="CQ16" s="736"/>
      <c r="CR16" s="734">
        <v>10</v>
      </c>
      <c r="CS16" s="735">
        <v>10000</v>
      </c>
      <c r="CT16" s="735">
        <v>10000</v>
      </c>
      <c r="CU16" s="735">
        <v>10000</v>
      </c>
      <c r="CV16" s="736">
        <v>10000</v>
      </c>
      <c r="CW16" s="734">
        <v>1</v>
      </c>
      <c r="CX16" s="735"/>
      <c r="CY16" s="735"/>
      <c r="CZ16" s="735"/>
      <c r="DA16" s="736"/>
      <c r="DB16" s="734"/>
      <c r="DC16" s="735"/>
      <c r="DD16" s="735"/>
      <c r="DE16" s="735"/>
      <c r="DF16" s="736"/>
      <c r="DG16" s="734"/>
      <c r="DH16" s="735"/>
      <c r="DI16" s="735"/>
      <c r="DJ16" s="735"/>
      <c r="DK16" s="736"/>
      <c r="DL16" s="734"/>
      <c r="DM16" s="735"/>
      <c r="DN16" s="735"/>
      <c r="DO16" s="735"/>
      <c r="DP16" s="736"/>
      <c r="DQ16" s="734"/>
      <c r="DR16" s="735"/>
      <c r="DS16" s="735"/>
      <c r="DT16" s="735"/>
      <c r="DU16" s="736"/>
      <c r="DV16" s="737"/>
      <c r="DW16" s="738"/>
      <c r="DX16" s="738"/>
      <c r="DY16" s="738"/>
      <c r="DZ16" s="739"/>
      <c r="EA16" s="225"/>
    </row>
    <row r="17" spans="1:131" s="226" customFormat="1" ht="26.25" customHeight="1" x14ac:dyDescent="0.2">
      <c r="A17" s="232">
        <v>11</v>
      </c>
      <c r="B17" s="708" t="s">
        <v>363</v>
      </c>
      <c r="C17" s="709"/>
      <c r="D17" s="709"/>
      <c r="E17" s="709"/>
      <c r="F17" s="709"/>
      <c r="G17" s="709"/>
      <c r="H17" s="709"/>
      <c r="I17" s="709"/>
      <c r="J17" s="709"/>
      <c r="K17" s="709"/>
      <c r="L17" s="709"/>
      <c r="M17" s="709"/>
      <c r="N17" s="709"/>
      <c r="O17" s="709"/>
      <c r="P17" s="710"/>
      <c r="Q17" s="711">
        <v>167</v>
      </c>
      <c r="R17" s="712"/>
      <c r="S17" s="712"/>
      <c r="T17" s="712"/>
      <c r="U17" s="712"/>
      <c r="V17" s="712">
        <v>60</v>
      </c>
      <c r="W17" s="712"/>
      <c r="X17" s="712"/>
      <c r="Y17" s="712"/>
      <c r="Z17" s="712"/>
      <c r="AA17" s="713">
        <f t="shared" si="0"/>
        <v>107</v>
      </c>
      <c r="AB17" s="715"/>
      <c r="AC17" s="715"/>
      <c r="AD17" s="715"/>
      <c r="AE17" s="716"/>
      <c r="AF17" s="714" t="s">
        <v>364</v>
      </c>
      <c r="AG17" s="715"/>
      <c r="AH17" s="715"/>
      <c r="AI17" s="715"/>
      <c r="AJ17" s="716"/>
      <c r="AK17" s="717">
        <v>0</v>
      </c>
      <c r="AL17" s="718"/>
      <c r="AM17" s="718"/>
      <c r="AN17" s="718"/>
      <c r="AO17" s="718"/>
      <c r="AP17" s="718">
        <v>6</v>
      </c>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581</v>
      </c>
      <c r="BT17" s="722" t="s">
        <v>581</v>
      </c>
      <c r="BU17" s="722" t="s">
        <v>581</v>
      </c>
      <c r="BV17" s="722" t="s">
        <v>581</v>
      </c>
      <c r="BW17" s="722" t="s">
        <v>581</v>
      </c>
      <c r="BX17" s="722" t="s">
        <v>581</v>
      </c>
      <c r="BY17" s="722" t="s">
        <v>581</v>
      </c>
      <c r="BZ17" s="722" t="s">
        <v>581</v>
      </c>
      <c r="CA17" s="722" t="s">
        <v>581</v>
      </c>
      <c r="CB17" s="722" t="s">
        <v>581</v>
      </c>
      <c r="CC17" s="722" t="s">
        <v>581</v>
      </c>
      <c r="CD17" s="722" t="s">
        <v>581</v>
      </c>
      <c r="CE17" s="722" t="s">
        <v>581</v>
      </c>
      <c r="CF17" s="722" t="s">
        <v>581</v>
      </c>
      <c r="CG17" s="723" t="s">
        <v>581</v>
      </c>
      <c r="CH17" s="734">
        <v>0</v>
      </c>
      <c r="CI17" s="735"/>
      <c r="CJ17" s="735"/>
      <c r="CK17" s="735"/>
      <c r="CL17" s="736"/>
      <c r="CM17" s="734">
        <v>8</v>
      </c>
      <c r="CN17" s="735"/>
      <c r="CO17" s="735"/>
      <c r="CP17" s="735"/>
      <c r="CQ17" s="736"/>
      <c r="CR17" s="734">
        <v>2</v>
      </c>
      <c r="CS17" s="735">
        <v>2000</v>
      </c>
      <c r="CT17" s="735">
        <v>2000</v>
      </c>
      <c r="CU17" s="735">
        <v>2000</v>
      </c>
      <c r="CV17" s="736">
        <v>2000</v>
      </c>
      <c r="CW17" s="734">
        <v>17</v>
      </c>
      <c r="CX17" s="735"/>
      <c r="CY17" s="735"/>
      <c r="CZ17" s="735"/>
      <c r="DA17" s="736"/>
      <c r="DB17" s="734"/>
      <c r="DC17" s="735"/>
      <c r="DD17" s="735"/>
      <c r="DE17" s="735"/>
      <c r="DF17" s="736"/>
      <c r="DG17" s="734"/>
      <c r="DH17" s="735"/>
      <c r="DI17" s="735"/>
      <c r="DJ17" s="735"/>
      <c r="DK17" s="736"/>
      <c r="DL17" s="734"/>
      <c r="DM17" s="735"/>
      <c r="DN17" s="735"/>
      <c r="DO17" s="735"/>
      <c r="DP17" s="736"/>
      <c r="DQ17" s="734"/>
      <c r="DR17" s="735"/>
      <c r="DS17" s="735"/>
      <c r="DT17" s="735"/>
      <c r="DU17" s="736"/>
      <c r="DV17" s="737"/>
      <c r="DW17" s="738"/>
      <c r="DX17" s="738"/>
      <c r="DY17" s="738"/>
      <c r="DZ17" s="739"/>
      <c r="EA17" s="225"/>
    </row>
    <row r="18" spans="1:131" s="226" customFormat="1" ht="26.25" customHeight="1" x14ac:dyDescent="0.2">
      <c r="A18" s="232">
        <v>12</v>
      </c>
      <c r="B18" s="708" t="s">
        <v>365</v>
      </c>
      <c r="C18" s="709"/>
      <c r="D18" s="709"/>
      <c r="E18" s="709"/>
      <c r="F18" s="709"/>
      <c r="G18" s="709"/>
      <c r="H18" s="709"/>
      <c r="I18" s="709"/>
      <c r="J18" s="709"/>
      <c r="K18" s="709"/>
      <c r="L18" s="709"/>
      <c r="M18" s="709"/>
      <c r="N18" s="709"/>
      <c r="O18" s="709"/>
      <c r="P18" s="710"/>
      <c r="Q18" s="711">
        <v>131558</v>
      </c>
      <c r="R18" s="712"/>
      <c r="S18" s="712"/>
      <c r="T18" s="712"/>
      <c r="U18" s="712"/>
      <c r="V18" s="712">
        <v>131558</v>
      </c>
      <c r="W18" s="712"/>
      <c r="X18" s="712"/>
      <c r="Y18" s="712"/>
      <c r="Z18" s="712"/>
      <c r="AA18" s="713" t="s">
        <v>560</v>
      </c>
      <c r="AB18" s="715"/>
      <c r="AC18" s="715"/>
      <c r="AD18" s="715"/>
      <c r="AE18" s="716"/>
      <c r="AF18" s="714" t="s">
        <v>366</v>
      </c>
      <c r="AG18" s="715"/>
      <c r="AH18" s="715"/>
      <c r="AI18" s="715"/>
      <c r="AJ18" s="716"/>
      <c r="AK18" s="717">
        <v>87718</v>
      </c>
      <c r="AL18" s="718"/>
      <c r="AM18" s="718"/>
      <c r="AN18" s="718"/>
      <c r="AO18" s="718"/>
      <c r="AP18" s="718" t="s">
        <v>560</v>
      </c>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582</v>
      </c>
      <c r="BT18" s="722" t="s">
        <v>582</v>
      </c>
      <c r="BU18" s="722" t="s">
        <v>582</v>
      </c>
      <c r="BV18" s="722" t="s">
        <v>582</v>
      </c>
      <c r="BW18" s="722" t="s">
        <v>582</v>
      </c>
      <c r="BX18" s="722" t="s">
        <v>582</v>
      </c>
      <c r="BY18" s="722" t="s">
        <v>582</v>
      </c>
      <c r="BZ18" s="722" t="s">
        <v>582</v>
      </c>
      <c r="CA18" s="722" t="s">
        <v>582</v>
      </c>
      <c r="CB18" s="722" t="s">
        <v>582</v>
      </c>
      <c r="CC18" s="722" t="s">
        <v>582</v>
      </c>
      <c r="CD18" s="722" t="s">
        <v>582</v>
      </c>
      <c r="CE18" s="722" t="s">
        <v>582</v>
      </c>
      <c r="CF18" s="722" t="s">
        <v>582</v>
      </c>
      <c r="CG18" s="723" t="s">
        <v>582</v>
      </c>
      <c r="CH18" s="734">
        <v>-2</v>
      </c>
      <c r="CI18" s="735"/>
      <c r="CJ18" s="735"/>
      <c r="CK18" s="735"/>
      <c r="CL18" s="736"/>
      <c r="CM18" s="734">
        <v>487</v>
      </c>
      <c r="CN18" s="735"/>
      <c r="CO18" s="735"/>
      <c r="CP18" s="735"/>
      <c r="CQ18" s="736"/>
      <c r="CR18" s="734">
        <v>479</v>
      </c>
      <c r="CS18" s="735">
        <v>479000</v>
      </c>
      <c r="CT18" s="735">
        <v>479000</v>
      </c>
      <c r="CU18" s="735">
        <v>479000</v>
      </c>
      <c r="CV18" s="736">
        <v>479000</v>
      </c>
      <c r="CW18" s="734"/>
      <c r="CX18" s="735"/>
      <c r="CY18" s="735"/>
      <c r="CZ18" s="735"/>
      <c r="DA18" s="736"/>
      <c r="DB18" s="734"/>
      <c r="DC18" s="735"/>
      <c r="DD18" s="735"/>
      <c r="DE18" s="735"/>
      <c r="DF18" s="736"/>
      <c r="DG18" s="734"/>
      <c r="DH18" s="735"/>
      <c r="DI18" s="735"/>
      <c r="DJ18" s="735"/>
      <c r="DK18" s="736"/>
      <c r="DL18" s="734"/>
      <c r="DM18" s="735"/>
      <c r="DN18" s="735"/>
      <c r="DO18" s="735"/>
      <c r="DP18" s="736"/>
      <c r="DQ18" s="734"/>
      <c r="DR18" s="735"/>
      <c r="DS18" s="735"/>
      <c r="DT18" s="735"/>
      <c r="DU18" s="736"/>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t="s">
        <v>570</v>
      </c>
      <c r="BS19" s="721" t="s">
        <v>583</v>
      </c>
      <c r="BT19" s="722" t="s">
        <v>583</v>
      </c>
      <c r="BU19" s="722" t="s">
        <v>583</v>
      </c>
      <c r="BV19" s="722" t="s">
        <v>583</v>
      </c>
      <c r="BW19" s="722" t="s">
        <v>583</v>
      </c>
      <c r="BX19" s="722" t="s">
        <v>583</v>
      </c>
      <c r="BY19" s="722" t="s">
        <v>583</v>
      </c>
      <c r="BZ19" s="722" t="s">
        <v>583</v>
      </c>
      <c r="CA19" s="722" t="s">
        <v>583</v>
      </c>
      <c r="CB19" s="722" t="s">
        <v>583</v>
      </c>
      <c r="CC19" s="722" t="s">
        <v>583</v>
      </c>
      <c r="CD19" s="722" t="s">
        <v>583</v>
      </c>
      <c r="CE19" s="722" t="s">
        <v>583</v>
      </c>
      <c r="CF19" s="722" t="s">
        <v>583</v>
      </c>
      <c r="CG19" s="723" t="s">
        <v>583</v>
      </c>
      <c r="CH19" s="734">
        <v>0</v>
      </c>
      <c r="CI19" s="735"/>
      <c r="CJ19" s="735"/>
      <c r="CK19" s="735"/>
      <c r="CL19" s="736"/>
      <c r="CM19" s="734">
        <v>177</v>
      </c>
      <c r="CN19" s="735"/>
      <c r="CO19" s="735"/>
      <c r="CP19" s="735"/>
      <c r="CQ19" s="736"/>
      <c r="CR19" s="734">
        <v>10</v>
      </c>
      <c r="CS19" s="735">
        <v>10000</v>
      </c>
      <c r="CT19" s="735">
        <v>10000</v>
      </c>
      <c r="CU19" s="735">
        <v>10000</v>
      </c>
      <c r="CV19" s="736">
        <v>10000</v>
      </c>
      <c r="CW19" s="734">
        <v>32</v>
      </c>
      <c r="CX19" s="735"/>
      <c r="CY19" s="735"/>
      <c r="CZ19" s="735"/>
      <c r="DA19" s="736"/>
      <c r="DB19" s="734"/>
      <c r="DC19" s="735"/>
      <c r="DD19" s="735"/>
      <c r="DE19" s="735"/>
      <c r="DF19" s="736"/>
      <c r="DG19" s="734"/>
      <c r="DH19" s="735"/>
      <c r="DI19" s="735"/>
      <c r="DJ19" s="735"/>
      <c r="DK19" s="736"/>
      <c r="DL19" s="734">
        <v>387</v>
      </c>
      <c r="DM19" s="735"/>
      <c r="DN19" s="735"/>
      <c r="DO19" s="735"/>
      <c r="DP19" s="736"/>
      <c r="DQ19" s="734">
        <v>348</v>
      </c>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584</v>
      </c>
      <c r="BT20" s="722" t="s">
        <v>584</v>
      </c>
      <c r="BU20" s="722" t="s">
        <v>584</v>
      </c>
      <c r="BV20" s="722" t="s">
        <v>584</v>
      </c>
      <c r="BW20" s="722" t="s">
        <v>584</v>
      </c>
      <c r="BX20" s="722" t="s">
        <v>584</v>
      </c>
      <c r="BY20" s="722" t="s">
        <v>584</v>
      </c>
      <c r="BZ20" s="722" t="s">
        <v>584</v>
      </c>
      <c r="CA20" s="722" t="s">
        <v>584</v>
      </c>
      <c r="CB20" s="722" t="s">
        <v>584</v>
      </c>
      <c r="CC20" s="722" t="s">
        <v>584</v>
      </c>
      <c r="CD20" s="722" t="s">
        <v>584</v>
      </c>
      <c r="CE20" s="722" t="s">
        <v>584</v>
      </c>
      <c r="CF20" s="722" t="s">
        <v>584</v>
      </c>
      <c r="CG20" s="723" t="s">
        <v>584</v>
      </c>
      <c r="CH20" s="734">
        <v>-3</v>
      </c>
      <c r="CI20" s="735"/>
      <c r="CJ20" s="735"/>
      <c r="CK20" s="735"/>
      <c r="CL20" s="736"/>
      <c r="CM20" s="734">
        <v>1151</v>
      </c>
      <c r="CN20" s="735"/>
      <c r="CO20" s="735"/>
      <c r="CP20" s="735"/>
      <c r="CQ20" s="736"/>
      <c r="CR20" s="734">
        <v>300</v>
      </c>
      <c r="CS20" s="735">
        <v>300000</v>
      </c>
      <c r="CT20" s="735">
        <v>300000</v>
      </c>
      <c r="CU20" s="735">
        <v>300000</v>
      </c>
      <c r="CV20" s="736">
        <v>300000</v>
      </c>
      <c r="CW20" s="734"/>
      <c r="CX20" s="735"/>
      <c r="CY20" s="735"/>
      <c r="CZ20" s="735"/>
      <c r="DA20" s="736"/>
      <c r="DB20" s="734"/>
      <c r="DC20" s="735"/>
      <c r="DD20" s="735"/>
      <c r="DE20" s="735"/>
      <c r="DF20" s="736"/>
      <c r="DG20" s="734"/>
      <c r="DH20" s="735"/>
      <c r="DI20" s="735"/>
      <c r="DJ20" s="735"/>
      <c r="DK20" s="736"/>
      <c r="DL20" s="734"/>
      <c r="DM20" s="735"/>
      <c r="DN20" s="735"/>
      <c r="DO20" s="735"/>
      <c r="DP20" s="736"/>
      <c r="DQ20" s="734"/>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585</v>
      </c>
      <c r="BT21" s="722" t="s">
        <v>585</v>
      </c>
      <c r="BU21" s="722" t="s">
        <v>585</v>
      </c>
      <c r="BV21" s="722" t="s">
        <v>585</v>
      </c>
      <c r="BW21" s="722" t="s">
        <v>585</v>
      </c>
      <c r="BX21" s="722" t="s">
        <v>585</v>
      </c>
      <c r="BY21" s="722" t="s">
        <v>585</v>
      </c>
      <c r="BZ21" s="722" t="s">
        <v>585</v>
      </c>
      <c r="CA21" s="722" t="s">
        <v>585</v>
      </c>
      <c r="CB21" s="722" t="s">
        <v>585</v>
      </c>
      <c r="CC21" s="722" t="s">
        <v>585</v>
      </c>
      <c r="CD21" s="722" t="s">
        <v>585</v>
      </c>
      <c r="CE21" s="722" t="s">
        <v>585</v>
      </c>
      <c r="CF21" s="722" t="s">
        <v>585</v>
      </c>
      <c r="CG21" s="723" t="s">
        <v>585</v>
      </c>
      <c r="CH21" s="734">
        <v>-8</v>
      </c>
      <c r="CI21" s="735"/>
      <c r="CJ21" s="735"/>
      <c r="CK21" s="735"/>
      <c r="CL21" s="736"/>
      <c r="CM21" s="734">
        <v>25</v>
      </c>
      <c r="CN21" s="735"/>
      <c r="CO21" s="735"/>
      <c r="CP21" s="735"/>
      <c r="CQ21" s="736"/>
      <c r="CR21" s="734">
        <v>5</v>
      </c>
      <c r="CS21" s="735">
        <v>4500</v>
      </c>
      <c r="CT21" s="735">
        <v>4500</v>
      </c>
      <c r="CU21" s="735">
        <v>4500</v>
      </c>
      <c r="CV21" s="736">
        <v>4500</v>
      </c>
      <c r="CW21" s="734"/>
      <c r="CX21" s="735"/>
      <c r="CY21" s="735"/>
      <c r="CZ21" s="735"/>
      <c r="DA21" s="736"/>
      <c r="DB21" s="734"/>
      <c r="DC21" s="735"/>
      <c r="DD21" s="735"/>
      <c r="DE21" s="735"/>
      <c r="DF21" s="736"/>
      <c r="DG21" s="734"/>
      <c r="DH21" s="735"/>
      <c r="DI21" s="735"/>
      <c r="DJ21" s="735"/>
      <c r="DK21" s="736"/>
      <c r="DL21" s="734"/>
      <c r="DM21" s="735"/>
      <c r="DN21" s="735"/>
      <c r="DO21" s="735"/>
      <c r="DP21" s="736"/>
      <c r="DQ21" s="734"/>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367</v>
      </c>
      <c r="BA22" s="765"/>
      <c r="BB22" s="765"/>
      <c r="BC22" s="765"/>
      <c r="BD22" s="766"/>
      <c r="BE22" s="224"/>
      <c r="BF22" s="224"/>
      <c r="BG22" s="224"/>
      <c r="BH22" s="224"/>
      <c r="BI22" s="224"/>
      <c r="BJ22" s="224"/>
      <c r="BK22" s="224"/>
      <c r="BL22" s="224"/>
      <c r="BM22" s="224"/>
      <c r="BN22" s="224"/>
      <c r="BO22" s="224"/>
      <c r="BP22" s="224"/>
      <c r="BQ22" s="233">
        <v>16</v>
      </c>
      <c r="BR22" s="234" t="s">
        <v>570</v>
      </c>
      <c r="BS22" s="721" t="s">
        <v>586</v>
      </c>
      <c r="BT22" s="722" t="s">
        <v>586</v>
      </c>
      <c r="BU22" s="722" t="s">
        <v>586</v>
      </c>
      <c r="BV22" s="722" t="s">
        <v>586</v>
      </c>
      <c r="BW22" s="722" t="s">
        <v>586</v>
      </c>
      <c r="BX22" s="722" t="s">
        <v>586</v>
      </c>
      <c r="BY22" s="722" t="s">
        <v>586</v>
      </c>
      <c r="BZ22" s="722" t="s">
        <v>586</v>
      </c>
      <c r="CA22" s="722" t="s">
        <v>586</v>
      </c>
      <c r="CB22" s="722" t="s">
        <v>586</v>
      </c>
      <c r="CC22" s="722" t="s">
        <v>586</v>
      </c>
      <c r="CD22" s="722" t="s">
        <v>586</v>
      </c>
      <c r="CE22" s="722" t="s">
        <v>586</v>
      </c>
      <c r="CF22" s="722" t="s">
        <v>586</v>
      </c>
      <c r="CG22" s="723" t="s">
        <v>586</v>
      </c>
      <c r="CH22" s="734">
        <v>7</v>
      </c>
      <c r="CI22" s="735"/>
      <c r="CJ22" s="735"/>
      <c r="CK22" s="735"/>
      <c r="CL22" s="736"/>
      <c r="CM22" s="734">
        <v>2489</v>
      </c>
      <c r="CN22" s="735"/>
      <c r="CO22" s="735"/>
      <c r="CP22" s="735"/>
      <c r="CQ22" s="736"/>
      <c r="CR22" s="734">
        <v>174</v>
      </c>
      <c r="CS22" s="735">
        <v>173800</v>
      </c>
      <c r="CT22" s="735">
        <v>173800</v>
      </c>
      <c r="CU22" s="735">
        <v>173800</v>
      </c>
      <c r="CV22" s="736">
        <v>173800</v>
      </c>
      <c r="CW22" s="734">
        <v>146</v>
      </c>
      <c r="CX22" s="735"/>
      <c r="CY22" s="735"/>
      <c r="CZ22" s="735"/>
      <c r="DA22" s="736"/>
      <c r="DB22" s="734">
        <v>5450</v>
      </c>
      <c r="DC22" s="735"/>
      <c r="DD22" s="735"/>
      <c r="DE22" s="735"/>
      <c r="DF22" s="736"/>
      <c r="DG22" s="734"/>
      <c r="DH22" s="735"/>
      <c r="DI22" s="735"/>
      <c r="DJ22" s="735"/>
      <c r="DK22" s="736"/>
      <c r="DL22" s="734">
        <v>1014</v>
      </c>
      <c r="DM22" s="735"/>
      <c r="DN22" s="735"/>
      <c r="DO22" s="735"/>
      <c r="DP22" s="736"/>
      <c r="DQ22" s="734"/>
      <c r="DR22" s="735"/>
      <c r="DS22" s="735"/>
      <c r="DT22" s="735"/>
      <c r="DU22" s="736"/>
      <c r="DV22" s="737"/>
      <c r="DW22" s="738"/>
      <c r="DX22" s="738"/>
      <c r="DY22" s="738"/>
      <c r="DZ22" s="739"/>
      <c r="EA22" s="225"/>
    </row>
    <row r="23" spans="1:131" s="226" customFormat="1" ht="26.25" customHeight="1" thickBot="1" x14ac:dyDescent="0.25">
      <c r="A23" s="235" t="s">
        <v>368</v>
      </c>
      <c r="B23" s="749" t="s">
        <v>369</v>
      </c>
      <c r="C23" s="750"/>
      <c r="D23" s="750"/>
      <c r="E23" s="750"/>
      <c r="F23" s="750"/>
      <c r="G23" s="750"/>
      <c r="H23" s="750"/>
      <c r="I23" s="750"/>
      <c r="J23" s="750"/>
      <c r="K23" s="750"/>
      <c r="L23" s="750"/>
      <c r="M23" s="750"/>
      <c r="N23" s="750"/>
      <c r="O23" s="750"/>
      <c r="P23" s="751"/>
      <c r="Q23" s="752">
        <v>521687</v>
      </c>
      <c r="R23" s="753"/>
      <c r="S23" s="753"/>
      <c r="T23" s="753"/>
      <c r="U23" s="753"/>
      <c r="V23" s="753">
        <v>504151</v>
      </c>
      <c r="W23" s="753"/>
      <c r="X23" s="753"/>
      <c r="Y23" s="753"/>
      <c r="Z23" s="753"/>
      <c r="AA23" s="753">
        <f t="shared" ref="AA23" si="1">Q23-V23</f>
        <v>17536</v>
      </c>
      <c r="AB23" s="753"/>
      <c r="AC23" s="753"/>
      <c r="AD23" s="753"/>
      <c r="AE23" s="754"/>
      <c r="AF23" s="755">
        <v>12175</v>
      </c>
      <c r="AG23" s="753"/>
      <c r="AH23" s="753"/>
      <c r="AI23" s="753"/>
      <c r="AJ23" s="756"/>
      <c r="AK23" s="757"/>
      <c r="AL23" s="758"/>
      <c r="AM23" s="758"/>
      <c r="AN23" s="758"/>
      <c r="AO23" s="758"/>
      <c r="AP23" s="753">
        <v>1004648</v>
      </c>
      <c r="AQ23" s="753"/>
      <c r="AR23" s="753"/>
      <c r="AS23" s="753"/>
      <c r="AT23" s="753"/>
      <c r="AU23" s="759"/>
      <c r="AV23" s="759"/>
      <c r="AW23" s="759"/>
      <c r="AX23" s="759"/>
      <c r="AY23" s="760"/>
      <c r="AZ23" s="768" t="s">
        <v>366</v>
      </c>
      <c r="BA23" s="769"/>
      <c r="BB23" s="769"/>
      <c r="BC23" s="769"/>
      <c r="BD23" s="770"/>
      <c r="BE23" s="224"/>
      <c r="BF23" s="224"/>
      <c r="BG23" s="224"/>
      <c r="BH23" s="224"/>
      <c r="BI23" s="224"/>
      <c r="BJ23" s="224"/>
      <c r="BK23" s="224"/>
      <c r="BL23" s="224"/>
      <c r="BM23" s="224"/>
      <c r="BN23" s="224"/>
      <c r="BO23" s="224"/>
      <c r="BP23" s="224"/>
      <c r="BQ23" s="233">
        <v>17</v>
      </c>
      <c r="BR23" s="234" t="s">
        <v>570</v>
      </c>
      <c r="BS23" s="721" t="s">
        <v>587</v>
      </c>
      <c r="BT23" s="722" t="s">
        <v>587</v>
      </c>
      <c r="BU23" s="722" t="s">
        <v>587</v>
      </c>
      <c r="BV23" s="722" t="s">
        <v>587</v>
      </c>
      <c r="BW23" s="722" t="s">
        <v>587</v>
      </c>
      <c r="BX23" s="722" t="s">
        <v>587</v>
      </c>
      <c r="BY23" s="722" t="s">
        <v>587</v>
      </c>
      <c r="BZ23" s="722" t="s">
        <v>587</v>
      </c>
      <c r="CA23" s="722" t="s">
        <v>587</v>
      </c>
      <c r="CB23" s="722" t="s">
        <v>587</v>
      </c>
      <c r="CC23" s="722" t="s">
        <v>587</v>
      </c>
      <c r="CD23" s="722" t="s">
        <v>587</v>
      </c>
      <c r="CE23" s="722" t="s">
        <v>587</v>
      </c>
      <c r="CF23" s="722" t="s">
        <v>587</v>
      </c>
      <c r="CG23" s="723" t="s">
        <v>587</v>
      </c>
      <c r="CH23" s="734">
        <v>11</v>
      </c>
      <c r="CI23" s="735"/>
      <c r="CJ23" s="735"/>
      <c r="CK23" s="735"/>
      <c r="CL23" s="736"/>
      <c r="CM23" s="734">
        <v>28</v>
      </c>
      <c r="CN23" s="735"/>
      <c r="CO23" s="735"/>
      <c r="CP23" s="735"/>
      <c r="CQ23" s="736"/>
      <c r="CR23" s="734">
        <v>452</v>
      </c>
      <c r="CS23" s="735">
        <v>451500</v>
      </c>
      <c r="CT23" s="735">
        <v>451500</v>
      </c>
      <c r="CU23" s="735">
        <v>451500</v>
      </c>
      <c r="CV23" s="736">
        <v>451500</v>
      </c>
      <c r="CW23" s="734">
        <v>79</v>
      </c>
      <c r="CX23" s="735"/>
      <c r="CY23" s="735"/>
      <c r="CZ23" s="735"/>
      <c r="DA23" s="736"/>
      <c r="DB23" s="734">
        <v>3</v>
      </c>
      <c r="DC23" s="735"/>
      <c r="DD23" s="735"/>
      <c r="DE23" s="735"/>
      <c r="DF23" s="736"/>
      <c r="DG23" s="734"/>
      <c r="DH23" s="735"/>
      <c r="DI23" s="735"/>
      <c r="DJ23" s="735"/>
      <c r="DK23" s="736"/>
      <c r="DL23" s="734">
        <v>145</v>
      </c>
      <c r="DM23" s="735"/>
      <c r="DN23" s="735"/>
      <c r="DO23" s="735"/>
      <c r="DP23" s="736"/>
      <c r="DQ23" s="734">
        <v>131</v>
      </c>
      <c r="DR23" s="735"/>
      <c r="DS23" s="735"/>
      <c r="DT23" s="735"/>
      <c r="DU23" s="736"/>
      <c r="DV23" s="737"/>
      <c r="DW23" s="738"/>
      <c r="DX23" s="738"/>
      <c r="DY23" s="738"/>
      <c r="DZ23" s="739"/>
      <c r="EA23" s="225"/>
    </row>
    <row r="24" spans="1:131" s="226" customFormat="1" ht="26.25" customHeight="1" x14ac:dyDescent="0.2">
      <c r="A24" s="767" t="s">
        <v>370</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588</v>
      </c>
      <c r="BT24" s="722" t="s">
        <v>588</v>
      </c>
      <c r="BU24" s="722" t="s">
        <v>588</v>
      </c>
      <c r="BV24" s="722" t="s">
        <v>588</v>
      </c>
      <c r="BW24" s="722" t="s">
        <v>588</v>
      </c>
      <c r="BX24" s="722" t="s">
        <v>588</v>
      </c>
      <c r="BY24" s="722" t="s">
        <v>588</v>
      </c>
      <c r="BZ24" s="722" t="s">
        <v>588</v>
      </c>
      <c r="CA24" s="722" t="s">
        <v>588</v>
      </c>
      <c r="CB24" s="722" t="s">
        <v>588</v>
      </c>
      <c r="CC24" s="722" t="s">
        <v>588</v>
      </c>
      <c r="CD24" s="722" t="s">
        <v>588</v>
      </c>
      <c r="CE24" s="722" t="s">
        <v>588</v>
      </c>
      <c r="CF24" s="722" t="s">
        <v>588</v>
      </c>
      <c r="CG24" s="723" t="s">
        <v>588</v>
      </c>
      <c r="CH24" s="734">
        <v>0</v>
      </c>
      <c r="CI24" s="735"/>
      <c r="CJ24" s="735"/>
      <c r="CK24" s="735"/>
      <c r="CL24" s="736"/>
      <c r="CM24" s="734">
        <v>50</v>
      </c>
      <c r="CN24" s="735"/>
      <c r="CO24" s="735"/>
      <c r="CP24" s="735"/>
      <c r="CQ24" s="736"/>
      <c r="CR24" s="734">
        <v>15</v>
      </c>
      <c r="CS24" s="735">
        <v>15000</v>
      </c>
      <c r="CT24" s="735">
        <v>15000</v>
      </c>
      <c r="CU24" s="735">
        <v>15000</v>
      </c>
      <c r="CV24" s="736">
        <v>15000</v>
      </c>
      <c r="CW24" s="734"/>
      <c r="CX24" s="735"/>
      <c r="CY24" s="735"/>
      <c r="CZ24" s="735"/>
      <c r="DA24" s="736"/>
      <c r="DB24" s="734"/>
      <c r="DC24" s="735"/>
      <c r="DD24" s="735"/>
      <c r="DE24" s="735"/>
      <c r="DF24" s="736"/>
      <c r="DG24" s="734"/>
      <c r="DH24" s="735"/>
      <c r="DI24" s="735"/>
      <c r="DJ24" s="735"/>
      <c r="DK24" s="736"/>
      <c r="DL24" s="734"/>
      <c r="DM24" s="735"/>
      <c r="DN24" s="735"/>
      <c r="DO24" s="735"/>
      <c r="DP24" s="736"/>
      <c r="DQ24" s="734"/>
      <c r="DR24" s="735"/>
      <c r="DS24" s="735"/>
      <c r="DT24" s="735"/>
      <c r="DU24" s="736"/>
      <c r="DV24" s="737"/>
      <c r="DW24" s="738"/>
      <c r="DX24" s="738"/>
      <c r="DY24" s="738"/>
      <c r="DZ24" s="739"/>
      <c r="EA24" s="225"/>
    </row>
    <row r="25" spans="1:131" s="218" customFormat="1" ht="26.25" customHeight="1" thickBot="1" x14ac:dyDescent="0.25">
      <c r="A25" s="702" t="s">
        <v>371</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589</v>
      </c>
      <c r="BT25" s="722" t="s">
        <v>589</v>
      </c>
      <c r="BU25" s="722" t="s">
        <v>589</v>
      </c>
      <c r="BV25" s="722" t="s">
        <v>589</v>
      </c>
      <c r="BW25" s="722" t="s">
        <v>589</v>
      </c>
      <c r="BX25" s="722" t="s">
        <v>589</v>
      </c>
      <c r="BY25" s="722" t="s">
        <v>589</v>
      </c>
      <c r="BZ25" s="722" t="s">
        <v>589</v>
      </c>
      <c r="CA25" s="722" t="s">
        <v>589</v>
      </c>
      <c r="CB25" s="722" t="s">
        <v>589</v>
      </c>
      <c r="CC25" s="722" t="s">
        <v>589</v>
      </c>
      <c r="CD25" s="722" t="s">
        <v>589</v>
      </c>
      <c r="CE25" s="722" t="s">
        <v>589</v>
      </c>
      <c r="CF25" s="722" t="s">
        <v>589</v>
      </c>
      <c r="CG25" s="723" t="s">
        <v>589</v>
      </c>
      <c r="CH25" s="734">
        <v>8</v>
      </c>
      <c r="CI25" s="735"/>
      <c r="CJ25" s="735"/>
      <c r="CK25" s="735"/>
      <c r="CL25" s="736"/>
      <c r="CM25" s="734">
        <v>93</v>
      </c>
      <c r="CN25" s="735"/>
      <c r="CO25" s="735"/>
      <c r="CP25" s="735"/>
      <c r="CQ25" s="736"/>
      <c r="CR25" s="734">
        <v>10</v>
      </c>
      <c r="CS25" s="735">
        <v>10000</v>
      </c>
      <c r="CT25" s="735">
        <v>10000</v>
      </c>
      <c r="CU25" s="735">
        <v>10000</v>
      </c>
      <c r="CV25" s="736">
        <v>10000</v>
      </c>
      <c r="CW25" s="734"/>
      <c r="CX25" s="735"/>
      <c r="CY25" s="735"/>
      <c r="CZ25" s="735"/>
      <c r="DA25" s="736"/>
      <c r="DB25" s="734"/>
      <c r="DC25" s="735"/>
      <c r="DD25" s="735"/>
      <c r="DE25" s="735"/>
      <c r="DF25" s="736"/>
      <c r="DG25" s="734"/>
      <c r="DH25" s="735"/>
      <c r="DI25" s="735"/>
      <c r="DJ25" s="735"/>
      <c r="DK25" s="736"/>
      <c r="DL25" s="734"/>
      <c r="DM25" s="735"/>
      <c r="DN25" s="735"/>
      <c r="DO25" s="735"/>
      <c r="DP25" s="736"/>
      <c r="DQ25" s="734"/>
      <c r="DR25" s="735"/>
      <c r="DS25" s="735"/>
      <c r="DT25" s="735"/>
      <c r="DU25" s="736"/>
      <c r="DV25" s="737"/>
      <c r="DW25" s="738"/>
      <c r="DX25" s="738"/>
      <c r="DY25" s="738"/>
      <c r="DZ25" s="739"/>
      <c r="EA25" s="217"/>
    </row>
    <row r="26" spans="1:131" s="218" customFormat="1" ht="26.25" customHeight="1" x14ac:dyDescent="0.2">
      <c r="A26" s="693" t="s">
        <v>333</v>
      </c>
      <c r="B26" s="694"/>
      <c r="C26" s="694"/>
      <c r="D26" s="694"/>
      <c r="E26" s="694"/>
      <c r="F26" s="694"/>
      <c r="G26" s="694"/>
      <c r="H26" s="694"/>
      <c r="I26" s="694"/>
      <c r="J26" s="694"/>
      <c r="K26" s="694"/>
      <c r="L26" s="694"/>
      <c r="M26" s="694"/>
      <c r="N26" s="694"/>
      <c r="O26" s="694"/>
      <c r="P26" s="695"/>
      <c r="Q26" s="670" t="s">
        <v>372</v>
      </c>
      <c r="R26" s="671"/>
      <c r="S26" s="671"/>
      <c r="T26" s="671"/>
      <c r="U26" s="672"/>
      <c r="V26" s="670" t="s">
        <v>373</v>
      </c>
      <c r="W26" s="671"/>
      <c r="X26" s="671"/>
      <c r="Y26" s="671"/>
      <c r="Z26" s="672"/>
      <c r="AA26" s="670" t="s">
        <v>374</v>
      </c>
      <c r="AB26" s="671"/>
      <c r="AC26" s="671"/>
      <c r="AD26" s="671"/>
      <c r="AE26" s="671"/>
      <c r="AF26" s="771" t="s">
        <v>375</v>
      </c>
      <c r="AG26" s="772"/>
      <c r="AH26" s="772"/>
      <c r="AI26" s="772"/>
      <c r="AJ26" s="773"/>
      <c r="AK26" s="671" t="s">
        <v>376</v>
      </c>
      <c r="AL26" s="671"/>
      <c r="AM26" s="671"/>
      <c r="AN26" s="671"/>
      <c r="AO26" s="672"/>
      <c r="AP26" s="670" t="s">
        <v>377</v>
      </c>
      <c r="AQ26" s="671"/>
      <c r="AR26" s="671"/>
      <c r="AS26" s="671"/>
      <c r="AT26" s="672"/>
      <c r="AU26" s="670" t="s">
        <v>378</v>
      </c>
      <c r="AV26" s="671"/>
      <c r="AW26" s="671"/>
      <c r="AX26" s="671"/>
      <c r="AY26" s="672"/>
      <c r="AZ26" s="670" t="s">
        <v>379</v>
      </c>
      <c r="BA26" s="671"/>
      <c r="BB26" s="671"/>
      <c r="BC26" s="671"/>
      <c r="BD26" s="672"/>
      <c r="BE26" s="670" t="s">
        <v>340</v>
      </c>
      <c r="BF26" s="671"/>
      <c r="BG26" s="671"/>
      <c r="BH26" s="671"/>
      <c r="BI26" s="682"/>
      <c r="BJ26" s="223"/>
      <c r="BK26" s="223"/>
      <c r="BL26" s="223"/>
      <c r="BM26" s="223"/>
      <c r="BN26" s="223"/>
      <c r="BO26" s="236"/>
      <c r="BP26" s="236"/>
      <c r="BQ26" s="233">
        <v>20</v>
      </c>
      <c r="BR26" s="234"/>
      <c r="BS26" s="721" t="s">
        <v>590</v>
      </c>
      <c r="BT26" s="722" t="s">
        <v>590</v>
      </c>
      <c r="BU26" s="722" t="s">
        <v>590</v>
      </c>
      <c r="BV26" s="722" t="s">
        <v>590</v>
      </c>
      <c r="BW26" s="722" t="s">
        <v>590</v>
      </c>
      <c r="BX26" s="722" t="s">
        <v>590</v>
      </c>
      <c r="BY26" s="722" t="s">
        <v>590</v>
      </c>
      <c r="BZ26" s="722" t="s">
        <v>590</v>
      </c>
      <c r="CA26" s="722" t="s">
        <v>590</v>
      </c>
      <c r="CB26" s="722" t="s">
        <v>590</v>
      </c>
      <c r="CC26" s="722" t="s">
        <v>590</v>
      </c>
      <c r="CD26" s="722" t="s">
        <v>590</v>
      </c>
      <c r="CE26" s="722" t="s">
        <v>590</v>
      </c>
      <c r="CF26" s="722" t="s">
        <v>590</v>
      </c>
      <c r="CG26" s="723" t="s">
        <v>590</v>
      </c>
      <c r="CH26" s="734">
        <v>-4</v>
      </c>
      <c r="CI26" s="735"/>
      <c r="CJ26" s="735"/>
      <c r="CK26" s="735"/>
      <c r="CL26" s="736"/>
      <c r="CM26" s="734">
        <v>37</v>
      </c>
      <c r="CN26" s="735"/>
      <c r="CO26" s="735"/>
      <c r="CP26" s="735"/>
      <c r="CQ26" s="736"/>
      <c r="CR26" s="734">
        <v>88</v>
      </c>
      <c r="CS26" s="735">
        <v>87500</v>
      </c>
      <c r="CT26" s="735">
        <v>87500</v>
      </c>
      <c r="CU26" s="735">
        <v>87500</v>
      </c>
      <c r="CV26" s="736">
        <v>87500</v>
      </c>
      <c r="CW26" s="734">
        <v>1</v>
      </c>
      <c r="CX26" s="735"/>
      <c r="CY26" s="735"/>
      <c r="CZ26" s="735"/>
      <c r="DA26" s="736"/>
      <c r="DB26" s="734"/>
      <c r="DC26" s="735"/>
      <c r="DD26" s="735"/>
      <c r="DE26" s="735"/>
      <c r="DF26" s="736"/>
      <c r="DG26" s="734"/>
      <c r="DH26" s="735"/>
      <c r="DI26" s="735"/>
      <c r="DJ26" s="735"/>
      <c r="DK26" s="736"/>
      <c r="DL26" s="734"/>
      <c r="DM26" s="735"/>
      <c r="DN26" s="735"/>
      <c r="DO26" s="735"/>
      <c r="DP26" s="736"/>
      <c r="DQ26" s="734"/>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591</v>
      </c>
      <c r="BT27" s="722" t="s">
        <v>591</v>
      </c>
      <c r="BU27" s="722" t="s">
        <v>591</v>
      </c>
      <c r="BV27" s="722" t="s">
        <v>591</v>
      </c>
      <c r="BW27" s="722" t="s">
        <v>591</v>
      </c>
      <c r="BX27" s="722" t="s">
        <v>591</v>
      </c>
      <c r="BY27" s="722" t="s">
        <v>591</v>
      </c>
      <c r="BZ27" s="722" t="s">
        <v>591</v>
      </c>
      <c r="CA27" s="722" t="s">
        <v>591</v>
      </c>
      <c r="CB27" s="722" t="s">
        <v>591</v>
      </c>
      <c r="CC27" s="722" t="s">
        <v>591</v>
      </c>
      <c r="CD27" s="722" t="s">
        <v>591</v>
      </c>
      <c r="CE27" s="722" t="s">
        <v>591</v>
      </c>
      <c r="CF27" s="722" t="s">
        <v>591</v>
      </c>
      <c r="CG27" s="723" t="s">
        <v>591</v>
      </c>
      <c r="CH27" s="734">
        <v>-6</v>
      </c>
      <c r="CI27" s="735"/>
      <c r="CJ27" s="735"/>
      <c r="CK27" s="735"/>
      <c r="CL27" s="736"/>
      <c r="CM27" s="734">
        <v>657</v>
      </c>
      <c r="CN27" s="735"/>
      <c r="CO27" s="735"/>
      <c r="CP27" s="735"/>
      <c r="CQ27" s="736"/>
      <c r="CR27" s="734">
        <v>0</v>
      </c>
      <c r="CS27" s="735">
        <v>400</v>
      </c>
      <c r="CT27" s="735">
        <v>400</v>
      </c>
      <c r="CU27" s="735">
        <v>400</v>
      </c>
      <c r="CV27" s="736">
        <v>400</v>
      </c>
      <c r="CW27" s="734">
        <v>621</v>
      </c>
      <c r="CX27" s="735"/>
      <c r="CY27" s="735"/>
      <c r="CZ27" s="735"/>
      <c r="DA27" s="736"/>
      <c r="DB27" s="734"/>
      <c r="DC27" s="735"/>
      <c r="DD27" s="735"/>
      <c r="DE27" s="735"/>
      <c r="DF27" s="736"/>
      <c r="DG27" s="734"/>
      <c r="DH27" s="735"/>
      <c r="DI27" s="735"/>
      <c r="DJ27" s="735"/>
      <c r="DK27" s="736"/>
      <c r="DL27" s="734"/>
      <c r="DM27" s="735"/>
      <c r="DN27" s="735"/>
      <c r="DO27" s="735"/>
      <c r="DP27" s="736"/>
      <c r="DQ27" s="734"/>
      <c r="DR27" s="735"/>
      <c r="DS27" s="735"/>
      <c r="DT27" s="735"/>
      <c r="DU27" s="736"/>
      <c r="DV27" s="737"/>
      <c r="DW27" s="738"/>
      <c r="DX27" s="738"/>
      <c r="DY27" s="738"/>
      <c r="DZ27" s="739"/>
      <c r="EA27" s="217"/>
    </row>
    <row r="28" spans="1:131" s="218" customFormat="1" ht="26.25" customHeight="1" thickTop="1" x14ac:dyDescent="0.2">
      <c r="A28" s="237">
        <v>1</v>
      </c>
      <c r="B28" s="684" t="s">
        <v>380</v>
      </c>
      <c r="C28" s="685"/>
      <c r="D28" s="685"/>
      <c r="E28" s="685"/>
      <c r="F28" s="685"/>
      <c r="G28" s="685"/>
      <c r="H28" s="685"/>
      <c r="I28" s="685"/>
      <c r="J28" s="685"/>
      <c r="K28" s="685"/>
      <c r="L28" s="685"/>
      <c r="M28" s="685"/>
      <c r="N28" s="685"/>
      <c r="O28" s="685"/>
      <c r="P28" s="686"/>
      <c r="Q28" s="781">
        <v>4477</v>
      </c>
      <c r="R28" s="782"/>
      <c r="S28" s="782"/>
      <c r="T28" s="782"/>
      <c r="U28" s="782"/>
      <c r="V28" s="782">
        <v>3812</v>
      </c>
      <c r="W28" s="782"/>
      <c r="X28" s="782"/>
      <c r="Y28" s="782"/>
      <c r="Z28" s="782"/>
      <c r="AA28" s="782">
        <v>665</v>
      </c>
      <c r="AB28" s="782"/>
      <c r="AC28" s="782"/>
      <c r="AD28" s="782"/>
      <c r="AE28" s="783"/>
      <c r="AF28" s="784">
        <v>17204</v>
      </c>
      <c r="AG28" s="782"/>
      <c r="AH28" s="782"/>
      <c r="AI28" s="782"/>
      <c r="AJ28" s="785"/>
      <c r="AK28" s="786" t="s">
        <v>560</v>
      </c>
      <c r="AL28" s="777"/>
      <c r="AM28" s="777"/>
      <c r="AN28" s="777"/>
      <c r="AO28" s="777"/>
      <c r="AP28" s="777">
        <v>738</v>
      </c>
      <c r="AQ28" s="777"/>
      <c r="AR28" s="777"/>
      <c r="AS28" s="777"/>
      <c r="AT28" s="777"/>
      <c r="AU28" s="777" t="s">
        <v>562</v>
      </c>
      <c r="AV28" s="777"/>
      <c r="AW28" s="777"/>
      <c r="AX28" s="777"/>
      <c r="AY28" s="777"/>
      <c r="AZ28" s="778" t="s">
        <v>560</v>
      </c>
      <c r="BA28" s="778"/>
      <c r="BB28" s="778"/>
      <c r="BC28" s="778"/>
      <c r="BD28" s="778"/>
      <c r="BE28" s="779" t="s">
        <v>381</v>
      </c>
      <c r="BF28" s="779"/>
      <c r="BG28" s="779"/>
      <c r="BH28" s="779"/>
      <c r="BI28" s="780"/>
      <c r="BJ28" s="223"/>
      <c r="BK28" s="223"/>
      <c r="BL28" s="223"/>
      <c r="BM28" s="223"/>
      <c r="BN28" s="223"/>
      <c r="BO28" s="236"/>
      <c r="BP28" s="236"/>
      <c r="BQ28" s="233">
        <v>22</v>
      </c>
      <c r="BR28" s="234"/>
      <c r="BS28" s="721" t="s">
        <v>592</v>
      </c>
      <c r="BT28" s="722" t="s">
        <v>592</v>
      </c>
      <c r="BU28" s="722" t="s">
        <v>592</v>
      </c>
      <c r="BV28" s="722" t="s">
        <v>592</v>
      </c>
      <c r="BW28" s="722" t="s">
        <v>592</v>
      </c>
      <c r="BX28" s="722" t="s">
        <v>592</v>
      </c>
      <c r="BY28" s="722" t="s">
        <v>592</v>
      </c>
      <c r="BZ28" s="722" t="s">
        <v>592</v>
      </c>
      <c r="CA28" s="722" t="s">
        <v>592</v>
      </c>
      <c r="CB28" s="722" t="s">
        <v>592</v>
      </c>
      <c r="CC28" s="722" t="s">
        <v>592</v>
      </c>
      <c r="CD28" s="722" t="s">
        <v>592</v>
      </c>
      <c r="CE28" s="722" t="s">
        <v>592</v>
      </c>
      <c r="CF28" s="722" t="s">
        <v>592</v>
      </c>
      <c r="CG28" s="723" t="s">
        <v>592</v>
      </c>
      <c r="CH28" s="734">
        <v>16</v>
      </c>
      <c r="CI28" s="735"/>
      <c r="CJ28" s="735"/>
      <c r="CK28" s="735"/>
      <c r="CL28" s="736"/>
      <c r="CM28" s="734">
        <v>157</v>
      </c>
      <c r="CN28" s="735"/>
      <c r="CO28" s="735"/>
      <c r="CP28" s="735"/>
      <c r="CQ28" s="736"/>
      <c r="CR28" s="734">
        <v>150</v>
      </c>
      <c r="CS28" s="735">
        <v>150000</v>
      </c>
      <c r="CT28" s="735">
        <v>150000</v>
      </c>
      <c r="CU28" s="735">
        <v>150000</v>
      </c>
      <c r="CV28" s="736">
        <v>150000</v>
      </c>
      <c r="CW28" s="734"/>
      <c r="CX28" s="735"/>
      <c r="CY28" s="735"/>
      <c r="CZ28" s="735"/>
      <c r="DA28" s="736"/>
      <c r="DB28" s="734"/>
      <c r="DC28" s="735"/>
      <c r="DD28" s="735"/>
      <c r="DE28" s="735"/>
      <c r="DF28" s="736"/>
      <c r="DG28" s="734"/>
      <c r="DH28" s="735"/>
      <c r="DI28" s="735"/>
      <c r="DJ28" s="735"/>
      <c r="DK28" s="736"/>
      <c r="DL28" s="734"/>
      <c r="DM28" s="735"/>
      <c r="DN28" s="735"/>
      <c r="DO28" s="735"/>
      <c r="DP28" s="736"/>
      <c r="DQ28" s="734"/>
      <c r="DR28" s="735"/>
      <c r="DS28" s="735"/>
      <c r="DT28" s="735"/>
      <c r="DU28" s="736"/>
      <c r="DV28" s="737"/>
      <c r="DW28" s="738"/>
      <c r="DX28" s="738"/>
      <c r="DY28" s="738"/>
      <c r="DZ28" s="739"/>
      <c r="EA28" s="217"/>
    </row>
    <row r="29" spans="1:131" s="218" customFormat="1" ht="26.25" customHeight="1" x14ac:dyDescent="0.2">
      <c r="A29" s="237">
        <v>2</v>
      </c>
      <c r="B29" s="708" t="s">
        <v>382</v>
      </c>
      <c r="C29" s="709"/>
      <c r="D29" s="709"/>
      <c r="E29" s="709"/>
      <c r="F29" s="709"/>
      <c r="G29" s="709"/>
      <c r="H29" s="709"/>
      <c r="I29" s="709"/>
      <c r="J29" s="709"/>
      <c r="K29" s="709"/>
      <c r="L29" s="709"/>
      <c r="M29" s="709"/>
      <c r="N29" s="709"/>
      <c r="O29" s="709"/>
      <c r="P29" s="710"/>
      <c r="Q29" s="711">
        <v>135</v>
      </c>
      <c r="R29" s="712"/>
      <c r="S29" s="712"/>
      <c r="T29" s="712"/>
      <c r="U29" s="712"/>
      <c r="V29" s="712">
        <v>135</v>
      </c>
      <c r="W29" s="712"/>
      <c r="X29" s="712"/>
      <c r="Y29" s="712"/>
      <c r="Z29" s="712"/>
      <c r="AA29" s="712">
        <v>0</v>
      </c>
      <c r="AB29" s="712"/>
      <c r="AC29" s="712"/>
      <c r="AD29" s="712"/>
      <c r="AE29" s="713"/>
      <c r="AF29" s="787">
        <v>404</v>
      </c>
      <c r="AG29" s="712"/>
      <c r="AH29" s="712"/>
      <c r="AI29" s="712"/>
      <c r="AJ29" s="788"/>
      <c r="AK29" s="791" t="s">
        <v>560</v>
      </c>
      <c r="AL29" s="792"/>
      <c r="AM29" s="792"/>
      <c r="AN29" s="792"/>
      <c r="AO29" s="792"/>
      <c r="AP29" s="792" t="s">
        <v>560</v>
      </c>
      <c r="AQ29" s="792"/>
      <c r="AR29" s="792"/>
      <c r="AS29" s="792"/>
      <c r="AT29" s="792"/>
      <c r="AU29" s="792" t="s">
        <v>560</v>
      </c>
      <c r="AV29" s="792"/>
      <c r="AW29" s="792"/>
      <c r="AX29" s="792"/>
      <c r="AY29" s="792"/>
      <c r="AZ29" s="793" t="s">
        <v>560</v>
      </c>
      <c r="BA29" s="793"/>
      <c r="BB29" s="793"/>
      <c r="BC29" s="793"/>
      <c r="BD29" s="793"/>
      <c r="BE29" s="789" t="s">
        <v>383</v>
      </c>
      <c r="BF29" s="789"/>
      <c r="BG29" s="789"/>
      <c r="BH29" s="789"/>
      <c r="BI29" s="790"/>
      <c r="BJ29" s="223"/>
      <c r="BK29" s="223"/>
      <c r="BL29" s="223"/>
      <c r="BM29" s="223"/>
      <c r="BN29" s="223"/>
      <c r="BO29" s="236"/>
      <c r="BP29" s="236"/>
      <c r="BQ29" s="233">
        <v>23</v>
      </c>
      <c r="BR29" s="234" t="s">
        <v>570</v>
      </c>
      <c r="BS29" s="721" t="s">
        <v>593</v>
      </c>
      <c r="BT29" s="722" t="s">
        <v>593</v>
      </c>
      <c r="BU29" s="722" t="s">
        <v>593</v>
      </c>
      <c r="BV29" s="722" t="s">
        <v>593</v>
      </c>
      <c r="BW29" s="722" t="s">
        <v>593</v>
      </c>
      <c r="BX29" s="722" t="s">
        <v>593</v>
      </c>
      <c r="BY29" s="722" t="s">
        <v>593</v>
      </c>
      <c r="BZ29" s="722" t="s">
        <v>593</v>
      </c>
      <c r="CA29" s="722" t="s">
        <v>593</v>
      </c>
      <c r="CB29" s="722" t="s">
        <v>593</v>
      </c>
      <c r="CC29" s="722" t="s">
        <v>593</v>
      </c>
      <c r="CD29" s="722" t="s">
        <v>593</v>
      </c>
      <c r="CE29" s="722" t="s">
        <v>593</v>
      </c>
      <c r="CF29" s="722" t="s">
        <v>593</v>
      </c>
      <c r="CG29" s="723" t="s">
        <v>593</v>
      </c>
      <c r="CH29" s="734">
        <v>-40</v>
      </c>
      <c r="CI29" s="735"/>
      <c r="CJ29" s="735"/>
      <c r="CK29" s="735"/>
      <c r="CL29" s="736"/>
      <c r="CM29" s="734">
        <v>1696</v>
      </c>
      <c r="CN29" s="735"/>
      <c r="CO29" s="735"/>
      <c r="CP29" s="735"/>
      <c r="CQ29" s="736"/>
      <c r="CR29" s="734">
        <v>613</v>
      </c>
      <c r="CS29" s="735">
        <v>612500</v>
      </c>
      <c r="CT29" s="735">
        <v>612500</v>
      </c>
      <c r="CU29" s="735">
        <v>612500</v>
      </c>
      <c r="CV29" s="736">
        <v>612500</v>
      </c>
      <c r="CW29" s="734"/>
      <c r="CX29" s="735"/>
      <c r="CY29" s="735"/>
      <c r="CZ29" s="735"/>
      <c r="DA29" s="736"/>
      <c r="DB29" s="734">
        <v>967</v>
      </c>
      <c r="DC29" s="735"/>
      <c r="DD29" s="735"/>
      <c r="DE29" s="735"/>
      <c r="DF29" s="736"/>
      <c r="DG29" s="734"/>
      <c r="DH29" s="735"/>
      <c r="DI29" s="735"/>
      <c r="DJ29" s="735"/>
      <c r="DK29" s="736"/>
      <c r="DL29" s="734"/>
      <c r="DM29" s="735"/>
      <c r="DN29" s="735"/>
      <c r="DO29" s="735"/>
      <c r="DP29" s="736"/>
      <c r="DQ29" s="734"/>
      <c r="DR29" s="735"/>
      <c r="DS29" s="735"/>
      <c r="DT29" s="735"/>
      <c r="DU29" s="736"/>
      <c r="DV29" s="737"/>
      <c r="DW29" s="738"/>
      <c r="DX29" s="738"/>
      <c r="DY29" s="738"/>
      <c r="DZ29" s="739"/>
      <c r="EA29" s="217"/>
    </row>
    <row r="30" spans="1:131" s="218" customFormat="1" ht="26.25" customHeight="1" x14ac:dyDescent="0.2">
      <c r="A30" s="237">
        <v>3</v>
      </c>
      <c r="B30" s="708" t="s">
        <v>384</v>
      </c>
      <c r="C30" s="709"/>
      <c r="D30" s="709"/>
      <c r="E30" s="709"/>
      <c r="F30" s="709"/>
      <c r="G30" s="709"/>
      <c r="H30" s="709"/>
      <c r="I30" s="709"/>
      <c r="J30" s="709"/>
      <c r="K30" s="709"/>
      <c r="L30" s="709"/>
      <c r="M30" s="709"/>
      <c r="N30" s="709"/>
      <c r="O30" s="709"/>
      <c r="P30" s="710"/>
      <c r="Q30" s="711">
        <v>150</v>
      </c>
      <c r="R30" s="712"/>
      <c r="S30" s="712"/>
      <c r="T30" s="712"/>
      <c r="U30" s="712"/>
      <c r="V30" s="712">
        <v>144</v>
      </c>
      <c r="W30" s="712"/>
      <c r="X30" s="712"/>
      <c r="Y30" s="712"/>
      <c r="Z30" s="712"/>
      <c r="AA30" s="712">
        <v>6</v>
      </c>
      <c r="AB30" s="712"/>
      <c r="AC30" s="712"/>
      <c r="AD30" s="712"/>
      <c r="AE30" s="713"/>
      <c r="AF30" s="787">
        <v>3</v>
      </c>
      <c r="AG30" s="712"/>
      <c r="AH30" s="712"/>
      <c r="AI30" s="712"/>
      <c r="AJ30" s="788"/>
      <c r="AK30" s="791" t="s">
        <v>560</v>
      </c>
      <c r="AL30" s="792"/>
      <c r="AM30" s="792"/>
      <c r="AN30" s="792"/>
      <c r="AO30" s="792"/>
      <c r="AP30" s="792" t="s">
        <v>563</v>
      </c>
      <c r="AQ30" s="792"/>
      <c r="AR30" s="792"/>
      <c r="AS30" s="792"/>
      <c r="AT30" s="792"/>
      <c r="AU30" s="792" t="s">
        <v>563</v>
      </c>
      <c r="AV30" s="792"/>
      <c r="AW30" s="792"/>
      <c r="AX30" s="792"/>
      <c r="AY30" s="792"/>
      <c r="AZ30" s="793" t="s">
        <v>560</v>
      </c>
      <c r="BA30" s="793"/>
      <c r="BB30" s="793"/>
      <c r="BC30" s="793"/>
      <c r="BD30" s="793"/>
      <c r="BE30" s="789" t="s">
        <v>383</v>
      </c>
      <c r="BF30" s="789"/>
      <c r="BG30" s="789"/>
      <c r="BH30" s="789"/>
      <c r="BI30" s="790"/>
      <c r="BJ30" s="223"/>
      <c r="BK30" s="223"/>
      <c r="BL30" s="223"/>
      <c r="BM30" s="223"/>
      <c r="BN30" s="223"/>
      <c r="BO30" s="236"/>
      <c r="BP30" s="236"/>
      <c r="BQ30" s="233">
        <v>24</v>
      </c>
      <c r="BR30" s="234"/>
      <c r="BS30" s="721" t="s">
        <v>594</v>
      </c>
      <c r="BT30" s="722" t="s">
        <v>594</v>
      </c>
      <c r="BU30" s="722" t="s">
        <v>594</v>
      </c>
      <c r="BV30" s="722" t="s">
        <v>594</v>
      </c>
      <c r="BW30" s="722" t="s">
        <v>594</v>
      </c>
      <c r="BX30" s="722" t="s">
        <v>594</v>
      </c>
      <c r="BY30" s="722" t="s">
        <v>594</v>
      </c>
      <c r="BZ30" s="722" t="s">
        <v>594</v>
      </c>
      <c r="CA30" s="722" t="s">
        <v>594</v>
      </c>
      <c r="CB30" s="722" t="s">
        <v>594</v>
      </c>
      <c r="CC30" s="722" t="s">
        <v>594</v>
      </c>
      <c r="CD30" s="722" t="s">
        <v>594</v>
      </c>
      <c r="CE30" s="722" t="s">
        <v>594</v>
      </c>
      <c r="CF30" s="722" t="s">
        <v>594</v>
      </c>
      <c r="CG30" s="723" t="s">
        <v>594</v>
      </c>
      <c r="CH30" s="734">
        <v>1</v>
      </c>
      <c r="CI30" s="735"/>
      <c r="CJ30" s="735"/>
      <c r="CK30" s="735"/>
      <c r="CL30" s="736"/>
      <c r="CM30" s="734">
        <v>117</v>
      </c>
      <c r="CN30" s="735"/>
      <c r="CO30" s="735"/>
      <c r="CP30" s="735"/>
      <c r="CQ30" s="736"/>
      <c r="CR30" s="734">
        <v>37</v>
      </c>
      <c r="CS30" s="735">
        <v>37000</v>
      </c>
      <c r="CT30" s="735">
        <v>37000</v>
      </c>
      <c r="CU30" s="735">
        <v>37000</v>
      </c>
      <c r="CV30" s="736">
        <v>37000</v>
      </c>
      <c r="CW30" s="734"/>
      <c r="CX30" s="735"/>
      <c r="CY30" s="735"/>
      <c r="CZ30" s="735"/>
      <c r="DA30" s="736"/>
      <c r="DB30" s="734"/>
      <c r="DC30" s="735"/>
      <c r="DD30" s="735"/>
      <c r="DE30" s="735"/>
      <c r="DF30" s="736"/>
      <c r="DG30" s="734"/>
      <c r="DH30" s="735"/>
      <c r="DI30" s="735"/>
      <c r="DJ30" s="735"/>
      <c r="DK30" s="736"/>
      <c r="DL30" s="734"/>
      <c r="DM30" s="735"/>
      <c r="DN30" s="735"/>
      <c r="DO30" s="735"/>
      <c r="DP30" s="736"/>
      <c r="DQ30" s="734"/>
      <c r="DR30" s="735"/>
      <c r="DS30" s="735"/>
      <c r="DT30" s="735"/>
      <c r="DU30" s="736"/>
      <c r="DV30" s="737"/>
      <c r="DW30" s="738"/>
      <c r="DX30" s="738"/>
      <c r="DY30" s="738"/>
      <c r="DZ30" s="739"/>
      <c r="EA30" s="217"/>
    </row>
    <row r="31" spans="1:131" s="218" customFormat="1" ht="26.25" customHeight="1" x14ac:dyDescent="0.2">
      <c r="A31" s="237">
        <v>4</v>
      </c>
      <c r="B31" s="708" t="s">
        <v>385</v>
      </c>
      <c r="C31" s="709"/>
      <c r="D31" s="709"/>
      <c r="E31" s="709"/>
      <c r="F31" s="709"/>
      <c r="G31" s="709"/>
      <c r="H31" s="709"/>
      <c r="I31" s="709"/>
      <c r="J31" s="709"/>
      <c r="K31" s="709"/>
      <c r="L31" s="709"/>
      <c r="M31" s="709"/>
      <c r="N31" s="709"/>
      <c r="O31" s="709"/>
      <c r="P31" s="710"/>
      <c r="Q31" s="711">
        <v>6760</v>
      </c>
      <c r="R31" s="712"/>
      <c r="S31" s="712"/>
      <c r="T31" s="712"/>
      <c r="U31" s="712"/>
      <c r="V31" s="712">
        <v>5935</v>
      </c>
      <c r="W31" s="712"/>
      <c r="X31" s="712"/>
      <c r="Y31" s="712"/>
      <c r="Z31" s="712"/>
      <c r="AA31" s="712">
        <v>824</v>
      </c>
      <c r="AB31" s="712"/>
      <c r="AC31" s="712"/>
      <c r="AD31" s="712"/>
      <c r="AE31" s="713"/>
      <c r="AF31" s="787">
        <v>641</v>
      </c>
      <c r="AG31" s="712"/>
      <c r="AH31" s="712"/>
      <c r="AI31" s="712"/>
      <c r="AJ31" s="788"/>
      <c r="AK31" s="791">
        <v>1651</v>
      </c>
      <c r="AL31" s="792"/>
      <c r="AM31" s="792"/>
      <c r="AN31" s="792"/>
      <c r="AO31" s="792"/>
      <c r="AP31" s="792">
        <v>15613</v>
      </c>
      <c r="AQ31" s="792"/>
      <c r="AR31" s="792"/>
      <c r="AS31" s="792"/>
      <c r="AT31" s="792"/>
      <c r="AU31" s="792">
        <v>15613</v>
      </c>
      <c r="AV31" s="792"/>
      <c r="AW31" s="792"/>
      <c r="AX31" s="792"/>
      <c r="AY31" s="792"/>
      <c r="AZ31" s="793" t="s">
        <v>562</v>
      </c>
      <c r="BA31" s="793"/>
      <c r="BB31" s="793"/>
      <c r="BC31" s="793"/>
      <c r="BD31" s="793"/>
      <c r="BE31" s="789" t="s">
        <v>386</v>
      </c>
      <c r="BF31" s="789"/>
      <c r="BG31" s="789"/>
      <c r="BH31" s="789"/>
      <c r="BI31" s="790"/>
      <c r="BJ31" s="223"/>
      <c r="BK31" s="223"/>
      <c r="BL31" s="223"/>
      <c r="BM31" s="223"/>
      <c r="BN31" s="223"/>
      <c r="BO31" s="236"/>
      <c r="BP31" s="236"/>
      <c r="BQ31" s="233">
        <v>25</v>
      </c>
      <c r="BR31" s="234" t="s">
        <v>570</v>
      </c>
      <c r="BS31" s="721" t="s">
        <v>595</v>
      </c>
      <c r="BT31" s="722" t="s">
        <v>595</v>
      </c>
      <c r="BU31" s="722" t="s">
        <v>595</v>
      </c>
      <c r="BV31" s="722" t="s">
        <v>595</v>
      </c>
      <c r="BW31" s="722" t="s">
        <v>595</v>
      </c>
      <c r="BX31" s="722" t="s">
        <v>595</v>
      </c>
      <c r="BY31" s="722" t="s">
        <v>595</v>
      </c>
      <c r="BZ31" s="722" t="s">
        <v>595</v>
      </c>
      <c r="CA31" s="722" t="s">
        <v>595</v>
      </c>
      <c r="CB31" s="722" t="s">
        <v>595</v>
      </c>
      <c r="CC31" s="722" t="s">
        <v>595</v>
      </c>
      <c r="CD31" s="722" t="s">
        <v>595</v>
      </c>
      <c r="CE31" s="722" t="s">
        <v>595</v>
      </c>
      <c r="CF31" s="722" t="s">
        <v>595</v>
      </c>
      <c r="CG31" s="723" t="s">
        <v>595</v>
      </c>
      <c r="CH31" s="734">
        <v>313</v>
      </c>
      <c r="CI31" s="735"/>
      <c r="CJ31" s="735"/>
      <c r="CK31" s="735"/>
      <c r="CL31" s="736"/>
      <c r="CM31" s="734">
        <v>-1750</v>
      </c>
      <c r="CN31" s="735"/>
      <c r="CO31" s="735"/>
      <c r="CP31" s="735"/>
      <c r="CQ31" s="736"/>
      <c r="CR31" s="734">
        <v>10</v>
      </c>
      <c r="CS31" s="735">
        <v>10000</v>
      </c>
      <c r="CT31" s="735">
        <v>10000</v>
      </c>
      <c r="CU31" s="735">
        <v>10000</v>
      </c>
      <c r="CV31" s="736">
        <v>10000</v>
      </c>
      <c r="CW31" s="734">
        <v>240</v>
      </c>
      <c r="CX31" s="735"/>
      <c r="CY31" s="735"/>
      <c r="CZ31" s="735"/>
      <c r="DA31" s="736"/>
      <c r="DB31" s="734"/>
      <c r="DC31" s="735"/>
      <c r="DD31" s="735"/>
      <c r="DE31" s="735"/>
      <c r="DF31" s="736"/>
      <c r="DG31" s="734"/>
      <c r="DH31" s="735"/>
      <c r="DI31" s="735"/>
      <c r="DJ31" s="735"/>
      <c r="DK31" s="736"/>
      <c r="DL31" s="734">
        <v>8782</v>
      </c>
      <c r="DM31" s="735"/>
      <c r="DN31" s="735"/>
      <c r="DO31" s="735"/>
      <c r="DP31" s="736"/>
      <c r="DQ31" s="734">
        <v>7903</v>
      </c>
      <c r="DR31" s="735"/>
      <c r="DS31" s="735"/>
      <c r="DT31" s="735"/>
      <c r="DU31" s="736"/>
      <c r="DV31" s="737"/>
      <c r="DW31" s="738"/>
      <c r="DX31" s="738"/>
      <c r="DY31" s="738"/>
      <c r="DZ31" s="739"/>
      <c r="EA31" s="217"/>
    </row>
    <row r="32" spans="1:131" s="218" customFormat="1" ht="26.25" customHeight="1" x14ac:dyDescent="0.2">
      <c r="A32" s="237">
        <v>5</v>
      </c>
      <c r="B32" s="708"/>
      <c r="C32" s="709"/>
      <c r="D32" s="709"/>
      <c r="E32" s="709"/>
      <c r="F32" s="709"/>
      <c r="G32" s="709"/>
      <c r="H32" s="709"/>
      <c r="I32" s="709"/>
      <c r="J32" s="709"/>
      <c r="K32" s="709"/>
      <c r="L32" s="709"/>
      <c r="M32" s="709"/>
      <c r="N32" s="709"/>
      <c r="O32" s="709"/>
      <c r="P32" s="710"/>
      <c r="Q32" s="711"/>
      <c r="R32" s="712"/>
      <c r="S32" s="712"/>
      <c r="T32" s="712"/>
      <c r="U32" s="712"/>
      <c r="V32" s="712"/>
      <c r="W32" s="712"/>
      <c r="X32" s="712"/>
      <c r="Y32" s="712"/>
      <c r="Z32" s="712"/>
      <c r="AA32" s="712"/>
      <c r="AB32" s="712"/>
      <c r="AC32" s="712"/>
      <c r="AD32" s="712"/>
      <c r="AE32" s="713"/>
      <c r="AF32" s="787"/>
      <c r="AG32" s="712"/>
      <c r="AH32" s="712"/>
      <c r="AI32" s="712"/>
      <c r="AJ32" s="788"/>
      <c r="AK32" s="791"/>
      <c r="AL32" s="792"/>
      <c r="AM32" s="792"/>
      <c r="AN32" s="792"/>
      <c r="AO32" s="792"/>
      <c r="AP32" s="792"/>
      <c r="AQ32" s="792"/>
      <c r="AR32" s="792"/>
      <c r="AS32" s="792"/>
      <c r="AT32" s="792"/>
      <c r="AU32" s="792"/>
      <c r="AV32" s="792"/>
      <c r="AW32" s="792"/>
      <c r="AX32" s="792"/>
      <c r="AY32" s="792"/>
      <c r="AZ32" s="793"/>
      <c r="BA32" s="793"/>
      <c r="BB32" s="793"/>
      <c r="BC32" s="793"/>
      <c r="BD32" s="793"/>
      <c r="BE32" s="789"/>
      <c r="BF32" s="789"/>
      <c r="BG32" s="789"/>
      <c r="BH32" s="789"/>
      <c r="BI32" s="790"/>
      <c r="BJ32" s="223"/>
      <c r="BK32" s="223"/>
      <c r="BL32" s="223"/>
      <c r="BM32" s="223"/>
      <c r="BN32" s="223"/>
      <c r="BO32" s="236"/>
      <c r="BP32" s="236"/>
      <c r="BQ32" s="233">
        <v>26</v>
      </c>
      <c r="BR32" s="234"/>
      <c r="BS32" s="721" t="s">
        <v>596</v>
      </c>
      <c r="BT32" s="722" t="s">
        <v>596</v>
      </c>
      <c r="BU32" s="722" t="s">
        <v>596</v>
      </c>
      <c r="BV32" s="722" t="s">
        <v>596</v>
      </c>
      <c r="BW32" s="722" t="s">
        <v>596</v>
      </c>
      <c r="BX32" s="722" t="s">
        <v>596</v>
      </c>
      <c r="BY32" s="722" t="s">
        <v>596</v>
      </c>
      <c r="BZ32" s="722" t="s">
        <v>596</v>
      </c>
      <c r="CA32" s="722" t="s">
        <v>596</v>
      </c>
      <c r="CB32" s="722" t="s">
        <v>596</v>
      </c>
      <c r="CC32" s="722" t="s">
        <v>596</v>
      </c>
      <c r="CD32" s="722" t="s">
        <v>596</v>
      </c>
      <c r="CE32" s="722" t="s">
        <v>596</v>
      </c>
      <c r="CF32" s="722" t="s">
        <v>596</v>
      </c>
      <c r="CG32" s="723" t="s">
        <v>596</v>
      </c>
      <c r="CH32" s="734">
        <v>0</v>
      </c>
      <c r="CI32" s="735"/>
      <c r="CJ32" s="735"/>
      <c r="CK32" s="735"/>
      <c r="CL32" s="736"/>
      <c r="CM32" s="734">
        <v>604</v>
      </c>
      <c r="CN32" s="735"/>
      <c r="CO32" s="735"/>
      <c r="CP32" s="735"/>
      <c r="CQ32" s="736"/>
      <c r="CR32" s="734">
        <v>300</v>
      </c>
      <c r="CS32" s="735">
        <v>300000</v>
      </c>
      <c r="CT32" s="735">
        <v>300000</v>
      </c>
      <c r="CU32" s="735">
        <v>300000</v>
      </c>
      <c r="CV32" s="736">
        <v>300000</v>
      </c>
      <c r="CW32" s="734"/>
      <c r="CX32" s="735"/>
      <c r="CY32" s="735"/>
      <c r="CZ32" s="735"/>
      <c r="DA32" s="736"/>
      <c r="DB32" s="734"/>
      <c r="DC32" s="735"/>
      <c r="DD32" s="735"/>
      <c r="DE32" s="735"/>
      <c r="DF32" s="736"/>
      <c r="DG32" s="734"/>
      <c r="DH32" s="735"/>
      <c r="DI32" s="735"/>
      <c r="DJ32" s="735"/>
      <c r="DK32" s="736"/>
      <c r="DL32" s="734"/>
      <c r="DM32" s="735"/>
      <c r="DN32" s="735"/>
      <c r="DO32" s="735"/>
      <c r="DP32" s="736"/>
      <c r="DQ32" s="734"/>
      <c r="DR32" s="735"/>
      <c r="DS32" s="735"/>
      <c r="DT32" s="735"/>
      <c r="DU32" s="736"/>
      <c r="DV32" s="737"/>
      <c r="DW32" s="738"/>
      <c r="DX32" s="738"/>
      <c r="DY32" s="738"/>
      <c r="DZ32" s="739"/>
      <c r="EA32" s="217"/>
    </row>
    <row r="33" spans="1:131" s="218" customFormat="1" ht="26.25" customHeight="1" x14ac:dyDescent="0.2">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87"/>
      <c r="AG33" s="712"/>
      <c r="AH33" s="712"/>
      <c r="AI33" s="712"/>
      <c r="AJ33" s="788"/>
      <c r="AK33" s="791"/>
      <c r="AL33" s="792"/>
      <c r="AM33" s="792"/>
      <c r="AN33" s="792"/>
      <c r="AO33" s="792"/>
      <c r="AP33" s="792"/>
      <c r="AQ33" s="792"/>
      <c r="AR33" s="792"/>
      <c r="AS33" s="792"/>
      <c r="AT33" s="792"/>
      <c r="AU33" s="792"/>
      <c r="AV33" s="792"/>
      <c r="AW33" s="792"/>
      <c r="AX33" s="792"/>
      <c r="AY33" s="792"/>
      <c r="AZ33" s="793"/>
      <c r="BA33" s="793"/>
      <c r="BB33" s="793"/>
      <c r="BC33" s="793"/>
      <c r="BD33" s="793"/>
      <c r="BE33" s="789"/>
      <c r="BF33" s="789"/>
      <c r="BG33" s="789"/>
      <c r="BH33" s="789"/>
      <c r="BI33" s="790"/>
      <c r="BJ33" s="223"/>
      <c r="BK33" s="223"/>
      <c r="BL33" s="223"/>
      <c r="BM33" s="223"/>
      <c r="BN33" s="223"/>
      <c r="BO33" s="236"/>
      <c r="BP33" s="236"/>
      <c r="BQ33" s="233">
        <v>27</v>
      </c>
      <c r="BR33" s="234"/>
      <c r="BS33" s="721" t="s">
        <v>597</v>
      </c>
      <c r="BT33" s="722" t="s">
        <v>597</v>
      </c>
      <c r="BU33" s="722" t="s">
        <v>597</v>
      </c>
      <c r="BV33" s="722" t="s">
        <v>597</v>
      </c>
      <c r="BW33" s="722" t="s">
        <v>597</v>
      </c>
      <c r="BX33" s="722" t="s">
        <v>597</v>
      </c>
      <c r="BY33" s="722" t="s">
        <v>597</v>
      </c>
      <c r="BZ33" s="722" t="s">
        <v>597</v>
      </c>
      <c r="CA33" s="722" t="s">
        <v>597</v>
      </c>
      <c r="CB33" s="722" t="s">
        <v>597</v>
      </c>
      <c r="CC33" s="722" t="s">
        <v>597</v>
      </c>
      <c r="CD33" s="722" t="s">
        <v>597</v>
      </c>
      <c r="CE33" s="722" t="s">
        <v>597</v>
      </c>
      <c r="CF33" s="722" t="s">
        <v>597</v>
      </c>
      <c r="CG33" s="723" t="s">
        <v>597</v>
      </c>
      <c r="CH33" s="734">
        <v>-29</v>
      </c>
      <c r="CI33" s="735"/>
      <c r="CJ33" s="735"/>
      <c r="CK33" s="735"/>
      <c r="CL33" s="736"/>
      <c r="CM33" s="734">
        <v>987</v>
      </c>
      <c r="CN33" s="735"/>
      <c r="CO33" s="735"/>
      <c r="CP33" s="735"/>
      <c r="CQ33" s="736"/>
      <c r="CR33" s="734">
        <v>421</v>
      </c>
      <c r="CS33" s="735">
        <v>421407</v>
      </c>
      <c r="CT33" s="735">
        <v>421407</v>
      </c>
      <c r="CU33" s="735">
        <v>421407</v>
      </c>
      <c r="CV33" s="736">
        <v>421407</v>
      </c>
      <c r="CW33" s="734">
        <v>168</v>
      </c>
      <c r="CX33" s="735"/>
      <c r="CY33" s="735"/>
      <c r="CZ33" s="735"/>
      <c r="DA33" s="736"/>
      <c r="DB33" s="734"/>
      <c r="DC33" s="735"/>
      <c r="DD33" s="735"/>
      <c r="DE33" s="735"/>
      <c r="DF33" s="736"/>
      <c r="DG33" s="734"/>
      <c r="DH33" s="735"/>
      <c r="DI33" s="735"/>
      <c r="DJ33" s="735"/>
      <c r="DK33" s="736"/>
      <c r="DL33" s="734"/>
      <c r="DM33" s="735"/>
      <c r="DN33" s="735"/>
      <c r="DO33" s="735"/>
      <c r="DP33" s="736"/>
      <c r="DQ33" s="734"/>
      <c r="DR33" s="735"/>
      <c r="DS33" s="735"/>
      <c r="DT33" s="735"/>
      <c r="DU33" s="736"/>
      <c r="DV33" s="737"/>
      <c r="DW33" s="738"/>
      <c r="DX33" s="738"/>
      <c r="DY33" s="738"/>
      <c r="DZ33" s="739"/>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87"/>
      <c r="AG34" s="712"/>
      <c r="AH34" s="712"/>
      <c r="AI34" s="712"/>
      <c r="AJ34" s="788"/>
      <c r="AK34" s="791"/>
      <c r="AL34" s="792"/>
      <c r="AM34" s="792"/>
      <c r="AN34" s="792"/>
      <c r="AO34" s="792"/>
      <c r="AP34" s="792"/>
      <c r="AQ34" s="792"/>
      <c r="AR34" s="792"/>
      <c r="AS34" s="792"/>
      <c r="AT34" s="792"/>
      <c r="AU34" s="792"/>
      <c r="AV34" s="792"/>
      <c r="AW34" s="792"/>
      <c r="AX34" s="792"/>
      <c r="AY34" s="792"/>
      <c r="AZ34" s="793"/>
      <c r="BA34" s="793"/>
      <c r="BB34" s="793"/>
      <c r="BC34" s="793"/>
      <c r="BD34" s="793"/>
      <c r="BE34" s="789"/>
      <c r="BF34" s="789"/>
      <c r="BG34" s="789"/>
      <c r="BH34" s="789"/>
      <c r="BI34" s="790"/>
      <c r="BJ34" s="223"/>
      <c r="BK34" s="223"/>
      <c r="BL34" s="223"/>
      <c r="BM34" s="223"/>
      <c r="BN34" s="223"/>
      <c r="BO34" s="236"/>
      <c r="BP34" s="236"/>
      <c r="BQ34" s="233">
        <v>28</v>
      </c>
      <c r="BR34" s="234"/>
      <c r="BS34" s="721" t="s">
        <v>598</v>
      </c>
      <c r="BT34" s="722"/>
      <c r="BU34" s="722"/>
      <c r="BV34" s="722"/>
      <c r="BW34" s="722"/>
      <c r="BX34" s="722"/>
      <c r="BY34" s="722"/>
      <c r="BZ34" s="722"/>
      <c r="CA34" s="722"/>
      <c r="CB34" s="722"/>
      <c r="CC34" s="722"/>
      <c r="CD34" s="722"/>
      <c r="CE34" s="722"/>
      <c r="CF34" s="722"/>
      <c r="CG34" s="723"/>
      <c r="CH34" s="734">
        <v>0</v>
      </c>
      <c r="CI34" s="735"/>
      <c r="CJ34" s="735"/>
      <c r="CK34" s="735"/>
      <c r="CL34" s="736"/>
      <c r="CM34" s="734">
        <v>783</v>
      </c>
      <c r="CN34" s="735"/>
      <c r="CO34" s="735"/>
      <c r="CP34" s="735"/>
      <c r="CQ34" s="736"/>
      <c r="CR34" s="734">
        <v>10</v>
      </c>
      <c r="CS34" s="735"/>
      <c r="CT34" s="735"/>
      <c r="CU34" s="735"/>
      <c r="CV34" s="736"/>
      <c r="CW34" s="734"/>
      <c r="CX34" s="735"/>
      <c r="CY34" s="735"/>
      <c r="CZ34" s="735"/>
      <c r="DA34" s="736"/>
      <c r="DB34" s="734"/>
      <c r="DC34" s="735"/>
      <c r="DD34" s="735"/>
      <c r="DE34" s="735"/>
      <c r="DF34" s="736"/>
      <c r="DG34" s="734"/>
      <c r="DH34" s="735"/>
      <c r="DI34" s="735"/>
      <c r="DJ34" s="735"/>
      <c r="DK34" s="736"/>
      <c r="DL34" s="734"/>
      <c r="DM34" s="735"/>
      <c r="DN34" s="735"/>
      <c r="DO34" s="735"/>
      <c r="DP34" s="736"/>
      <c r="DQ34" s="734"/>
      <c r="DR34" s="735"/>
      <c r="DS34" s="735"/>
      <c r="DT34" s="735"/>
      <c r="DU34" s="736"/>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t="s">
        <v>570</v>
      </c>
      <c r="BS35" s="721" t="s">
        <v>599</v>
      </c>
      <c r="BT35" s="722" t="s">
        <v>599</v>
      </c>
      <c r="BU35" s="722" t="s">
        <v>599</v>
      </c>
      <c r="BV35" s="722" t="s">
        <v>599</v>
      </c>
      <c r="BW35" s="722" t="s">
        <v>599</v>
      </c>
      <c r="BX35" s="722" t="s">
        <v>599</v>
      </c>
      <c r="BY35" s="722" t="s">
        <v>599</v>
      </c>
      <c r="BZ35" s="722" t="s">
        <v>599</v>
      </c>
      <c r="CA35" s="722" t="s">
        <v>599</v>
      </c>
      <c r="CB35" s="722" t="s">
        <v>599</v>
      </c>
      <c r="CC35" s="722" t="s">
        <v>599</v>
      </c>
      <c r="CD35" s="722" t="s">
        <v>599</v>
      </c>
      <c r="CE35" s="722" t="s">
        <v>599</v>
      </c>
      <c r="CF35" s="722" t="s">
        <v>599</v>
      </c>
      <c r="CG35" s="723" t="s">
        <v>599</v>
      </c>
      <c r="CH35" s="734">
        <v>2099</v>
      </c>
      <c r="CI35" s="735"/>
      <c r="CJ35" s="735"/>
      <c r="CK35" s="735"/>
      <c r="CL35" s="736"/>
      <c r="CM35" s="734">
        <v>9166</v>
      </c>
      <c r="CN35" s="735"/>
      <c r="CO35" s="735"/>
      <c r="CP35" s="735"/>
      <c r="CQ35" s="736"/>
      <c r="CR35" s="734">
        <v>243</v>
      </c>
      <c r="CS35" s="735">
        <v>243220</v>
      </c>
      <c r="CT35" s="735">
        <v>243220</v>
      </c>
      <c r="CU35" s="735">
        <v>243220</v>
      </c>
      <c r="CV35" s="736">
        <v>243220</v>
      </c>
      <c r="CW35" s="734">
        <v>4127</v>
      </c>
      <c r="CX35" s="735"/>
      <c r="CY35" s="735"/>
      <c r="CZ35" s="735"/>
      <c r="DA35" s="736"/>
      <c r="DB35" s="734">
        <v>28822</v>
      </c>
      <c r="DC35" s="735"/>
      <c r="DD35" s="735"/>
      <c r="DE35" s="735"/>
      <c r="DF35" s="736"/>
      <c r="DG35" s="734"/>
      <c r="DH35" s="735"/>
      <c r="DI35" s="735"/>
      <c r="DJ35" s="735"/>
      <c r="DK35" s="736"/>
      <c r="DL35" s="734"/>
      <c r="DM35" s="735"/>
      <c r="DN35" s="735"/>
      <c r="DO35" s="735"/>
      <c r="DP35" s="736"/>
      <c r="DQ35" s="734"/>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t="s">
        <v>570</v>
      </c>
      <c r="BS36" s="721" t="s">
        <v>600</v>
      </c>
      <c r="BT36" s="722" t="s">
        <v>600</v>
      </c>
      <c r="BU36" s="722" t="s">
        <v>600</v>
      </c>
      <c r="BV36" s="722" t="s">
        <v>600</v>
      </c>
      <c r="BW36" s="722" t="s">
        <v>600</v>
      </c>
      <c r="BX36" s="722" t="s">
        <v>600</v>
      </c>
      <c r="BY36" s="722" t="s">
        <v>600</v>
      </c>
      <c r="BZ36" s="722" t="s">
        <v>600</v>
      </c>
      <c r="CA36" s="722" t="s">
        <v>600</v>
      </c>
      <c r="CB36" s="722" t="s">
        <v>600</v>
      </c>
      <c r="CC36" s="722" t="s">
        <v>600</v>
      </c>
      <c r="CD36" s="722" t="s">
        <v>600</v>
      </c>
      <c r="CE36" s="722" t="s">
        <v>600</v>
      </c>
      <c r="CF36" s="722" t="s">
        <v>600</v>
      </c>
      <c r="CG36" s="723" t="s">
        <v>600</v>
      </c>
      <c r="CH36" s="734">
        <v>62</v>
      </c>
      <c r="CI36" s="735"/>
      <c r="CJ36" s="735"/>
      <c r="CK36" s="735"/>
      <c r="CL36" s="736"/>
      <c r="CM36" s="734">
        <v>6141</v>
      </c>
      <c r="CN36" s="735"/>
      <c r="CO36" s="735"/>
      <c r="CP36" s="735"/>
      <c r="CQ36" s="736"/>
      <c r="CR36" s="734">
        <v>7152</v>
      </c>
      <c r="CS36" s="735">
        <v>7152076</v>
      </c>
      <c r="CT36" s="735">
        <v>7152076</v>
      </c>
      <c r="CU36" s="735">
        <v>7152076</v>
      </c>
      <c r="CV36" s="736">
        <v>7152076</v>
      </c>
      <c r="CW36" s="734">
        <v>995</v>
      </c>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c r="BT39" s="722"/>
      <c r="BU39" s="722"/>
      <c r="BV39" s="722"/>
      <c r="BW39" s="722"/>
      <c r="BX39" s="722"/>
      <c r="BY39" s="722"/>
      <c r="BZ39" s="722"/>
      <c r="CA39" s="722"/>
      <c r="CB39" s="722"/>
      <c r="CC39" s="722"/>
      <c r="CD39" s="722"/>
      <c r="CE39" s="722"/>
      <c r="CF39" s="722"/>
      <c r="CG39" s="72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c r="BT40" s="722"/>
      <c r="BU40" s="722"/>
      <c r="BV40" s="722"/>
      <c r="BW40" s="722"/>
      <c r="BX40" s="722"/>
      <c r="BY40" s="722"/>
      <c r="BZ40" s="722"/>
      <c r="CA40" s="722"/>
      <c r="CB40" s="722"/>
      <c r="CC40" s="722"/>
      <c r="CD40" s="722"/>
      <c r="CE40" s="722"/>
      <c r="CF40" s="722"/>
      <c r="CG40" s="72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c r="BT41" s="722"/>
      <c r="BU41" s="722"/>
      <c r="BV41" s="722"/>
      <c r="BW41" s="722"/>
      <c r="BX41" s="722"/>
      <c r="BY41" s="722"/>
      <c r="BZ41" s="722"/>
      <c r="CA41" s="722"/>
      <c r="CB41" s="722"/>
      <c r="CC41" s="722"/>
      <c r="CD41" s="722"/>
      <c r="CE41" s="722"/>
      <c r="CF41" s="722"/>
      <c r="CG41" s="72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c r="BT42" s="722"/>
      <c r="BU42" s="722"/>
      <c r="BV42" s="722"/>
      <c r="BW42" s="722"/>
      <c r="BX42" s="722"/>
      <c r="BY42" s="722"/>
      <c r="BZ42" s="722"/>
      <c r="CA42" s="722"/>
      <c r="CB42" s="722"/>
      <c r="CC42" s="722"/>
      <c r="CD42" s="722"/>
      <c r="CE42" s="722"/>
      <c r="CF42" s="722"/>
      <c r="CG42" s="72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387</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368</v>
      </c>
      <c r="B63" s="749" t="s">
        <v>388</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18252</v>
      </c>
      <c r="AG63" s="803"/>
      <c r="AH63" s="803"/>
      <c r="AI63" s="803"/>
      <c r="AJ63" s="804"/>
      <c r="AK63" s="805"/>
      <c r="AL63" s="800"/>
      <c r="AM63" s="800"/>
      <c r="AN63" s="800"/>
      <c r="AO63" s="800"/>
      <c r="AP63" s="803">
        <v>16351</v>
      </c>
      <c r="AQ63" s="803"/>
      <c r="AR63" s="803"/>
      <c r="AS63" s="803"/>
      <c r="AT63" s="803"/>
      <c r="AU63" s="803">
        <v>15613</v>
      </c>
      <c r="AV63" s="803"/>
      <c r="AW63" s="803"/>
      <c r="AX63" s="803"/>
      <c r="AY63" s="803"/>
      <c r="AZ63" s="814"/>
      <c r="BA63" s="814"/>
      <c r="BB63" s="814"/>
      <c r="BC63" s="814"/>
      <c r="BD63" s="814"/>
      <c r="BE63" s="815"/>
      <c r="BF63" s="815"/>
      <c r="BG63" s="815"/>
      <c r="BH63" s="815"/>
      <c r="BI63" s="816"/>
      <c r="BJ63" s="817" t="s">
        <v>355</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390</v>
      </c>
      <c r="B66" s="694"/>
      <c r="C66" s="694"/>
      <c r="D66" s="694"/>
      <c r="E66" s="694"/>
      <c r="F66" s="694"/>
      <c r="G66" s="694"/>
      <c r="H66" s="694"/>
      <c r="I66" s="694"/>
      <c r="J66" s="694"/>
      <c r="K66" s="694"/>
      <c r="L66" s="694"/>
      <c r="M66" s="694"/>
      <c r="N66" s="694"/>
      <c r="O66" s="694"/>
      <c r="P66" s="695"/>
      <c r="Q66" s="670" t="s">
        <v>391</v>
      </c>
      <c r="R66" s="671"/>
      <c r="S66" s="671"/>
      <c r="T66" s="671"/>
      <c r="U66" s="672"/>
      <c r="V66" s="670" t="s">
        <v>392</v>
      </c>
      <c r="W66" s="671"/>
      <c r="X66" s="671"/>
      <c r="Y66" s="671"/>
      <c r="Z66" s="672"/>
      <c r="AA66" s="670" t="s">
        <v>393</v>
      </c>
      <c r="AB66" s="671"/>
      <c r="AC66" s="671"/>
      <c r="AD66" s="671"/>
      <c r="AE66" s="672"/>
      <c r="AF66" s="820" t="s">
        <v>394</v>
      </c>
      <c r="AG66" s="772"/>
      <c r="AH66" s="772"/>
      <c r="AI66" s="772"/>
      <c r="AJ66" s="821"/>
      <c r="AK66" s="670" t="s">
        <v>395</v>
      </c>
      <c r="AL66" s="694"/>
      <c r="AM66" s="694"/>
      <c r="AN66" s="694"/>
      <c r="AO66" s="695"/>
      <c r="AP66" s="670" t="s">
        <v>396</v>
      </c>
      <c r="AQ66" s="671"/>
      <c r="AR66" s="671"/>
      <c r="AS66" s="671"/>
      <c r="AT66" s="672"/>
      <c r="AU66" s="670" t="s">
        <v>397</v>
      </c>
      <c r="AV66" s="671"/>
      <c r="AW66" s="671"/>
      <c r="AX66" s="671"/>
      <c r="AY66" s="672"/>
      <c r="AZ66" s="670" t="s">
        <v>340</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c r="C68" s="838"/>
      <c r="D68" s="838"/>
      <c r="E68" s="838"/>
      <c r="F68" s="838"/>
      <c r="G68" s="838"/>
      <c r="H68" s="838"/>
      <c r="I68" s="838"/>
      <c r="J68" s="838"/>
      <c r="K68" s="838"/>
      <c r="L68" s="838"/>
      <c r="M68" s="838"/>
      <c r="N68" s="838"/>
      <c r="O68" s="838"/>
      <c r="P68" s="839"/>
      <c r="Q68" s="840"/>
      <c r="R68" s="834"/>
      <c r="S68" s="834"/>
      <c r="T68" s="834"/>
      <c r="U68" s="834"/>
      <c r="V68" s="834"/>
      <c r="W68" s="834"/>
      <c r="X68" s="834"/>
      <c r="Y68" s="834"/>
      <c r="Z68" s="834"/>
      <c r="AA68" s="834"/>
      <c r="AB68" s="834"/>
      <c r="AC68" s="834"/>
      <c r="AD68" s="834"/>
      <c r="AE68" s="834"/>
      <c r="AF68" s="834"/>
      <c r="AG68" s="834"/>
      <c r="AH68" s="834"/>
      <c r="AI68" s="834"/>
      <c r="AJ68" s="834"/>
      <c r="AK68" s="834"/>
      <c r="AL68" s="834"/>
      <c r="AM68" s="834"/>
      <c r="AN68" s="834"/>
      <c r="AO68" s="834"/>
      <c r="AP68" s="834"/>
      <c r="AQ68" s="834"/>
      <c r="AR68" s="834"/>
      <c r="AS68" s="834"/>
      <c r="AT68" s="834"/>
      <c r="AU68" s="834"/>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c r="C69" s="842"/>
      <c r="D69" s="842"/>
      <c r="E69" s="842"/>
      <c r="F69" s="842"/>
      <c r="G69" s="842"/>
      <c r="H69" s="842"/>
      <c r="I69" s="842"/>
      <c r="J69" s="842"/>
      <c r="K69" s="842"/>
      <c r="L69" s="842"/>
      <c r="M69" s="842"/>
      <c r="N69" s="842"/>
      <c r="O69" s="842"/>
      <c r="P69" s="843"/>
      <c r="Q69" s="844"/>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368</v>
      </c>
      <c r="B88" s="749" t="s">
        <v>398</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c r="AG88" s="803"/>
      <c r="AH88" s="803"/>
      <c r="AI88" s="803"/>
      <c r="AJ88" s="803"/>
      <c r="AK88" s="800"/>
      <c r="AL88" s="800"/>
      <c r="AM88" s="800"/>
      <c r="AN88" s="800"/>
      <c r="AO88" s="800"/>
      <c r="AP88" s="803"/>
      <c r="AQ88" s="803"/>
      <c r="AR88" s="803"/>
      <c r="AS88" s="803"/>
      <c r="AT88" s="803"/>
      <c r="AU88" s="803"/>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368</v>
      </c>
      <c r="BR102" s="749" t="s">
        <v>399</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47711948</v>
      </c>
      <c r="CS102" s="818"/>
      <c r="CT102" s="818"/>
      <c r="CU102" s="818"/>
      <c r="CV102" s="861"/>
      <c r="CW102" s="860">
        <v>6796</v>
      </c>
      <c r="CX102" s="818"/>
      <c r="CY102" s="818"/>
      <c r="CZ102" s="818"/>
      <c r="DA102" s="861"/>
      <c r="DB102" s="860">
        <v>35242</v>
      </c>
      <c r="DC102" s="818"/>
      <c r="DD102" s="818"/>
      <c r="DE102" s="818"/>
      <c r="DF102" s="861"/>
      <c r="DG102" s="860">
        <v>7381</v>
      </c>
      <c r="DH102" s="818"/>
      <c r="DI102" s="818"/>
      <c r="DJ102" s="818"/>
      <c r="DK102" s="861"/>
      <c r="DL102" s="860">
        <v>10328</v>
      </c>
      <c r="DM102" s="818"/>
      <c r="DN102" s="818"/>
      <c r="DO102" s="818"/>
      <c r="DP102" s="861"/>
      <c r="DQ102" s="860">
        <v>15193</v>
      </c>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400</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401</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404</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405</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406</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407</v>
      </c>
      <c r="AB109" s="863"/>
      <c r="AC109" s="863"/>
      <c r="AD109" s="863"/>
      <c r="AE109" s="864"/>
      <c r="AF109" s="862" t="s">
        <v>295</v>
      </c>
      <c r="AG109" s="863"/>
      <c r="AH109" s="863"/>
      <c r="AI109" s="863"/>
      <c r="AJ109" s="864"/>
      <c r="AK109" s="862" t="s">
        <v>294</v>
      </c>
      <c r="AL109" s="863"/>
      <c r="AM109" s="863"/>
      <c r="AN109" s="863"/>
      <c r="AO109" s="864"/>
      <c r="AP109" s="862" t="s">
        <v>408</v>
      </c>
      <c r="AQ109" s="863"/>
      <c r="AR109" s="863"/>
      <c r="AS109" s="863"/>
      <c r="AT109" s="865"/>
      <c r="AU109" s="882" t="s">
        <v>406</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407</v>
      </c>
      <c r="BR109" s="863"/>
      <c r="BS109" s="863"/>
      <c r="BT109" s="863"/>
      <c r="BU109" s="864"/>
      <c r="BV109" s="862" t="s">
        <v>295</v>
      </c>
      <c r="BW109" s="863"/>
      <c r="BX109" s="863"/>
      <c r="BY109" s="863"/>
      <c r="BZ109" s="864"/>
      <c r="CA109" s="862" t="s">
        <v>294</v>
      </c>
      <c r="CB109" s="863"/>
      <c r="CC109" s="863"/>
      <c r="CD109" s="863"/>
      <c r="CE109" s="864"/>
      <c r="CF109" s="883" t="s">
        <v>408</v>
      </c>
      <c r="CG109" s="883"/>
      <c r="CH109" s="883"/>
      <c r="CI109" s="883"/>
      <c r="CJ109" s="883"/>
      <c r="CK109" s="862" t="s">
        <v>409</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407</v>
      </c>
      <c r="DH109" s="863"/>
      <c r="DI109" s="863"/>
      <c r="DJ109" s="863"/>
      <c r="DK109" s="864"/>
      <c r="DL109" s="862" t="s">
        <v>295</v>
      </c>
      <c r="DM109" s="863"/>
      <c r="DN109" s="863"/>
      <c r="DO109" s="863"/>
      <c r="DP109" s="864"/>
      <c r="DQ109" s="862" t="s">
        <v>294</v>
      </c>
      <c r="DR109" s="863"/>
      <c r="DS109" s="863"/>
      <c r="DT109" s="863"/>
      <c r="DU109" s="864"/>
      <c r="DV109" s="862" t="s">
        <v>408</v>
      </c>
      <c r="DW109" s="863"/>
      <c r="DX109" s="863"/>
      <c r="DY109" s="863"/>
      <c r="DZ109" s="865"/>
    </row>
    <row r="110" spans="1:131" s="217" customFormat="1" ht="26.25" customHeight="1" x14ac:dyDescent="0.2">
      <c r="A110" s="866" t="s">
        <v>410</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82542920</v>
      </c>
      <c r="AB110" s="870"/>
      <c r="AC110" s="870"/>
      <c r="AD110" s="870"/>
      <c r="AE110" s="871"/>
      <c r="AF110" s="872">
        <v>81217748</v>
      </c>
      <c r="AG110" s="870"/>
      <c r="AH110" s="870"/>
      <c r="AI110" s="870"/>
      <c r="AJ110" s="871"/>
      <c r="AK110" s="872">
        <v>79330958</v>
      </c>
      <c r="AL110" s="870"/>
      <c r="AM110" s="870"/>
      <c r="AN110" s="870"/>
      <c r="AO110" s="871"/>
      <c r="AP110" s="873">
        <v>38.1</v>
      </c>
      <c r="AQ110" s="874"/>
      <c r="AR110" s="874"/>
      <c r="AS110" s="874"/>
      <c r="AT110" s="875"/>
      <c r="AU110" s="876" t="s">
        <v>65</v>
      </c>
      <c r="AV110" s="877"/>
      <c r="AW110" s="877"/>
      <c r="AX110" s="877"/>
      <c r="AY110" s="877"/>
      <c r="AZ110" s="918" t="s">
        <v>411</v>
      </c>
      <c r="BA110" s="867"/>
      <c r="BB110" s="867"/>
      <c r="BC110" s="867"/>
      <c r="BD110" s="867"/>
      <c r="BE110" s="867"/>
      <c r="BF110" s="867"/>
      <c r="BG110" s="867"/>
      <c r="BH110" s="867"/>
      <c r="BI110" s="867"/>
      <c r="BJ110" s="867"/>
      <c r="BK110" s="867"/>
      <c r="BL110" s="867"/>
      <c r="BM110" s="867"/>
      <c r="BN110" s="867"/>
      <c r="BO110" s="867"/>
      <c r="BP110" s="868"/>
      <c r="BQ110" s="904">
        <v>1018216681</v>
      </c>
      <c r="BR110" s="905"/>
      <c r="BS110" s="905"/>
      <c r="BT110" s="905"/>
      <c r="BU110" s="905"/>
      <c r="BV110" s="905">
        <v>1014044130</v>
      </c>
      <c r="BW110" s="905"/>
      <c r="BX110" s="905"/>
      <c r="BY110" s="905"/>
      <c r="BZ110" s="905"/>
      <c r="CA110" s="905">
        <v>1004648430</v>
      </c>
      <c r="CB110" s="905"/>
      <c r="CC110" s="905"/>
      <c r="CD110" s="905"/>
      <c r="CE110" s="905"/>
      <c r="CF110" s="919">
        <v>481.9</v>
      </c>
      <c r="CG110" s="920"/>
      <c r="CH110" s="920"/>
      <c r="CI110" s="920"/>
      <c r="CJ110" s="920"/>
      <c r="CK110" s="921" t="s">
        <v>412</v>
      </c>
      <c r="CL110" s="922"/>
      <c r="CM110" s="901" t="s">
        <v>413</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v>2868928</v>
      </c>
      <c r="DH110" s="905"/>
      <c r="DI110" s="905"/>
      <c r="DJ110" s="905"/>
      <c r="DK110" s="905"/>
      <c r="DL110" s="905">
        <v>2630679</v>
      </c>
      <c r="DM110" s="905"/>
      <c r="DN110" s="905"/>
      <c r="DO110" s="905"/>
      <c r="DP110" s="905"/>
      <c r="DQ110" s="905">
        <v>2392287</v>
      </c>
      <c r="DR110" s="905"/>
      <c r="DS110" s="905"/>
      <c r="DT110" s="905"/>
      <c r="DU110" s="905"/>
      <c r="DV110" s="906">
        <v>1.1000000000000001</v>
      </c>
      <c r="DW110" s="906"/>
      <c r="DX110" s="906"/>
      <c r="DY110" s="906"/>
      <c r="DZ110" s="907"/>
    </row>
    <row r="111" spans="1:131" s="217" customFormat="1" ht="26.25" customHeight="1" x14ac:dyDescent="0.2">
      <c r="A111" s="908" t="s">
        <v>414</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t="s">
        <v>415</v>
      </c>
      <c r="AB111" s="912"/>
      <c r="AC111" s="912"/>
      <c r="AD111" s="912"/>
      <c r="AE111" s="913"/>
      <c r="AF111" s="914" t="s">
        <v>416</v>
      </c>
      <c r="AG111" s="912"/>
      <c r="AH111" s="912"/>
      <c r="AI111" s="912"/>
      <c r="AJ111" s="913"/>
      <c r="AK111" s="914">
        <v>33000</v>
      </c>
      <c r="AL111" s="912"/>
      <c r="AM111" s="912"/>
      <c r="AN111" s="912"/>
      <c r="AO111" s="913"/>
      <c r="AP111" s="915">
        <v>0</v>
      </c>
      <c r="AQ111" s="916"/>
      <c r="AR111" s="916"/>
      <c r="AS111" s="916"/>
      <c r="AT111" s="917"/>
      <c r="AU111" s="878"/>
      <c r="AV111" s="879"/>
      <c r="AW111" s="879"/>
      <c r="AX111" s="879"/>
      <c r="AY111" s="879"/>
      <c r="AZ111" s="927" t="s">
        <v>417</v>
      </c>
      <c r="BA111" s="928"/>
      <c r="BB111" s="928"/>
      <c r="BC111" s="928"/>
      <c r="BD111" s="928"/>
      <c r="BE111" s="928"/>
      <c r="BF111" s="928"/>
      <c r="BG111" s="928"/>
      <c r="BH111" s="928"/>
      <c r="BI111" s="928"/>
      <c r="BJ111" s="928"/>
      <c r="BK111" s="928"/>
      <c r="BL111" s="928"/>
      <c r="BM111" s="928"/>
      <c r="BN111" s="928"/>
      <c r="BO111" s="928"/>
      <c r="BP111" s="929"/>
      <c r="BQ111" s="897">
        <v>2868928</v>
      </c>
      <c r="BR111" s="898"/>
      <c r="BS111" s="898"/>
      <c r="BT111" s="898"/>
      <c r="BU111" s="898"/>
      <c r="BV111" s="898">
        <v>2630679</v>
      </c>
      <c r="BW111" s="898"/>
      <c r="BX111" s="898"/>
      <c r="BY111" s="898"/>
      <c r="BZ111" s="898"/>
      <c r="CA111" s="898">
        <v>2392287</v>
      </c>
      <c r="CB111" s="898"/>
      <c r="CC111" s="898"/>
      <c r="CD111" s="898"/>
      <c r="CE111" s="898"/>
      <c r="CF111" s="892">
        <v>1.1000000000000001</v>
      </c>
      <c r="CG111" s="893"/>
      <c r="CH111" s="893"/>
      <c r="CI111" s="893"/>
      <c r="CJ111" s="893"/>
      <c r="CK111" s="923"/>
      <c r="CL111" s="924"/>
      <c r="CM111" s="894" t="s">
        <v>418</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419</v>
      </c>
      <c r="DH111" s="898"/>
      <c r="DI111" s="898"/>
      <c r="DJ111" s="898"/>
      <c r="DK111" s="898"/>
      <c r="DL111" s="898" t="s">
        <v>355</v>
      </c>
      <c r="DM111" s="898"/>
      <c r="DN111" s="898"/>
      <c r="DO111" s="898"/>
      <c r="DP111" s="898"/>
      <c r="DQ111" s="898" t="s">
        <v>355</v>
      </c>
      <c r="DR111" s="898"/>
      <c r="DS111" s="898"/>
      <c r="DT111" s="898"/>
      <c r="DU111" s="898"/>
      <c r="DV111" s="899" t="s">
        <v>420</v>
      </c>
      <c r="DW111" s="899"/>
      <c r="DX111" s="899"/>
      <c r="DY111" s="899"/>
      <c r="DZ111" s="900"/>
    </row>
    <row r="112" spans="1:131" s="217" customFormat="1" ht="26.25" customHeight="1" x14ac:dyDescent="0.2">
      <c r="A112" s="937" t="s">
        <v>421</v>
      </c>
      <c r="B112" s="938"/>
      <c r="C112" s="928" t="s">
        <v>422</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v>4666667</v>
      </c>
      <c r="AB112" s="931"/>
      <c r="AC112" s="931"/>
      <c r="AD112" s="931"/>
      <c r="AE112" s="932"/>
      <c r="AF112" s="933">
        <v>5366667</v>
      </c>
      <c r="AG112" s="931"/>
      <c r="AH112" s="931"/>
      <c r="AI112" s="931"/>
      <c r="AJ112" s="932"/>
      <c r="AK112" s="933">
        <v>6066667</v>
      </c>
      <c r="AL112" s="931"/>
      <c r="AM112" s="931"/>
      <c r="AN112" s="931"/>
      <c r="AO112" s="932"/>
      <c r="AP112" s="934">
        <v>2.9</v>
      </c>
      <c r="AQ112" s="935"/>
      <c r="AR112" s="935"/>
      <c r="AS112" s="935"/>
      <c r="AT112" s="936"/>
      <c r="AU112" s="878"/>
      <c r="AV112" s="879"/>
      <c r="AW112" s="879"/>
      <c r="AX112" s="879"/>
      <c r="AY112" s="879"/>
      <c r="AZ112" s="927" t="s">
        <v>423</v>
      </c>
      <c r="BA112" s="928"/>
      <c r="BB112" s="928"/>
      <c r="BC112" s="928"/>
      <c r="BD112" s="928"/>
      <c r="BE112" s="928"/>
      <c r="BF112" s="928"/>
      <c r="BG112" s="928"/>
      <c r="BH112" s="928"/>
      <c r="BI112" s="928"/>
      <c r="BJ112" s="928"/>
      <c r="BK112" s="928"/>
      <c r="BL112" s="928"/>
      <c r="BM112" s="928"/>
      <c r="BN112" s="928"/>
      <c r="BO112" s="928"/>
      <c r="BP112" s="929"/>
      <c r="BQ112" s="897">
        <v>8913885</v>
      </c>
      <c r="BR112" s="898"/>
      <c r="BS112" s="898"/>
      <c r="BT112" s="898"/>
      <c r="BU112" s="898"/>
      <c r="BV112" s="898">
        <v>16602290</v>
      </c>
      <c r="BW112" s="898"/>
      <c r="BX112" s="898"/>
      <c r="BY112" s="898"/>
      <c r="BZ112" s="898"/>
      <c r="CA112" s="898">
        <v>15613344</v>
      </c>
      <c r="CB112" s="898"/>
      <c r="CC112" s="898"/>
      <c r="CD112" s="898"/>
      <c r="CE112" s="898"/>
      <c r="CF112" s="892">
        <v>7.5</v>
      </c>
      <c r="CG112" s="893"/>
      <c r="CH112" s="893"/>
      <c r="CI112" s="893"/>
      <c r="CJ112" s="893"/>
      <c r="CK112" s="923"/>
      <c r="CL112" s="924"/>
      <c r="CM112" s="894" t="s">
        <v>424</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t="s">
        <v>425</v>
      </c>
      <c r="DH112" s="898"/>
      <c r="DI112" s="898"/>
      <c r="DJ112" s="898"/>
      <c r="DK112" s="898"/>
      <c r="DL112" s="898" t="s">
        <v>425</v>
      </c>
      <c r="DM112" s="898"/>
      <c r="DN112" s="898"/>
      <c r="DO112" s="898"/>
      <c r="DP112" s="898"/>
      <c r="DQ112" s="898" t="s">
        <v>355</v>
      </c>
      <c r="DR112" s="898"/>
      <c r="DS112" s="898"/>
      <c r="DT112" s="898"/>
      <c r="DU112" s="898"/>
      <c r="DV112" s="899" t="s">
        <v>420</v>
      </c>
      <c r="DW112" s="899"/>
      <c r="DX112" s="899"/>
      <c r="DY112" s="899"/>
      <c r="DZ112" s="900"/>
    </row>
    <row r="113" spans="1:130" s="217" customFormat="1" ht="26.25" customHeight="1" x14ac:dyDescent="0.2">
      <c r="A113" s="939"/>
      <c r="B113" s="940"/>
      <c r="C113" s="928" t="s">
        <v>426</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766145</v>
      </c>
      <c r="AB113" s="931"/>
      <c r="AC113" s="931"/>
      <c r="AD113" s="931"/>
      <c r="AE113" s="932"/>
      <c r="AF113" s="933">
        <v>1606633</v>
      </c>
      <c r="AG113" s="931"/>
      <c r="AH113" s="931"/>
      <c r="AI113" s="931"/>
      <c r="AJ113" s="932"/>
      <c r="AK113" s="933">
        <v>1567879</v>
      </c>
      <c r="AL113" s="931"/>
      <c r="AM113" s="931"/>
      <c r="AN113" s="931"/>
      <c r="AO113" s="932"/>
      <c r="AP113" s="934">
        <v>0.8</v>
      </c>
      <c r="AQ113" s="935"/>
      <c r="AR113" s="935"/>
      <c r="AS113" s="935"/>
      <c r="AT113" s="936"/>
      <c r="AU113" s="878"/>
      <c r="AV113" s="879"/>
      <c r="AW113" s="879"/>
      <c r="AX113" s="879"/>
      <c r="AY113" s="879"/>
      <c r="AZ113" s="927" t="s">
        <v>427</v>
      </c>
      <c r="BA113" s="928"/>
      <c r="BB113" s="928"/>
      <c r="BC113" s="928"/>
      <c r="BD113" s="928"/>
      <c r="BE113" s="928"/>
      <c r="BF113" s="928"/>
      <c r="BG113" s="928"/>
      <c r="BH113" s="928"/>
      <c r="BI113" s="928"/>
      <c r="BJ113" s="928"/>
      <c r="BK113" s="928"/>
      <c r="BL113" s="928"/>
      <c r="BM113" s="928"/>
      <c r="BN113" s="928"/>
      <c r="BO113" s="928"/>
      <c r="BP113" s="929"/>
      <c r="BQ113" s="897" t="s">
        <v>415</v>
      </c>
      <c r="BR113" s="898"/>
      <c r="BS113" s="898"/>
      <c r="BT113" s="898"/>
      <c r="BU113" s="898"/>
      <c r="BV113" s="898" t="s">
        <v>355</v>
      </c>
      <c r="BW113" s="898"/>
      <c r="BX113" s="898"/>
      <c r="BY113" s="898"/>
      <c r="BZ113" s="898"/>
      <c r="CA113" s="898" t="s">
        <v>355</v>
      </c>
      <c r="CB113" s="898"/>
      <c r="CC113" s="898"/>
      <c r="CD113" s="898"/>
      <c r="CE113" s="898"/>
      <c r="CF113" s="892" t="s">
        <v>428</v>
      </c>
      <c r="CG113" s="893"/>
      <c r="CH113" s="893"/>
      <c r="CI113" s="893"/>
      <c r="CJ113" s="893"/>
      <c r="CK113" s="923"/>
      <c r="CL113" s="924"/>
      <c r="CM113" s="894" t="s">
        <v>429</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t="s">
        <v>430</v>
      </c>
      <c r="DH113" s="898"/>
      <c r="DI113" s="898"/>
      <c r="DJ113" s="898"/>
      <c r="DK113" s="898"/>
      <c r="DL113" s="898" t="s">
        <v>419</v>
      </c>
      <c r="DM113" s="898"/>
      <c r="DN113" s="898"/>
      <c r="DO113" s="898"/>
      <c r="DP113" s="898"/>
      <c r="DQ113" s="898" t="s">
        <v>431</v>
      </c>
      <c r="DR113" s="898"/>
      <c r="DS113" s="898"/>
      <c r="DT113" s="898"/>
      <c r="DU113" s="898"/>
      <c r="DV113" s="899" t="s">
        <v>432</v>
      </c>
      <c r="DW113" s="899"/>
      <c r="DX113" s="899"/>
      <c r="DY113" s="899"/>
      <c r="DZ113" s="900"/>
    </row>
    <row r="114" spans="1:130" s="217" customFormat="1" ht="26.25" customHeight="1" x14ac:dyDescent="0.2">
      <c r="A114" s="939"/>
      <c r="B114" s="940"/>
      <c r="C114" s="928" t="s">
        <v>433</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t="s">
        <v>432</v>
      </c>
      <c r="AB114" s="931"/>
      <c r="AC114" s="931"/>
      <c r="AD114" s="931"/>
      <c r="AE114" s="932"/>
      <c r="AF114" s="933" t="s">
        <v>432</v>
      </c>
      <c r="AG114" s="931"/>
      <c r="AH114" s="931"/>
      <c r="AI114" s="931"/>
      <c r="AJ114" s="932"/>
      <c r="AK114" s="933" t="s">
        <v>432</v>
      </c>
      <c r="AL114" s="931"/>
      <c r="AM114" s="931"/>
      <c r="AN114" s="931"/>
      <c r="AO114" s="932"/>
      <c r="AP114" s="934" t="s">
        <v>355</v>
      </c>
      <c r="AQ114" s="935"/>
      <c r="AR114" s="935"/>
      <c r="AS114" s="935"/>
      <c r="AT114" s="936"/>
      <c r="AU114" s="878"/>
      <c r="AV114" s="879"/>
      <c r="AW114" s="879"/>
      <c r="AX114" s="879"/>
      <c r="AY114" s="879"/>
      <c r="AZ114" s="927" t="s">
        <v>434</v>
      </c>
      <c r="BA114" s="928"/>
      <c r="BB114" s="928"/>
      <c r="BC114" s="928"/>
      <c r="BD114" s="928"/>
      <c r="BE114" s="928"/>
      <c r="BF114" s="928"/>
      <c r="BG114" s="928"/>
      <c r="BH114" s="928"/>
      <c r="BI114" s="928"/>
      <c r="BJ114" s="928"/>
      <c r="BK114" s="928"/>
      <c r="BL114" s="928"/>
      <c r="BM114" s="928"/>
      <c r="BN114" s="928"/>
      <c r="BO114" s="928"/>
      <c r="BP114" s="929"/>
      <c r="BQ114" s="897">
        <v>113606267</v>
      </c>
      <c r="BR114" s="898"/>
      <c r="BS114" s="898"/>
      <c r="BT114" s="898"/>
      <c r="BU114" s="898"/>
      <c r="BV114" s="898">
        <v>111511226</v>
      </c>
      <c r="BW114" s="898"/>
      <c r="BX114" s="898"/>
      <c r="BY114" s="898"/>
      <c r="BZ114" s="898"/>
      <c r="CA114" s="898">
        <v>105856861</v>
      </c>
      <c r="CB114" s="898"/>
      <c r="CC114" s="898"/>
      <c r="CD114" s="898"/>
      <c r="CE114" s="898"/>
      <c r="CF114" s="892">
        <v>50.8</v>
      </c>
      <c r="CG114" s="893"/>
      <c r="CH114" s="893"/>
      <c r="CI114" s="893"/>
      <c r="CJ114" s="893"/>
      <c r="CK114" s="923"/>
      <c r="CL114" s="924"/>
      <c r="CM114" s="894" t="s">
        <v>435</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t="s">
        <v>419</v>
      </c>
      <c r="DH114" s="898"/>
      <c r="DI114" s="898"/>
      <c r="DJ114" s="898"/>
      <c r="DK114" s="898"/>
      <c r="DL114" s="898" t="s">
        <v>420</v>
      </c>
      <c r="DM114" s="898"/>
      <c r="DN114" s="898"/>
      <c r="DO114" s="898"/>
      <c r="DP114" s="898"/>
      <c r="DQ114" s="898" t="s">
        <v>436</v>
      </c>
      <c r="DR114" s="898"/>
      <c r="DS114" s="898"/>
      <c r="DT114" s="898"/>
      <c r="DU114" s="898"/>
      <c r="DV114" s="899" t="s">
        <v>430</v>
      </c>
      <c r="DW114" s="899"/>
      <c r="DX114" s="899"/>
      <c r="DY114" s="899"/>
      <c r="DZ114" s="900"/>
    </row>
    <row r="115" spans="1:130" s="217" customFormat="1" ht="26.25" customHeight="1" x14ac:dyDescent="0.2">
      <c r="A115" s="939"/>
      <c r="B115" s="940"/>
      <c r="C115" s="928" t="s">
        <v>437</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285332</v>
      </c>
      <c r="AB115" s="931"/>
      <c r="AC115" s="931"/>
      <c r="AD115" s="931"/>
      <c r="AE115" s="932"/>
      <c r="AF115" s="933">
        <v>259311</v>
      </c>
      <c r="AG115" s="931"/>
      <c r="AH115" s="931"/>
      <c r="AI115" s="931"/>
      <c r="AJ115" s="932"/>
      <c r="AK115" s="933">
        <v>258583</v>
      </c>
      <c r="AL115" s="931"/>
      <c r="AM115" s="931"/>
      <c r="AN115" s="931"/>
      <c r="AO115" s="932"/>
      <c r="AP115" s="934">
        <v>0.1</v>
      </c>
      <c r="AQ115" s="935"/>
      <c r="AR115" s="935"/>
      <c r="AS115" s="935"/>
      <c r="AT115" s="936"/>
      <c r="AU115" s="878"/>
      <c r="AV115" s="879"/>
      <c r="AW115" s="879"/>
      <c r="AX115" s="879"/>
      <c r="AY115" s="879"/>
      <c r="AZ115" s="927" t="s">
        <v>438</v>
      </c>
      <c r="BA115" s="928"/>
      <c r="BB115" s="928"/>
      <c r="BC115" s="928"/>
      <c r="BD115" s="928"/>
      <c r="BE115" s="928"/>
      <c r="BF115" s="928"/>
      <c r="BG115" s="928"/>
      <c r="BH115" s="928"/>
      <c r="BI115" s="928"/>
      <c r="BJ115" s="928"/>
      <c r="BK115" s="928"/>
      <c r="BL115" s="928"/>
      <c r="BM115" s="928"/>
      <c r="BN115" s="928"/>
      <c r="BO115" s="928"/>
      <c r="BP115" s="929"/>
      <c r="BQ115" s="897">
        <v>22612078</v>
      </c>
      <c r="BR115" s="898"/>
      <c r="BS115" s="898"/>
      <c r="BT115" s="898"/>
      <c r="BU115" s="898"/>
      <c r="BV115" s="898">
        <v>15845008</v>
      </c>
      <c r="BW115" s="898"/>
      <c r="BX115" s="898"/>
      <c r="BY115" s="898"/>
      <c r="BZ115" s="898"/>
      <c r="CA115" s="898">
        <v>15222539</v>
      </c>
      <c r="CB115" s="898"/>
      <c r="CC115" s="898"/>
      <c r="CD115" s="898"/>
      <c r="CE115" s="898"/>
      <c r="CF115" s="892">
        <v>7.3</v>
      </c>
      <c r="CG115" s="893"/>
      <c r="CH115" s="893"/>
      <c r="CI115" s="893"/>
      <c r="CJ115" s="893"/>
      <c r="CK115" s="923"/>
      <c r="CL115" s="924"/>
      <c r="CM115" s="927" t="s">
        <v>439</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t="s">
        <v>355</v>
      </c>
      <c r="DH115" s="898"/>
      <c r="DI115" s="898"/>
      <c r="DJ115" s="898"/>
      <c r="DK115" s="898"/>
      <c r="DL115" s="898" t="s">
        <v>362</v>
      </c>
      <c r="DM115" s="898"/>
      <c r="DN115" s="898"/>
      <c r="DO115" s="898"/>
      <c r="DP115" s="898"/>
      <c r="DQ115" s="898" t="s">
        <v>432</v>
      </c>
      <c r="DR115" s="898"/>
      <c r="DS115" s="898"/>
      <c r="DT115" s="898"/>
      <c r="DU115" s="898"/>
      <c r="DV115" s="899" t="s">
        <v>431</v>
      </c>
      <c r="DW115" s="899"/>
      <c r="DX115" s="899"/>
      <c r="DY115" s="899"/>
      <c r="DZ115" s="900"/>
    </row>
    <row r="116" spans="1:130" s="217" customFormat="1" ht="26.25" customHeight="1" x14ac:dyDescent="0.2">
      <c r="A116" s="941"/>
      <c r="B116" s="942"/>
      <c r="C116" s="943" t="s">
        <v>440</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v>35</v>
      </c>
      <c r="AB116" s="931"/>
      <c r="AC116" s="931"/>
      <c r="AD116" s="931"/>
      <c r="AE116" s="932"/>
      <c r="AF116" s="933">
        <v>320</v>
      </c>
      <c r="AG116" s="931"/>
      <c r="AH116" s="931"/>
      <c r="AI116" s="931"/>
      <c r="AJ116" s="932"/>
      <c r="AK116" s="933">
        <v>218</v>
      </c>
      <c r="AL116" s="931"/>
      <c r="AM116" s="931"/>
      <c r="AN116" s="931"/>
      <c r="AO116" s="932"/>
      <c r="AP116" s="934">
        <v>0</v>
      </c>
      <c r="AQ116" s="935"/>
      <c r="AR116" s="935"/>
      <c r="AS116" s="935"/>
      <c r="AT116" s="936"/>
      <c r="AU116" s="878"/>
      <c r="AV116" s="879"/>
      <c r="AW116" s="879"/>
      <c r="AX116" s="879"/>
      <c r="AY116" s="879"/>
      <c r="AZ116" s="945" t="s">
        <v>441</v>
      </c>
      <c r="BA116" s="946"/>
      <c r="BB116" s="946"/>
      <c r="BC116" s="946"/>
      <c r="BD116" s="946"/>
      <c r="BE116" s="946"/>
      <c r="BF116" s="946"/>
      <c r="BG116" s="946"/>
      <c r="BH116" s="946"/>
      <c r="BI116" s="946"/>
      <c r="BJ116" s="946"/>
      <c r="BK116" s="946"/>
      <c r="BL116" s="946"/>
      <c r="BM116" s="946"/>
      <c r="BN116" s="946"/>
      <c r="BO116" s="946"/>
      <c r="BP116" s="947"/>
      <c r="BQ116" s="897" t="s">
        <v>425</v>
      </c>
      <c r="BR116" s="898"/>
      <c r="BS116" s="898"/>
      <c r="BT116" s="898"/>
      <c r="BU116" s="898"/>
      <c r="BV116" s="898" t="s">
        <v>425</v>
      </c>
      <c r="BW116" s="898"/>
      <c r="BX116" s="898"/>
      <c r="BY116" s="898"/>
      <c r="BZ116" s="898"/>
      <c r="CA116" s="898" t="s">
        <v>430</v>
      </c>
      <c r="CB116" s="898"/>
      <c r="CC116" s="898"/>
      <c r="CD116" s="898"/>
      <c r="CE116" s="898"/>
      <c r="CF116" s="892" t="s">
        <v>425</v>
      </c>
      <c r="CG116" s="893"/>
      <c r="CH116" s="893"/>
      <c r="CI116" s="893"/>
      <c r="CJ116" s="893"/>
      <c r="CK116" s="923"/>
      <c r="CL116" s="924"/>
      <c r="CM116" s="894" t="s">
        <v>442</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428</v>
      </c>
      <c r="DH116" s="898"/>
      <c r="DI116" s="898"/>
      <c r="DJ116" s="898"/>
      <c r="DK116" s="898"/>
      <c r="DL116" s="898" t="s">
        <v>443</v>
      </c>
      <c r="DM116" s="898"/>
      <c r="DN116" s="898"/>
      <c r="DO116" s="898"/>
      <c r="DP116" s="898"/>
      <c r="DQ116" s="898" t="s">
        <v>362</v>
      </c>
      <c r="DR116" s="898"/>
      <c r="DS116" s="898"/>
      <c r="DT116" s="898"/>
      <c r="DU116" s="898"/>
      <c r="DV116" s="899" t="s">
        <v>431</v>
      </c>
      <c r="DW116" s="899"/>
      <c r="DX116" s="899"/>
      <c r="DY116" s="899"/>
      <c r="DZ116" s="900"/>
    </row>
    <row r="117" spans="1:130" s="217" customFormat="1" ht="26.25" customHeight="1" x14ac:dyDescent="0.2">
      <c r="A117" s="882" t="s">
        <v>149</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444</v>
      </c>
      <c r="Z117" s="864"/>
      <c r="AA117" s="954">
        <v>88261099</v>
      </c>
      <c r="AB117" s="955"/>
      <c r="AC117" s="955"/>
      <c r="AD117" s="955"/>
      <c r="AE117" s="956"/>
      <c r="AF117" s="957">
        <v>88450679</v>
      </c>
      <c r="AG117" s="955"/>
      <c r="AH117" s="955"/>
      <c r="AI117" s="955"/>
      <c r="AJ117" s="956"/>
      <c r="AK117" s="957">
        <v>87257305</v>
      </c>
      <c r="AL117" s="955"/>
      <c r="AM117" s="955"/>
      <c r="AN117" s="955"/>
      <c r="AO117" s="956"/>
      <c r="AP117" s="958"/>
      <c r="AQ117" s="959"/>
      <c r="AR117" s="959"/>
      <c r="AS117" s="959"/>
      <c r="AT117" s="960"/>
      <c r="AU117" s="878"/>
      <c r="AV117" s="879"/>
      <c r="AW117" s="879"/>
      <c r="AX117" s="879"/>
      <c r="AY117" s="879"/>
      <c r="AZ117" s="927" t="s">
        <v>445</v>
      </c>
      <c r="BA117" s="928"/>
      <c r="BB117" s="928"/>
      <c r="BC117" s="928"/>
      <c r="BD117" s="928"/>
      <c r="BE117" s="928"/>
      <c r="BF117" s="928"/>
      <c r="BG117" s="928"/>
      <c r="BH117" s="928"/>
      <c r="BI117" s="928"/>
      <c r="BJ117" s="928"/>
      <c r="BK117" s="928"/>
      <c r="BL117" s="928"/>
      <c r="BM117" s="928"/>
      <c r="BN117" s="928"/>
      <c r="BO117" s="928"/>
      <c r="BP117" s="929"/>
      <c r="BQ117" s="897" t="s">
        <v>355</v>
      </c>
      <c r="BR117" s="898"/>
      <c r="BS117" s="898"/>
      <c r="BT117" s="898"/>
      <c r="BU117" s="898"/>
      <c r="BV117" s="898" t="s">
        <v>355</v>
      </c>
      <c r="BW117" s="898"/>
      <c r="BX117" s="898"/>
      <c r="BY117" s="898"/>
      <c r="BZ117" s="898"/>
      <c r="CA117" s="898" t="s">
        <v>419</v>
      </c>
      <c r="CB117" s="898"/>
      <c r="CC117" s="898"/>
      <c r="CD117" s="898"/>
      <c r="CE117" s="898"/>
      <c r="CF117" s="892" t="s">
        <v>430</v>
      </c>
      <c r="CG117" s="893"/>
      <c r="CH117" s="893"/>
      <c r="CI117" s="893"/>
      <c r="CJ117" s="893"/>
      <c r="CK117" s="923"/>
      <c r="CL117" s="924"/>
      <c r="CM117" s="894" t="s">
        <v>446</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355</v>
      </c>
      <c r="DH117" s="898"/>
      <c r="DI117" s="898"/>
      <c r="DJ117" s="898"/>
      <c r="DK117" s="898"/>
      <c r="DL117" s="898" t="s">
        <v>420</v>
      </c>
      <c r="DM117" s="898"/>
      <c r="DN117" s="898"/>
      <c r="DO117" s="898"/>
      <c r="DP117" s="898"/>
      <c r="DQ117" s="898" t="s">
        <v>431</v>
      </c>
      <c r="DR117" s="898"/>
      <c r="DS117" s="898"/>
      <c r="DT117" s="898"/>
      <c r="DU117" s="898"/>
      <c r="DV117" s="899" t="s">
        <v>443</v>
      </c>
      <c r="DW117" s="899"/>
      <c r="DX117" s="899"/>
      <c r="DY117" s="899"/>
      <c r="DZ117" s="900"/>
    </row>
    <row r="118" spans="1:130" s="217" customFormat="1" ht="26.25" customHeight="1" x14ac:dyDescent="0.2">
      <c r="A118" s="882" t="s">
        <v>409</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407</v>
      </c>
      <c r="AB118" s="863"/>
      <c r="AC118" s="863"/>
      <c r="AD118" s="863"/>
      <c r="AE118" s="864"/>
      <c r="AF118" s="862" t="s">
        <v>295</v>
      </c>
      <c r="AG118" s="863"/>
      <c r="AH118" s="863"/>
      <c r="AI118" s="863"/>
      <c r="AJ118" s="864"/>
      <c r="AK118" s="862" t="s">
        <v>294</v>
      </c>
      <c r="AL118" s="863"/>
      <c r="AM118" s="863"/>
      <c r="AN118" s="863"/>
      <c r="AO118" s="864"/>
      <c r="AP118" s="949" t="s">
        <v>408</v>
      </c>
      <c r="AQ118" s="950"/>
      <c r="AR118" s="950"/>
      <c r="AS118" s="950"/>
      <c r="AT118" s="951"/>
      <c r="AU118" s="878"/>
      <c r="AV118" s="879"/>
      <c r="AW118" s="879"/>
      <c r="AX118" s="879"/>
      <c r="AY118" s="879"/>
      <c r="AZ118" s="952" t="s">
        <v>447</v>
      </c>
      <c r="BA118" s="943"/>
      <c r="BB118" s="943"/>
      <c r="BC118" s="943"/>
      <c r="BD118" s="943"/>
      <c r="BE118" s="943"/>
      <c r="BF118" s="943"/>
      <c r="BG118" s="943"/>
      <c r="BH118" s="943"/>
      <c r="BI118" s="943"/>
      <c r="BJ118" s="943"/>
      <c r="BK118" s="943"/>
      <c r="BL118" s="943"/>
      <c r="BM118" s="943"/>
      <c r="BN118" s="943"/>
      <c r="BO118" s="943"/>
      <c r="BP118" s="944"/>
      <c r="BQ118" s="969" t="s">
        <v>362</v>
      </c>
      <c r="BR118" s="970"/>
      <c r="BS118" s="970"/>
      <c r="BT118" s="970"/>
      <c r="BU118" s="970"/>
      <c r="BV118" s="970" t="s">
        <v>362</v>
      </c>
      <c r="BW118" s="970"/>
      <c r="BX118" s="970"/>
      <c r="BY118" s="970"/>
      <c r="BZ118" s="970"/>
      <c r="CA118" s="970" t="s">
        <v>425</v>
      </c>
      <c r="CB118" s="970"/>
      <c r="CC118" s="970"/>
      <c r="CD118" s="970"/>
      <c r="CE118" s="970"/>
      <c r="CF118" s="892" t="s">
        <v>362</v>
      </c>
      <c r="CG118" s="893"/>
      <c r="CH118" s="893"/>
      <c r="CI118" s="893"/>
      <c r="CJ118" s="893"/>
      <c r="CK118" s="923"/>
      <c r="CL118" s="924"/>
      <c r="CM118" s="894" t="s">
        <v>448</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415</v>
      </c>
      <c r="DH118" s="898"/>
      <c r="DI118" s="898"/>
      <c r="DJ118" s="898"/>
      <c r="DK118" s="898"/>
      <c r="DL118" s="898" t="s">
        <v>355</v>
      </c>
      <c r="DM118" s="898"/>
      <c r="DN118" s="898"/>
      <c r="DO118" s="898"/>
      <c r="DP118" s="898"/>
      <c r="DQ118" s="898" t="s">
        <v>355</v>
      </c>
      <c r="DR118" s="898"/>
      <c r="DS118" s="898"/>
      <c r="DT118" s="898"/>
      <c r="DU118" s="898"/>
      <c r="DV118" s="899" t="s">
        <v>362</v>
      </c>
      <c r="DW118" s="899"/>
      <c r="DX118" s="899"/>
      <c r="DY118" s="899"/>
      <c r="DZ118" s="900"/>
    </row>
    <row r="119" spans="1:130" s="217" customFormat="1" ht="26.25" customHeight="1" x14ac:dyDescent="0.2">
      <c r="A119" s="1034" t="s">
        <v>412</v>
      </c>
      <c r="B119" s="922"/>
      <c r="C119" s="901" t="s">
        <v>413</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v>238108</v>
      </c>
      <c r="AB119" s="870"/>
      <c r="AC119" s="870"/>
      <c r="AD119" s="870"/>
      <c r="AE119" s="871"/>
      <c r="AF119" s="872">
        <v>238249</v>
      </c>
      <c r="AG119" s="870"/>
      <c r="AH119" s="870"/>
      <c r="AI119" s="870"/>
      <c r="AJ119" s="871"/>
      <c r="AK119" s="872">
        <v>238392</v>
      </c>
      <c r="AL119" s="870"/>
      <c r="AM119" s="870"/>
      <c r="AN119" s="870"/>
      <c r="AO119" s="871"/>
      <c r="AP119" s="873">
        <v>0.1</v>
      </c>
      <c r="AQ119" s="874"/>
      <c r="AR119" s="874"/>
      <c r="AS119" s="874"/>
      <c r="AT119" s="875"/>
      <c r="AU119" s="880"/>
      <c r="AV119" s="881"/>
      <c r="AW119" s="881"/>
      <c r="AX119" s="881"/>
      <c r="AY119" s="881"/>
      <c r="AZ119" s="248" t="s">
        <v>149</v>
      </c>
      <c r="BA119" s="248"/>
      <c r="BB119" s="248"/>
      <c r="BC119" s="248"/>
      <c r="BD119" s="248"/>
      <c r="BE119" s="248"/>
      <c r="BF119" s="248"/>
      <c r="BG119" s="248"/>
      <c r="BH119" s="248"/>
      <c r="BI119" s="248"/>
      <c r="BJ119" s="248"/>
      <c r="BK119" s="248"/>
      <c r="BL119" s="248"/>
      <c r="BM119" s="248"/>
      <c r="BN119" s="248"/>
      <c r="BO119" s="953" t="s">
        <v>449</v>
      </c>
      <c r="BP119" s="977"/>
      <c r="BQ119" s="969">
        <v>1166217839</v>
      </c>
      <c r="BR119" s="970"/>
      <c r="BS119" s="970"/>
      <c r="BT119" s="970"/>
      <c r="BU119" s="970"/>
      <c r="BV119" s="970">
        <v>1160633333</v>
      </c>
      <c r="BW119" s="970"/>
      <c r="BX119" s="970"/>
      <c r="BY119" s="970"/>
      <c r="BZ119" s="970"/>
      <c r="CA119" s="970">
        <v>1143733461</v>
      </c>
      <c r="CB119" s="970"/>
      <c r="CC119" s="970"/>
      <c r="CD119" s="970"/>
      <c r="CE119" s="970"/>
      <c r="CF119" s="971"/>
      <c r="CG119" s="972"/>
      <c r="CH119" s="972"/>
      <c r="CI119" s="972"/>
      <c r="CJ119" s="973"/>
      <c r="CK119" s="925"/>
      <c r="CL119" s="926"/>
      <c r="CM119" s="974" t="s">
        <v>450</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t="s">
        <v>355</v>
      </c>
      <c r="DH119" s="898"/>
      <c r="DI119" s="898"/>
      <c r="DJ119" s="898"/>
      <c r="DK119" s="898"/>
      <c r="DL119" s="898" t="s">
        <v>415</v>
      </c>
      <c r="DM119" s="898"/>
      <c r="DN119" s="898"/>
      <c r="DO119" s="898"/>
      <c r="DP119" s="898"/>
      <c r="DQ119" s="898" t="s">
        <v>355</v>
      </c>
      <c r="DR119" s="898"/>
      <c r="DS119" s="898"/>
      <c r="DT119" s="898"/>
      <c r="DU119" s="898"/>
      <c r="DV119" s="899" t="s">
        <v>355</v>
      </c>
      <c r="DW119" s="899"/>
      <c r="DX119" s="899"/>
      <c r="DY119" s="899"/>
      <c r="DZ119" s="900"/>
    </row>
    <row r="120" spans="1:130" s="217" customFormat="1" ht="26.25" customHeight="1" x14ac:dyDescent="0.2">
      <c r="A120" s="1035"/>
      <c r="B120" s="924"/>
      <c r="C120" s="894" t="s">
        <v>418</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416</v>
      </c>
      <c r="AB120" s="931"/>
      <c r="AC120" s="931"/>
      <c r="AD120" s="931"/>
      <c r="AE120" s="932"/>
      <c r="AF120" s="933" t="s">
        <v>362</v>
      </c>
      <c r="AG120" s="931"/>
      <c r="AH120" s="931"/>
      <c r="AI120" s="931"/>
      <c r="AJ120" s="932"/>
      <c r="AK120" s="933" t="s">
        <v>431</v>
      </c>
      <c r="AL120" s="931"/>
      <c r="AM120" s="931"/>
      <c r="AN120" s="931"/>
      <c r="AO120" s="932"/>
      <c r="AP120" s="934" t="s">
        <v>362</v>
      </c>
      <c r="AQ120" s="935"/>
      <c r="AR120" s="935"/>
      <c r="AS120" s="935"/>
      <c r="AT120" s="936"/>
      <c r="AU120" s="961" t="s">
        <v>451</v>
      </c>
      <c r="AV120" s="962"/>
      <c r="AW120" s="962"/>
      <c r="AX120" s="962"/>
      <c r="AY120" s="963"/>
      <c r="AZ120" s="918" t="s">
        <v>452</v>
      </c>
      <c r="BA120" s="867"/>
      <c r="BB120" s="867"/>
      <c r="BC120" s="867"/>
      <c r="BD120" s="867"/>
      <c r="BE120" s="867"/>
      <c r="BF120" s="867"/>
      <c r="BG120" s="867"/>
      <c r="BH120" s="867"/>
      <c r="BI120" s="867"/>
      <c r="BJ120" s="867"/>
      <c r="BK120" s="867"/>
      <c r="BL120" s="867"/>
      <c r="BM120" s="867"/>
      <c r="BN120" s="867"/>
      <c r="BO120" s="867"/>
      <c r="BP120" s="868"/>
      <c r="BQ120" s="904">
        <v>102668902</v>
      </c>
      <c r="BR120" s="905"/>
      <c r="BS120" s="905"/>
      <c r="BT120" s="905"/>
      <c r="BU120" s="905"/>
      <c r="BV120" s="905">
        <v>105161457</v>
      </c>
      <c r="BW120" s="905"/>
      <c r="BX120" s="905"/>
      <c r="BY120" s="905"/>
      <c r="BZ120" s="905"/>
      <c r="CA120" s="905">
        <v>103025417</v>
      </c>
      <c r="CB120" s="905"/>
      <c r="CC120" s="905"/>
      <c r="CD120" s="905"/>
      <c r="CE120" s="905"/>
      <c r="CF120" s="919">
        <v>49.4</v>
      </c>
      <c r="CG120" s="920"/>
      <c r="CH120" s="920"/>
      <c r="CI120" s="920"/>
      <c r="CJ120" s="920"/>
      <c r="CK120" s="978" t="s">
        <v>453</v>
      </c>
      <c r="CL120" s="979"/>
      <c r="CM120" s="979"/>
      <c r="CN120" s="979"/>
      <c r="CO120" s="980"/>
      <c r="CP120" s="986" t="s">
        <v>454</v>
      </c>
      <c r="CQ120" s="987"/>
      <c r="CR120" s="987"/>
      <c r="CS120" s="987"/>
      <c r="CT120" s="987"/>
      <c r="CU120" s="987"/>
      <c r="CV120" s="987"/>
      <c r="CW120" s="987"/>
      <c r="CX120" s="987"/>
      <c r="CY120" s="987"/>
      <c r="CZ120" s="987"/>
      <c r="DA120" s="987"/>
      <c r="DB120" s="987"/>
      <c r="DC120" s="987"/>
      <c r="DD120" s="987"/>
      <c r="DE120" s="987"/>
      <c r="DF120" s="988"/>
      <c r="DG120" s="904">
        <v>8913885</v>
      </c>
      <c r="DH120" s="905"/>
      <c r="DI120" s="905"/>
      <c r="DJ120" s="905"/>
      <c r="DK120" s="905"/>
      <c r="DL120" s="905">
        <v>16602290</v>
      </c>
      <c r="DM120" s="905"/>
      <c r="DN120" s="905"/>
      <c r="DO120" s="905"/>
      <c r="DP120" s="905"/>
      <c r="DQ120" s="905">
        <v>15613344</v>
      </c>
      <c r="DR120" s="905"/>
      <c r="DS120" s="905"/>
      <c r="DT120" s="905"/>
      <c r="DU120" s="905"/>
      <c r="DV120" s="906">
        <v>7.5</v>
      </c>
      <c r="DW120" s="906"/>
      <c r="DX120" s="906"/>
      <c r="DY120" s="906"/>
      <c r="DZ120" s="907"/>
    </row>
    <row r="121" spans="1:130" s="217" customFormat="1" ht="26.25" customHeight="1" x14ac:dyDescent="0.2">
      <c r="A121" s="1035"/>
      <c r="B121" s="924"/>
      <c r="C121" s="945" t="s">
        <v>455</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t="s">
        <v>355</v>
      </c>
      <c r="AB121" s="931"/>
      <c r="AC121" s="931"/>
      <c r="AD121" s="931"/>
      <c r="AE121" s="932"/>
      <c r="AF121" s="933" t="s">
        <v>355</v>
      </c>
      <c r="AG121" s="931"/>
      <c r="AH121" s="931"/>
      <c r="AI121" s="931"/>
      <c r="AJ121" s="932"/>
      <c r="AK121" s="933" t="s">
        <v>355</v>
      </c>
      <c r="AL121" s="931"/>
      <c r="AM121" s="931"/>
      <c r="AN121" s="931"/>
      <c r="AO121" s="932"/>
      <c r="AP121" s="934" t="s">
        <v>430</v>
      </c>
      <c r="AQ121" s="935"/>
      <c r="AR121" s="935"/>
      <c r="AS121" s="935"/>
      <c r="AT121" s="936"/>
      <c r="AU121" s="964"/>
      <c r="AV121" s="965"/>
      <c r="AW121" s="965"/>
      <c r="AX121" s="965"/>
      <c r="AY121" s="966"/>
      <c r="AZ121" s="927" t="s">
        <v>456</v>
      </c>
      <c r="BA121" s="928"/>
      <c r="BB121" s="928"/>
      <c r="BC121" s="928"/>
      <c r="BD121" s="928"/>
      <c r="BE121" s="928"/>
      <c r="BF121" s="928"/>
      <c r="BG121" s="928"/>
      <c r="BH121" s="928"/>
      <c r="BI121" s="928"/>
      <c r="BJ121" s="928"/>
      <c r="BK121" s="928"/>
      <c r="BL121" s="928"/>
      <c r="BM121" s="928"/>
      <c r="BN121" s="928"/>
      <c r="BO121" s="928"/>
      <c r="BP121" s="929"/>
      <c r="BQ121" s="897">
        <v>26038950</v>
      </c>
      <c r="BR121" s="898"/>
      <c r="BS121" s="898"/>
      <c r="BT121" s="898"/>
      <c r="BU121" s="898"/>
      <c r="BV121" s="898">
        <v>25579898</v>
      </c>
      <c r="BW121" s="898"/>
      <c r="BX121" s="898"/>
      <c r="BY121" s="898"/>
      <c r="BZ121" s="898"/>
      <c r="CA121" s="898">
        <v>24095305</v>
      </c>
      <c r="CB121" s="898"/>
      <c r="CC121" s="898"/>
      <c r="CD121" s="898"/>
      <c r="CE121" s="898"/>
      <c r="CF121" s="892">
        <v>11.6</v>
      </c>
      <c r="CG121" s="893"/>
      <c r="CH121" s="893"/>
      <c r="CI121" s="893"/>
      <c r="CJ121" s="893"/>
      <c r="CK121" s="981"/>
      <c r="CL121" s="982"/>
      <c r="CM121" s="982"/>
      <c r="CN121" s="982"/>
      <c r="CO121" s="983"/>
      <c r="CP121" s="991" t="s">
        <v>457</v>
      </c>
      <c r="CQ121" s="992"/>
      <c r="CR121" s="992"/>
      <c r="CS121" s="992"/>
      <c r="CT121" s="992"/>
      <c r="CU121" s="992"/>
      <c r="CV121" s="992"/>
      <c r="CW121" s="992"/>
      <c r="CX121" s="992"/>
      <c r="CY121" s="992"/>
      <c r="CZ121" s="992"/>
      <c r="DA121" s="992"/>
      <c r="DB121" s="992"/>
      <c r="DC121" s="992"/>
      <c r="DD121" s="992"/>
      <c r="DE121" s="992"/>
      <c r="DF121" s="993"/>
      <c r="DG121" s="897" t="s">
        <v>430</v>
      </c>
      <c r="DH121" s="898"/>
      <c r="DI121" s="898"/>
      <c r="DJ121" s="898"/>
      <c r="DK121" s="898"/>
      <c r="DL121" s="898" t="s">
        <v>355</v>
      </c>
      <c r="DM121" s="898"/>
      <c r="DN121" s="898"/>
      <c r="DO121" s="898"/>
      <c r="DP121" s="898"/>
      <c r="DQ121" s="898" t="s">
        <v>362</v>
      </c>
      <c r="DR121" s="898"/>
      <c r="DS121" s="898"/>
      <c r="DT121" s="898"/>
      <c r="DU121" s="898"/>
      <c r="DV121" s="899" t="s">
        <v>355</v>
      </c>
      <c r="DW121" s="899"/>
      <c r="DX121" s="899"/>
      <c r="DY121" s="899"/>
      <c r="DZ121" s="900"/>
    </row>
    <row r="122" spans="1:130" s="217" customFormat="1" ht="26.25" customHeight="1" x14ac:dyDescent="0.2">
      <c r="A122" s="1035"/>
      <c r="B122" s="924"/>
      <c r="C122" s="894" t="s">
        <v>435</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t="s">
        <v>430</v>
      </c>
      <c r="AB122" s="931"/>
      <c r="AC122" s="931"/>
      <c r="AD122" s="931"/>
      <c r="AE122" s="932"/>
      <c r="AF122" s="933" t="s">
        <v>430</v>
      </c>
      <c r="AG122" s="931"/>
      <c r="AH122" s="931"/>
      <c r="AI122" s="931"/>
      <c r="AJ122" s="932"/>
      <c r="AK122" s="933" t="s">
        <v>355</v>
      </c>
      <c r="AL122" s="931"/>
      <c r="AM122" s="931"/>
      <c r="AN122" s="931"/>
      <c r="AO122" s="932"/>
      <c r="AP122" s="934" t="s">
        <v>355</v>
      </c>
      <c r="AQ122" s="935"/>
      <c r="AR122" s="935"/>
      <c r="AS122" s="935"/>
      <c r="AT122" s="936"/>
      <c r="AU122" s="964"/>
      <c r="AV122" s="965"/>
      <c r="AW122" s="965"/>
      <c r="AX122" s="965"/>
      <c r="AY122" s="966"/>
      <c r="AZ122" s="952" t="s">
        <v>458</v>
      </c>
      <c r="BA122" s="943"/>
      <c r="BB122" s="943"/>
      <c r="BC122" s="943"/>
      <c r="BD122" s="943"/>
      <c r="BE122" s="943"/>
      <c r="BF122" s="943"/>
      <c r="BG122" s="943"/>
      <c r="BH122" s="943"/>
      <c r="BI122" s="943"/>
      <c r="BJ122" s="943"/>
      <c r="BK122" s="943"/>
      <c r="BL122" s="943"/>
      <c r="BM122" s="943"/>
      <c r="BN122" s="943"/>
      <c r="BO122" s="943"/>
      <c r="BP122" s="944"/>
      <c r="BQ122" s="969">
        <v>607801753</v>
      </c>
      <c r="BR122" s="970"/>
      <c r="BS122" s="970"/>
      <c r="BT122" s="970"/>
      <c r="BU122" s="970"/>
      <c r="BV122" s="970">
        <v>603267198</v>
      </c>
      <c r="BW122" s="970"/>
      <c r="BX122" s="970"/>
      <c r="BY122" s="970"/>
      <c r="BZ122" s="970"/>
      <c r="CA122" s="970">
        <v>592113215</v>
      </c>
      <c r="CB122" s="970"/>
      <c r="CC122" s="970"/>
      <c r="CD122" s="970"/>
      <c r="CE122" s="970"/>
      <c r="CF122" s="989">
        <v>284</v>
      </c>
      <c r="CG122" s="990"/>
      <c r="CH122" s="990"/>
      <c r="CI122" s="990"/>
      <c r="CJ122" s="990"/>
      <c r="CK122" s="981"/>
      <c r="CL122" s="982"/>
      <c r="CM122" s="982"/>
      <c r="CN122" s="982"/>
      <c r="CO122" s="983"/>
      <c r="CP122" s="991" t="s">
        <v>459</v>
      </c>
      <c r="CQ122" s="992"/>
      <c r="CR122" s="992"/>
      <c r="CS122" s="992"/>
      <c r="CT122" s="992"/>
      <c r="CU122" s="992"/>
      <c r="CV122" s="992"/>
      <c r="CW122" s="992"/>
      <c r="CX122" s="992"/>
      <c r="CY122" s="992"/>
      <c r="CZ122" s="992"/>
      <c r="DA122" s="992"/>
      <c r="DB122" s="992"/>
      <c r="DC122" s="992"/>
      <c r="DD122" s="992"/>
      <c r="DE122" s="992"/>
      <c r="DF122" s="993"/>
      <c r="DG122" s="897" t="s">
        <v>430</v>
      </c>
      <c r="DH122" s="898"/>
      <c r="DI122" s="898"/>
      <c r="DJ122" s="898"/>
      <c r="DK122" s="898"/>
      <c r="DL122" s="898" t="s">
        <v>425</v>
      </c>
      <c r="DM122" s="898"/>
      <c r="DN122" s="898"/>
      <c r="DO122" s="898"/>
      <c r="DP122" s="898"/>
      <c r="DQ122" s="898" t="s">
        <v>425</v>
      </c>
      <c r="DR122" s="898"/>
      <c r="DS122" s="898"/>
      <c r="DT122" s="898"/>
      <c r="DU122" s="898"/>
      <c r="DV122" s="899" t="s">
        <v>425</v>
      </c>
      <c r="DW122" s="899"/>
      <c r="DX122" s="899"/>
      <c r="DY122" s="899"/>
      <c r="DZ122" s="900"/>
    </row>
    <row r="123" spans="1:130" s="217" customFormat="1" ht="26.25" customHeight="1" x14ac:dyDescent="0.2">
      <c r="A123" s="1035"/>
      <c r="B123" s="924"/>
      <c r="C123" s="894" t="s">
        <v>442</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355</v>
      </c>
      <c r="AB123" s="931"/>
      <c r="AC123" s="931"/>
      <c r="AD123" s="931"/>
      <c r="AE123" s="932"/>
      <c r="AF123" s="933" t="s">
        <v>355</v>
      </c>
      <c r="AG123" s="931"/>
      <c r="AH123" s="931"/>
      <c r="AI123" s="931"/>
      <c r="AJ123" s="932"/>
      <c r="AK123" s="933" t="s">
        <v>355</v>
      </c>
      <c r="AL123" s="931"/>
      <c r="AM123" s="931"/>
      <c r="AN123" s="931"/>
      <c r="AO123" s="932"/>
      <c r="AP123" s="934" t="s">
        <v>430</v>
      </c>
      <c r="AQ123" s="935"/>
      <c r="AR123" s="935"/>
      <c r="AS123" s="935"/>
      <c r="AT123" s="936"/>
      <c r="AU123" s="967"/>
      <c r="AV123" s="968"/>
      <c r="AW123" s="968"/>
      <c r="AX123" s="968"/>
      <c r="AY123" s="968"/>
      <c r="AZ123" s="248" t="s">
        <v>149</v>
      </c>
      <c r="BA123" s="248"/>
      <c r="BB123" s="248"/>
      <c r="BC123" s="248"/>
      <c r="BD123" s="248"/>
      <c r="BE123" s="248"/>
      <c r="BF123" s="248"/>
      <c r="BG123" s="248"/>
      <c r="BH123" s="248"/>
      <c r="BI123" s="248"/>
      <c r="BJ123" s="248"/>
      <c r="BK123" s="248"/>
      <c r="BL123" s="248"/>
      <c r="BM123" s="248"/>
      <c r="BN123" s="248"/>
      <c r="BO123" s="953" t="s">
        <v>460</v>
      </c>
      <c r="BP123" s="977"/>
      <c r="BQ123" s="1041">
        <v>736509605</v>
      </c>
      <c r="BR123" s="1042"/>
      <c r="BS123" s="1042"/>
      <c r="BT123" s="1042"/>
      <c r="BU123" s="1042"/>
      <c r="BV123" s="1042">
        <v>734008553</v>
      </c>
      <c r="BW123" s="1042"/>
      <c r="BX123" s="1042"/>
      <c r="BY123" s="1042"/>
      <c r="BZ123" s="1042"/>
      <c r="CA123" s="1042">
        <v>719233937</v>
      </c>
      <c r="CB123" s="1042"/>
      <c r="CC123" s="1042"/>
      <c r="CD123" s="1042"/>
      <c r="CE123" s="1042"/>
      <c r="CF123" s="971"/>
      <c r="CG123" s="972"/>
      <c r="CH123" s="972"/>
      <c r="CI123" s="972"/>
      <c r="CJ123" s="973"/>
      <c r="CK123" s="981"/>
      <c r="CL123" s="982"/>
      <c r="CM123" s="982"/>
      <c r="CN123" s="982"/>
      <c r="CO123" s="983"/>
      <c r="CP123" s="991" t="s">
        <v>461</v>
      </c>
      <c r="CQ123" s="992"/>
      <c r="CR123" s="992"/>
      <c r="CS123" s="992"/>
      <c r="CT123" s="992"/>
      <c r="CU123" s="992"/>
      <c r="CV123" s="992"/>
      <c r="CW123" s="992"/>
      <c r="CX123" s="992"/>
      <c r="CY123" s="992"/>
      <c r="CZ123" s="992"/>
      <c r="DA123" s="992"/>
      <c r="DB123" s="992"/>
      <c r="DC123" s="992"/>
      <c r="DD123" s="992"/>
      <c r="DE123" s="992"/>
      <c r="DF123" s="993"/>
      <c r="DG123" s="897" t="s">
        <v>425</v>
      </c>
      <c r="DH123" s="898"/>
      <c r="DI123" s="898"/>
      <c r="DJ123" s="898"/>
      <c r="DK123" s="898"/>
      <c r="DL123" s="898" t="s">
        <v>425</v>
      </c>
      <c r="DM123" s="898"/>
      <c r="DN123" s="898"/>
      <c r="DO123" s="898"/>
      <c r="DP123" s="898"/>
      <c r="DQ123" s="898" t="s">
        <v>355</v>
      </c>
      <c r="DR123" s="898"/>
      <c r="DS123" s="898"/>
      <c r="DT123" s="898"/>
      <c r="DU123" s="898"/>
      <c r="DV123" s="899" t="s">
        <v>430</v>
      </c>
      <c r="DW123" s="899"/>
      <c r="DX123" s="899"/>
      <c r="DY123" s="899"/>
      <c r="DZ123" s="900"/>
    </row>
    <row r="124" spans="1:130" s="217" customFormat="1" ht="26.25" customHeight="1" thickBot="1" x14ac:dyDescent="0.25">
      <c r="A124" s="1035"/>
      <c r="B124" s="924"/>
      <c r="C124" s="894" t="s">
        <v>446</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355</v>
      </c>
      <c r="AB124" s="931"/>
      <c r="AC124" s="931"/>
      <c r="AD124" s="931"/>
      <c r="AE124" s="932"/>
      <c r="AF124" s="933" t="s">
        <v>355</v>
      </c>
      <c r="AG124" s="931"/>
      <c r="AH124" s="931"/>
      <c r="AI124" s="931"/>
      <c r="AJ124" s="932"/>
      <c r="AK124" s="933" t="s">
        <v>425</v>
      </c>
      <c r="AL124" s="931"/>
      <c r="AM124" s="931"/>
      <c r="AN124" s="931"/>
      <c r="AO124" s="932"/>
      <c r="AP124" s="934" t="s">
        <v>415</v>
      </c>
      <c r="AQ124" s="935"/>
      <c r="AR124" s="935"/>
      <c r="AS124" s="935"/>
      <c r="AT124" s="936"/>
      <c r="AU124" s="1037" t="s">
        <v>462</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202.4</v>
      </c>
      <c r="BR124" s="1001"/>
      <c r="BS124" s="1001"/>
      <c r="BT124" s="1001"/>
      <c r="BU124" s="1001"/>
      <c r="BV124" s="1001">
        <v>202.6</v>
      </c>
      <c r="BW124" s="1001"/>
      <c r="BX124" s="1001"/>
      <c r="BY124" s="1001"/>
      <c r="BZ124" s="1001"/>
      <c r="CA124" s="1001">
        <v>203.6</v>
      </c>
      <c r="CB124" s="1001"/>
      <c r="CC124" s="1001"/>
      <c r="CD124" s="1001"/>
      <c r="CE124" s="1001"/>
      <c r="CF124" s="1002"/>
      <c r="CG124" s="1003"/>
      <c r="CH124" s="1003"/>
      <c r="CI124" s="1003"/>
      <c r="CJ124" s="1004"/>
      <c r="CK124" s="984"/>
      <c r="CL124" s="984"/>
      <c r="CM124" s="984"/>
      <c r="CN124" s="984"/>
      <c r="CO124" s="985"/>
      <c r="CP124" s="1005" t="s">
        <v>463</v>
      </c>
      <c r="CQ124" s="1006"/>
      <c r="CR124" s="1006"/>
      <c r="CS124" s="1006"/>
      <c r="CT124" s="1006"/>
      <c r="CU124" s="1006"/>
      <c r="CV124" s="1006"/>
      <c r="CW124" s="1006"/>
      <c r="CX124" s="1006"/>
      <c r="CY124" s="1006"/>
      <c r="CZ124" s="1006"/>
      <c r="DA124" s="1006"/>
      <c r="DB124" s="1006"/>
      <c r="DC124" s="1006"/>
      <c r="DD124" s="1006"/>
      <c r="DE124" s="1006"/>
      <c r="DF124" s="1007"/>
      <c r="DG124" s="969" t="s">
        <v>355</v>
      </c>
      <c r="DH124" s="970"/>
      <c r="DI124" s="970"/>
      <c r="DJ124" s="970"/>
      <c r="DK124" s="970"/>
      <c r="DL124" s="970" t="s">
        <v>362</v>
      </c>
      <c r="DM124" s="970"/>
      <c r="DN124" s="970"/>
      <c r="DO124" s="970"/>
      <c r="DP124" s="970"/>
      <c r="DQ124" s="970" t="s">
        <v>415</v>
      </c>
      <c r="DR124" s="970"/>
      <c r="DS124" s="970"/>
      <c r="DT124" s="970"/>
      <c r="DU124" s="970"/>
      <c r="DV124" s="994" t="s">
        <v>415</v>
      </c>
      <c r="DW124" s="994"/>
      <c r="DX124" s="994"/>
      <c r="DY124" s="994"/>
      <c r="DZ124" s="995"/>
    </row>
    <row r="125" spans="1:130" s="217" customFormat="1" ht="26.25" customHeight="1" x14ac:dyDescent="0.2">
      <c r="A125" s="1035"/>
      <c r="B125" s="924"/>
      <c r="C125" s="894" t="s">
        <v>448</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431</v>
      </c>
      <c r="AB125" s="931"/>
      <c r="AC125" s="931"/>
      <c r="AD125" s="931"/>
      <c r="AE125" s="932"/>
      <c r="AF125" s="933" t="s">
        <v>425</v>
      </c>
      <c r="AG125" s="931"/>
      <c r="AH125" s="931"/>
      <c r="AI125" s="931"/>
      <c r="AJ125" s="932"/>
      <c r="AK125" s="933" t="s">
        <v>425</v>
      </c>
      <c r="AL125" s="931"/>
      <c r="AM125" s="931"/>
      <c r="AN125" s="931"/>
      <c r="AO125" s="932"/>
      <c r="AP125" s="934" t="s">
        <v>425</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464</v>
      </c>
      <c r="CL125" s="979"/>
      <c r="CM125" s="979"/>
      <c r="CN125" s="979"/>
      <c r="CO125" s="980"/>
      <c r="CP125" s="918" t="s">
        <v>465</v>
      </c>
      <c r="CQ125" s="867"/>
      <c r="CR125" s="867"/>
      <c r="CS125" s="867"/>
      <c r="CT125" s="867"/>
      <c r="CU125" s="867"/>
      <c r="CV125" s="867"/>
      <c r="CW125" s="867"/>
      <c r="CX125" s="867"/>
      <c r="CY125" s="867"/>
      <c r="CZ125" s="867"/>
      <c r="DA125" s="867"/>
      <c r="DB125" s="867"/>
      <c r="DC125" s="867"/>
      <c r="DD125" s="867"/>
      <c r="DE125" s="867"/>
      <c r="DF125" s="868"/>
      <c r="DG125" s="904" t="s">
        <v>431</v>
      </c>
      <c r="DH125" s="905"/>
      <c r="DI125" s="905"/>
      <c r="DJ125" s="905"/>
      <c r="DK125" s="905"/>
      <c r="DL125" s="905" t="s">
        <v>431</v>
      </c>
      <c r="DM125" s="905"/>
      <c r="DN125" s="905"/>
      <c r="DO125" s="905"/>
      <c r="DP125" s="905"/>
      <c r="DQ125" s="905" t="s">
        <v>431</v>
      </c>
      <c r="DR125" s="905"/>
      <c r="DS125" s="905"/>
      <c r="DT125" s="905"/>
      <c r="DU125" s="905"/>
      <c r="DV125" s="906" t="s">
        <v>419</v>
      </c>
      <c r="DW125" s="906"/>
      <c r="DX125" s="906"/>
      <c r="DY125" s="906"/>
      <c r="DZ125" s="907"/>
    </row>
    <row r="126" spans="1:130" s="217" customFormat="1" ht="26.25" customHeight="1" thickBot="1" x14ac:dyDescent="0.25">
      <c r="A126" s="1035"/>
      <c r="B126" s="924"/>
      <c r="C126" s="894" t="s">
        <v>450</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425</v>
      </c>
      <c r="AB126" s="931"/>
      <c r="AC126" s="931"/>
      <c r="AD126" s="931"/>
      <c r="AE126" s="932"/>
      <c r="AF126" s="933" t="s">
        <v>431</v>
      </c>
      <c r="AG126" s="931"/>
      <c r="AH126" s="931"/>
      <c r="AI126" s="931"/>
      <c r="AJ126" s="932"/>
      <c r="AK126" s="933" t="s">
        <v>355</v>
      </c>
      <c r="AL126" s="931"/>
      <c r="AM126" s="931"/>
      <c r="AN126" s="931"/>
      <c r="AO126" s="932"/>
      <c r="AP126" s="934" t="s">
        <v>355</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466</v>
      </c>
      <c r="CQ126" s="928"/>
      <c r="CR126" s="928"/>
      <c r="CS126" s="928"/>
      <c r="CT126" s="928"/>
      <c r="CU126" s="928"/>
      <c r="CV126" s="928"/>
      <c r="CW126" s="928"/>
      <c r="CX126" s="928"/>
      <c r="CY126" s="928"/>
      <c r="CZ126" s="928"/>
      <c r="DA126" s="928"/>
      <c r="DB126" s="928"/>
      <c r="DC126" s="928"/>
      <c r="DD126" s="928"/>
      <c r="DE126" s="928"/>
      <c r="DF126" s="929"/>
      <c r="DG126" s="897">
        <v>7356023</v>
      </c>
      <c r="DH126" s="898"/>
      <c r="DI126" s="898"/>
      <c r="DJ126" s="898"/>
      <c r="DK126" s="898"/>
      <c r="DL126" s="898">
        <v>7094348</v>
      </c>
      <c r="DM126" s="898"/>
      <c r="DN126" s="898"/>
      <c r="DO126" s="898"/>
      <c r="DP126" s="898"/>
      <c r="DQ126" s="898">
        <v>6810651</v>
      </c>
      <c r="DR126" s="898"/>
      <c r="DS126" s="898"/>
      <c r="DT126" s="898"/>
      <c r="DU126" s="898"/>
      <c r="DV126" s="899">
        <v>3.3</v>
      </c>
      <c r="DW126" s="899"/>
      <c r="DX126" s="899"/>
      <c r="DY126" s="899"/>
      <c r="DZ126" s="900"/>
    </row>
    <row r="127" spans="1:130" s="217" customFormat="1" ht="26.25" customHeight="1" x14ac:dyDescent="0.2">
      <c r="A127" s="1036"/>
      <c r="B127" s="926"/>
      <c r="C127" s="974" t="s">
        <v>467</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47224</v>
      </c>
      <c r="AB127" s="931"/>
      <c r="AC127" s="931"/>
      <c r="AD127" s="931"/>
      <c r="AE127" s="932"/>
      <c r="AF127" s="933">
        <v>21062</v>
      </c>
      <c r="AG127" s="931"/>
      <c r="AH127" s="931"/>
      <c r="AI127" s="931"/>
      <c r="AJ127" s="932"/>
      <c r="AK127" s="933">
        <v>20191</v>
      </c>
      <c r="AL127" s="931"/>
      <c r="AM127" s="931"/>
      <c r="AN127" s="931"/>
      <c r="AO127" s="932"/>
      <c r="AP127" s="934">
        <v>0</v>
      </c>
      <c r="AQ127" s="935"/>
      <c r="AR127" s="935"/>
      <c r="AS127" s="935"/>
      <c r="AT127" s="936"/>
      <c r="AU127" s="253"/>
      <c r="AV127" s="253"/>
      <c r="AW127" s="253"/>
      <c r="AX127" s="1008" t="s">
        <v>468</v>
      </c>
      <c r="AY127" s="1009"/>
      <c r="AZ127" s="1009"/>
      <c r="BA127" s="1009"/>
      <c r="BB127" s="1009"/>
      <c r="BC127" s="1009"/>
      <c r="BD127" s="1009"/>
      <c r="BE127" s="1010"/>
      <c r="BF127" s="1011" t="s">
        <v>469</v>
      </c>
      <c r="BG127" s="1009"/>
      <c r="BH127" s="1009"/>
      <c r="BI127" s="1009"/>
      <c r="BJ127" s="1009"/>
      <c r="BK127" s="1009"/>
      <c r="BL127" s="1010"/>
      <c r="BM127" s="1011" t="s">
        <v>470</v>
      </c>
      <c r="BN127" s="1009"/>
      <c r="BO127" s="1009"/>
      <c r="BP127" s="1009"/>
      <c r="BQ127" s="1009"/>
      <c r="BR127" s="1009"/>
      <c r="BS127" s="1010"/>
      <c r="BT127" s="1011" t="s">
        <v>471</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472</v>
      </c>
      <c r="CQ127" s="928"/>
      <c r="CR127" s="928"/>
      <c r="CS127" s="928"/>
      <c r="CT127" s="928"/>
      <c r="CU127" s="928"/>
      <c r="CV127" s="928"/>
      <c r="CW127" s="928"/>
      <c r="CX127" s="928"/>
      <c r="CY127" s="928"/>
      <c r="CZ127" s="928"/>
      <c r="DA127" s="928"/>
      <c r="DB127" s="928"/>
      <c r="DC127" s="928"/>
      <c r="DD127" s="928"/>
      <c r="DE127" s="928"/>
      <c r="DF127" s="929"/>
      <c r="DG127" s="897" t="s">
        <v>431</v>
      </c>
      <c r="DH127" s="898"/>
      <c r="DI127" s="898"/>
      <c r="DJ127" s="898"/>
      <c r="DK127" s="898"/>
      <c r="DL127" s="898" t="s">
        <v>425</v>
      </c>
      <c r="DM127" s="898"/>
      <c r="DN127" s="898"/>
      <c r="DO127" s="898"/>
      <c r="DP127" s="898"/>
      <c r="DQ127" s="898" t="s">
        <v>355</v>
      </c>
      <c r="DR127" s="898"/>
      <c r="DS127" s="898"/>
      <c r="DT127" s="898"/>
      <c r="DU127" s="898"/>
      <c r="DV127" s="899" t="s">
        <v>425</v>
      </c>
      <c r="DW127" s="899"/>
      <c r="DX127" s="899"/>
      <c r="DY127" s="899"/>
      <c r="DZ127" s="900"/>
    </row>
    <row r="128" spans="1:130" s="217" customFormat="1" ht="26.25" customHeight="1" thickBot="1" x14ac:dyDescent="0.25">
      <c r="A128" s="1019" t="s">
        <v>473</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474</v>
      </c>
      <c r="X128" s="1021"/>
      <c r="Y128" s="1021"/>
      <c r="Z128" s="1022"/>
      <c r="AA128" s="1023">
        <v>3217460</v>
      </c>
      <c r="AB128" s="1024"/>
      <c r="AC128" s="1024"/>
      <c r="AD128" s="1024"/>
      <c r="AE128" s="1025"/>
      <c r="AF128" s="1026">
        <v>3144828</v>
      </c>
      <c r="AG128" s="1024"/>
      <c r="AH128" s="1024"/>
      <c r="AI128" s="1024"/>
      <c r="AJ128" s="1025"/>
      <c r="AK128" s="1026">
        <v>3339452</v>
      </c>
      <c r="AL128" s="1024"/>
      <c r="AM128" s="1024"/>
      <c r="AN128" s="1024"/>
      <c r="AO128" s="1025"/>
      <c r="AP128" s="1027"/>
      <c r="AQ128" s="1028"/>
      <c r="AR128" s="1028"/>
      <c r="AS128" s="1028"/>
      <c r="AT128" s="1029"/>
      <c r="AU128" s="253"/>
      <c r="AV128" s="253"/>
      <c r="AW128" s="253"/>
      <c r="AX128" s="866" t="s">
        <v>475</v>
      </c>
      <c r="AY128" s="867"/>
      <c r="AZ128" s="867"/>
      <c r="BA128" s="867"/>
      <c r="BB128" s="867"/>
      <c r="BC128" s="867"/>
      <c r="BD128" s="867"/>
      <c r="BE128" s="868"/>
      <c r="BF128" s="1030" t="s">
        <v>355</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476</v>
      </c>
      <c r="CQ128" s="1013"/>
      <c r="CR128" s="1013"/>
      <c r="CS128" s="1013"/>
      <c r="CT128" s="1013"/>
      <c r="CU128" s="1013"/>
      <c r="CV128" s="1013"/>
      <c r="CW128" s="1013"/>
      <c r="CX128" s="1013"/>
      <c r="CY128" s="1013"/>
      <c r="CZ128" s="1013"/>
      <c r="DA128" s="1013"/>
      <c r="DB128" s="1013"/>
      <c r="DC128" s="1013"/>
      <c r="DD128" s="1013"/>
      <c r="DE128" s="1013"/>
      <c r="DF128" s="1014"/>
      <c r="DG128" s="1015">
        <v>15256055</v>
      </c>
      <c r="DH128" s="1016"/>
      <c r="DI128" s="1016"/>
      <c r="DJ128" s="1016"/>
      <c r="DK128" s="1016"/>
      <c r="DL128" s="1016">
        <v>8750660</v>
      </c>
      <c r="DM128" s="1016"/>
      <c r="DN128" s="1016"/>
      <c r="DO128" s="1016"/>
      <c r="DP128" s="1016"/>
      <c r="DQ128" s="1016">
        <v>8411888</v>
      </c>
      <c r="DR128" s="1016"/>
      <c r="DS128" s="1016"/>
      <c r="DT128" s="1016"/>
      <c r="DU128" s="1016"/>
      <c r="DV128" s="1017">
        <v>4</v>
      </c>
      <c r="DW128" s="1017"/>
      <c r="DX128" s="1017"/>
      <c r="DY128" s="1017"/>
      <c r="DZ128" s="1018"/>
    </row>
    <row r="129" spans="1:131" s="217" customFormat="1" ht="26.25" customHeight="1" x14ac:dyDescent="0.2">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477</v>
      </c>
      <c r="X129" s="1050"/>
      <c r="Y129" s="1050"/>
      <c r="Z129" s="1051"/>
      <c r="AA129" s="930">
        <v>264905911</v>
      </c>
      <c r="AB129" s="931"/>
      <c r="AC129" s="931"/>
      <c r="AD129" s="931"/>
      <c r="AE129" s="932"/>
      <c r="AF129" s="933">
        <v>263483022</v>
      </c>
      <c r="AG129" s="931"/>
      <c r="AH129" s="931"/>
      <c r="AI129" s="931"/>
      <c r="AJ129" s="932"/>
      <c r="AK129" s="933">
        <v>261114964</v>
      </c>
      <c r="AL129" s="931"/>
      <c r="AM129" s="931"/>
      <c r="AN129" s="931"/>
      <c r="AO129" s="932"/>
      <c r="AP129" s="1052"/>
      <c r="AQ129" s="1053"/>
      <c r="AR129" s="1053"/>
      <c r="AS129" s="1053"/>
      <c r="AT129" s="1054"/>
      <c r="AU129" s="255"/>
      <c r="AV129" s="255"/>
      <c r="AW129" s="255"/>
      <c r="AX129" s="1043" t="s">
        <v>478</v>
      </c>
      <c r="AY129" s="928"/>
      <c r="AZ129" s="928"/>
      <c r="BA129" s="928"/>
      <c r="BB129" s="928"/>
      <c r="BC129" s="928"/>
      <c r="BD129" s="928"/>
      <c r="BE129" s="929"/>
      <c r="BF129" s="1044" t="s">
        <v>479</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480</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481</v>
      </c>
      <c r="X130" s="1050"/>
      <c r="Y130" s="1050"/>
      <c r="Z130" s="1051"/>
      <c r="AA130" s="930">
        <v>52671837</v>
      </c>
      <c r="AB130" s="931"/>
      <c r="AC130" s="931"/>
      <c r="AD130" s="931"/>
      <c r="AE130" s="932"/>
      <c r="AF130" s="933">
        <v>52946221</v>
      </c>
      <c r="AG130" s="931"/>
      <c r="AH130" s="931"/>
      <c r="AI130" s="931"/>
      <c r="AJ130" s="932"/>
      <c r="AK130" s="933">
        <v>52638499</v>
      </c>
      <c r="AL130" s="931"/>
      <c r="AM130" s="931"/>
      <c r="AN130" s="931"/>
      <c r="AO130" s="932"/>
      <c r="AP130" s="1052"/>
      <c r="AQ130" s="1053"/>
      <c r="AR130" s="1053"/>
      <c r="AS130" s="1053"/>
      <c r="AT130" s="1054"/>
      <c r="AU130" s="255"/>
      <c r="AV130" s="255"/>
      <c r="AW130" s="255"/>
      <c r="AX130" s="1043" t="s">
        <v>482</v>
      </c>
      <c r="AY130" s="928"/>
      <c r="AZ130" s="928"/>
      <c r="BA130" s="928"/>
      <c r="BB130" s="928"/>
      <c r="BC130" s="928"/>
      <c r="BD130" s="928"/>
      <c r="BE130" s="929"/>
      <c r="BF130" s="1080">
        <v>15.2</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483</v>
      </c>
      <c r="X131" s="1088"/>
      <c r="Y131" s="1088"/>
      <c r="Z131" s="1089"/>
      <c r="AA131" s="1090">
        <v>212234074</v>
      </c>
      <c r="AB131" s="1091"/>
      <c r="AC131" s="1091"/>
      <c r="AD131" s="1091"/>
      <c r="AE131" s="1092"/>
      <c r="AF131" s="1093">
        <v>210536801</v>
      </c>
      <c r="AG131" s="1091"/>
      <c r="AH131" s="1091"/>
      <c r="AI131" s="1091"/>
      <c r="AJ131" s="1092"/>
      <c r="AK131" s="1093">
        <v>208476465</v>
      </c>
      <c r="AL131" s="1091"/>
      <c r="AM131" s="1091"/>
      <c r="AN131" s="1091"/>
      <c r="AO131" s="1092"/>
      <c r="AP131" s="1094"/>
      <c r="AQ131" s="1095"/>
      <c r="AR131" s="1095"/>
      <c r="AS131" s="1095"/>
      <c r="AT131" s="1096"/>
      <c r="AU131" s="255"/>
      <c r="AV131" s="255"/>
      <c r="AW131" s="255"/>
      <c r="AX131" s="1062" t="s">
        <v>484</v>
      </c>
      <c r="AY131" s="1013"/>
      <c r="AZ131" s="1013"/>
      <c r="BA131" s="1013"/>
      <c r="BB131" s="1013"/>
      <c r="BC131" s="1013"/>
      <c r="BD131" s="1013"/>
      <c r="BE131" s="1014"/>
      <c r="BF131" s="1063">
        <v>203.6</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485</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486</v>
      </c>
      <c r="W132" s="1073"/>
      <c r="X132" s="1073"/>
      <c r="Y132" s="1073"/>
      <c r="Z132" s="1074"/>
      <c r="AA132" s="1075">
        <v>15.25287662</v>
      </c>
      <c r="AB132" s="1076"/>
      <c r="AC132" s="1076"/>
      <c r="AD132" s="1076"/>
      <c r="AE132" s="1077"/>
      <c r="AF132" s="1078">
        <v>15.370058589999999</v>
      </c>
      <c r="AG132" s="1076"/>
      <c r="AH132" s="1076"/>
      <c r="AI132" s="1076"/>
      <c r="AJ132" s="1077"/>
      <c r="AK132" s="1078">
        <v>15.0037816</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487</v>
      </c>
      <c r="W133" s="1056"/>
      <c r="X133" s="1056"/>
      <c r="Y133" s="1056"/>
      <c r="Z133" s="1057"/>
      <c r="AA133" s="1058">
        <v>15.9</v>
      </c>
      <c r="AB133" s="1059"/>
      <c r="AC133" s="1059"/>
      <c r="AD133" s="1059"/>
      <c r="AE133" s="1060"/>
      <c r="AF133" s="1058">
        <v>15.5</v>
      </c>
      <c r="AG133" s="1059"/>
      <c r="AH133" s="1059"/>
      <c r="AI133" s="1059"/>
      <c r="AJ133" s="1060"/>
      <c r="AK133" s="1058">
        <v>15.2</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X5HQHc5wN5NtnmUPXkIoEkgImgJahGA4Cks9KUwEEFPdTlxg8Ur3OdZs4bAaaVg7d9FqKOb8zMVfxTZ63ZGRLQ==" saltValue="ebvIGQGqEJ9ds7vkuaEz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bJQ3H7sbE6vJ98kIU3xhyC4sCU+24bQ7tk2KNR1DRd5Ah/246K1zLHRkxezrghjuwfeI/D38i4z/3Kl0++lR4Q==" saltValue="peb3VgsOwZRc32JIICGrU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D5p0Pes+gNc1TgwPk4ZROgAzm+AhMArjU5OaQ1WEmMAi2sU19mSJH8znCs6hUtcaUJM0BVv0C2hvXKLj0EvWQ==" saltValue="bNYrvr3WYPZLyWCzbq12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AZ74"/>
  <sheetViews>
    <sheetView showGridLines="0" view="pageBreakPreview" zoomScale="6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490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491</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492</v>
      </c>
      <c r="AP7" s="276"/>
      <c r="AQ7" s="277" t="s">
        <v>493</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494</v>
      </c>
      <c r="AQ8" s="283" t="s">
        <v>495</v>
      </c>
      <c r="AR8" s="284" t="s">
        <v>496</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497</v>
      </c>
      <c r="AL9" s="1100"/>
      <c r="AM9" s="1100"/>
      <c r="AN9" s="1101"/>
      <c r="AO9" s="285">
        <v>114151432</v>
      </c>
      <c r="AP9" s="285">
        <v>136085</v>
      </c>
      <c r="AQ9" s="286">
        <v>112998</v>
      </c>
      <c r="AR9" s="287">
        <v>20.399999999999999</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498</v>
      </c>
      <c r="AL10" s="1100"/>
      <c r="AM10" s="1100"/>
      <c r="AN10" s="1101"/>
      <c r="AO10" s="285">
        <v>956901</v>
      </c>
      <c r="AP10" s="285">
        <v>1141</v>
      </c>
      <c r="AQ10" s="286">
        <v>443</v>
      </c>
      <c r="AR10" s="287">
        <v>157.6</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499</v>
      </c>
      <c r="AL11" s="1100"/>
      <c r="AM11" s="1100"/>
      <c r="AN11" s="1101"/>
      <c r="AO11" s="285" t="s">
        <v>500</v>
      </c>
      <c r="AP11" s="285" t="s">
        <v>500</v>
      </c>
      <c r="AQ11" s="286">
        <v>578</v>
      </c>
      <c r="AR11" s="287" t="s">
        <v>500</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501</v>
      </c>
      <c r="AL12" s="1100"/>
      <c r="AM12" s="1100"/>
      <c r="AN12" s="1101"/>
      <c r="AO12" s="285" t="s">
        <v>500</v>
      </c>
      <c r="AP12" s="285" t="s">
        <v>500</v>
      </c>
      <c r="AQ12" s="286" t="s">
        <v>500</v>
      </c>
      <c r="AR12" s="287" t="s">
        <v>500</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502</v>
      </c>
      <c r="AL13" s="1100"/>
      <c r="AM13" s="1100"/>
      <c r="AN13" s="1101"/>
      <c r="AO13" s="285" t="s">
        <v>500</v>
      </c>
      <c r="AP13" s="285" t="s">
        <v>500</v>
      </c>
      <c r="AQ13" s="286">
        <v>4</v>
      </c>
      <c r="AR13" s="287" t="s">
        <v>500</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503</v>
      </c>
      <c r="AL14" s="1100"/>
      <c r="AM14" s="1100"/>
      <c r="AN14" s="1101"/>
      <c r="AO14" s="285">
        <v>3347534</v>
      </c>
      <c r="AP14" s="285">
        <v>3991</v>
      </c>
      <c r="AQ14" s="286">
        <v>1817</v>
      </c>
      <c r="AR14" s="287">
        <v>119.6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504</v>
      </c>
      <c r="AL15" s="1100"/>
      <c r="AM15" s="1100"/>
      <c r="AN15" s="1101"/>
      <c r="AO15" s="285">
        <v>-9749778</v>
      </c>
      <c r="AP15" s="285">
        <v>-11623</v>
      </c>
      <c r="AQ15" s="286">
        <v>-9638</v>
      </c>
      <c r="AR15" s="287">
        <v>20.6</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149</v>
      </c>
      <c r="AL16" s="1106"/>
      <c r="AM16" s="1106"/>
      <c r="AN16" s="1107"/>
      <c r="AO16" s="285">
        <v>108706089</v>
      </c>
      <c r="AP16" s="285">
        <v>129594</v>
      </c>
      <c r="AQ16" s="286">
        <v>106202</v>
      </c>
      <c r="AR16" s="287">
        <v>22</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505</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506</v>
      </c>
      <c r="AP20" s="296" t="s">
        <v>507</v>
      </c>
      <c r="AQ20" s="297" t="s">
        <v>508</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509</v>
      </c>
      <c r="AL21" s="1109"/>
      <c r="AM21" s="1109"/>
      <c r="AN21" s="1110"/>
      <c r="AO21" s="300">
        <v>1532.39</v>
      </c>
      <c r="AP21" s="301">
        <v>1229.23</v>
      </c>
      <c r="AQ21" s="302">
        <v>303.16000000000003</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510</v>
      </c>
      <c r="AL22" s="1109"/>
      <c r="AM22" s="1109"/>
      <c r="AN22" s="1110"/>
      <c r="AO22" s="305">
        <v>100.8</v>
      </c>
      <c r="AP22" s="306">
        <v>99.7</v>
      </c>
      <c r="AQ22" s="307">
        <v>1.1000000000000001</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511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512</v>
      </c>
      <c r="AO27" s="266"/>
      <c r="AP27" s="266"/>
      <c r="AQ27" s="266"/>
      <c r="AR27" s="266"/>
      <c r="AS27" s="266"/>
      <c r="AT27" s="266"/>
    </row>
    <row r="28" spans="1:46" ht="16.2" x14ac:dyDescent="0.2">
      <c r="A28" s="267" t="s">
        <v>513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514</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492</v>
      </c>
      <c r="AP30" s="276"/>
      <c r="AQ30" s="277" t="s">
        <v>493</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494</v>
      </c>
      <c r="AQ31" s="283" t="s">
        <v>495</v>
      </c>
      <c r="AR31" s="284" t="s">
        <v>496</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515</v>
      </c>
      <c r="AL32" s="1103"/>
      <c r="AM32" s="1103"/>
      <c r="AN32" s="1104"/>
      <c r="AO32" s="285">
        <v>79330958</v>
      </c>
      <c r="AP32" s="285">
        <v>94574</v>
      </c>
      <c r="AQ32" s="286">
        <v>61771</v>
      </c>
      <c r="AR32" s="287">
        <v>53.1</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516</v>
      </c>
      <c r="AL33" s="1103"/>
      <c r="AM33" s="1103"/>
      <c r="AN33" s="1104"/>
      <c r="AO33" s="285">
        <v>33000</v>
      </c>
      <c r="AP33" s="285">
        <v>39</v>
      </c>
      <c r="AQ33" s="286">
        <v>5469</v>
      </c>
      <c r="AR33" s="287">
        <v>-99.3</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517</v>
      </c>
      <c r="AL34" s="1103"/>
      <c r="AM34" s="1103"/>
      <c r="AN34" s="1104"/>
      <c r="AO34" s="285">
        <v>6066667</v>
      </c>
      <c r="AP34" s="285">
        <v>7232</v>
      </c>
      <c r="AQ34" s="286">
        <v>13771</v>
      </c>
      <c r="AR34" s="287">
        <v>-47.5</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518</v>
      </c>
      <c r="AL35" s="1103"/>
      <c r="AM35" s="1103"/>
      <c r="AN35" s="1104"/>
      <c r="AO35" s="285">
        <v>1567879</v>
      </c>
      <c r="AP35" s="285">
        <v>1869</v>
      </c>
      <c r="AQ35" s="286">
        <v>1406</v>
      </c>
      <c r="AR35" s="287">
        <v>32.9</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519</v>
      </c>
      <c r="AL36" s="1103"/>
      <c r="AM36" s="1103"/>
      <c r="AN36" s="1104"/>
      <c r="AO36" s="285" t="s">
        <v>500</v>
      </c>
      <c r="AP36" s="285" t="s">
        <v>500</v>
      </c>
      <c r="AQ36" s="286">
        <v>78</v>
      </c>
      <c r="AR36" s="287" t="s">
        <v>500</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520</v>
      </c>
      <c r="AL37" s="1103"/>
      <c r="AM37" s="1103"/>
      <c r="AN37" s="1104"/>
      <c r="AO37" s="285">
        <v>258583</v>
      </c>
      <c r="AP37" s="285">
        <v>308</v>
      </c>
      <c r="AQ37" s="286">
        <v>1168</v>
      </c>
      <c r="AR37" s="287">
        <v>-73.599999999999994</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521</v>
      </c>
      <c r="AL38" s="1112"/>
      <c r="AM38" s="1112"/>
      <c r="AN38" s="1113"/>
      <c r="AO38" s="315">
        <v>218</v>
      </c>
      <c r="AP38" s="315">
        <v>0</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522</v>
      </c>
      <c r="AL39" s="1112"/>
      <c r="AM39" s="1112"/>
      <c r="AN39" s="1113"/>
      <c r="AO39" s="285">
        <v>-3339452</v>
      </c>
      <c r="AP39" s="285">
        <v>-3981</v>
      </c>
      <c r="AQ39" s="286">
        <v>-3889</v>
      </c>
      <c r="AR39" s="287">
        <v>2.4</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523</v>
      </c>
      <c r="AL40" s="1103"/>
      <c r="AM40" s="1103"/>
      <c r="AN40" s="1104"/>
      <c r="AO40" s="285">
        <v>-52638499</v>
      </c>
      <c r="AP40" s="285">
        <v>-62753</v>
      </c>
      <c r="AQ40" s="286">
        <v>-47391</v>
      </c>
      <c r="AR40" s="287">
        <v>32.4</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524</v>
      </c>
      <c r="AL41" s="1106"/>
      <c r="AM41" s="1106"/>
      <c r="AN41" s="1107"/>
      <c r="AO41" s="285">
        <v>31279354</v>
      </c>
      <c r="AP41" s="285">
        <v>37290</v>
      </c>
      <c r="AQ41" s="286">
        <v>32384</v>
      </c>
      <c r="AR41" s="287">
        <v>15.1</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525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526</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492</v>
      </c>
      <c r="AN49" s="1116" t="s">
        <v>527</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528</v>
      </c>
      <c r="AO50" s="328" t="s">
        <v>529</v>
      </c>
      <c r="AP50" s="329" t="s">
        <v>530</v>
      </c>
      <c r="AQ50" s="330" t="s">
        <v>531</v>
      </c>
      <c r="AR50" s="331" t="s">
        <v>532</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533</v>
      </c>
      <c r="AL51" s="324"/>
      <c r="AM51" s="332">
        <v>109498348</v>
      </c>
      <c r="AN51" s="333">
        <v>127085</v>
      </c>
      <c r="AO51" s="334">
        <v>13</v>
      </c>
      <c r="AP51" s="335">
        <v>88620</v>
      </c>
      <c r="AQ51" s="336">
        <v>12.5</v>
      </c>
      <c r="AR51" s="337">
        <v>0.5</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534</v>
      </c>
      <c r="AM52" s="340">
        <v>19294126</v>
      </c>
      <c r="AN52" s="341">
        <v>22393</v>
      </c>
      <c r="AO52" s="342">
        <v>-13.7</v>
      </c>
      <c r="AP52" s="343">
        <v>19309</v>
      </c>
      <c r="AQ52" s="344">
        <v>-3.3</v>
      </c>
      <c r="AR52" s="345">
        <v>-10.4</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535</v>
      </c>
      <c r="AL53" s="324"/>
      <c r="AM53" s="332">
        <v>111435513</v>
      </c>
      <c r="AN53" s="333">
        <v>130257</v>
      </c>
      <c r="AO53" s="334">
        <v>2.5</v>
      </c>
      <c r="AP53" s="335">
        <v>94715</v>
      </c>
      <c r="AQ53" s="336">
        <v>6.9</v>
      </c>
      <c r="AR53" s="337">
        <v>-4.4000000000000004</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534</v>
      </c>
      <c r="AM54" s="340">
        <v>27987421</v>
      </c>
      <c r="AN54" s="341">
        <v>32715</v>
      </c>
      <c r="AO54" s="342">
        <v>46.1</v>
      </c>
      <c r="AP54" s="343">
        <v>24902</v>
      </c>
      <c r="AQ54" s="344">
        <v>29</v>
      </c>
      <c r="AR54" s="345">
        <v>17.100000000000001</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536</v>
      </c>
      <c r="AL55" s="324"/>
      <c r="AM55" s="332">
        <v>85469048</v>
      </c>
      <c r="AN55" s="333">
        <v>100577</v>
      </c>
      <c r="AO55" s="334">
        <v>-22.8</v>
      </c>
      <c r="AP55" s="335">
        <v>97161</v>
      </c>
      <c r="AQ55" s="336">
        <v>2.6</v>
      </c>
      <c r="AR55" s="337">
        <v>-25.4</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534</v>
      </c>
      <c r="AM56" s="340">
        <v>22048549</v>
      </c>
      <c r="AN56" s="341">
        <v>25946</v>
      </c>
      <c r="AO56" s="342">
        <v>-20.7</v>
      </c>
      <c r="AP56" s="343">
        <v>26543</v>
      </c>
      <c r="AQ56" s="344">
        <v>6.6</v>
      </c>
      <c r="AR56" s="345">
        <v>-27.3</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537</v>
      </c>
      <c r="AL57" s="324"/>
      <c r="AM57" s="332">
        <v>80897303</v>
      </c>
      <c r="AN57" s="333">
        <v>95769</v>
      </c>
      <c r="AO57" s="334">
        <v>-4.8</v>
      </c>
      <c r="AP57" s="335">
        <v>101731</v>
      </c>
      <c r="AQ57" s="336">
        <v>4.7</v>
      </c>
      <c r="AR57" s="337">
        <v>-9.5</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534</v>
      </c>
      <c r="AM58" s="340">
        <v>17783702</v>
      </c>
      <c r="AN58" s="341">
        <v>21053</v>
      </c>
      <c r="AO58" s="342">
        <v>-18.899999999999999</v>
      </c>
      <c r="AP58" s="343">
        <v>26906</v>
      </c>
      <c r="AQ58" s="344">
        <v>1.4</v>
      </c>
      <c r="AR58" s="345">
        <v>-20.3</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538</v>
      </c>
      <c r="AL59" s="324"/>
      <c r="AM59" s="332">
        <v>86878165</v>
      </c>
      <c r="AN59" s="333">
        <v>103572</v>
      </c>
      <c r="AO59" s="334">
        <v>8.1</v>
      </c>
      <c r="AP59" s="335">
        <v>77936</v>
      </c>
      <c r="AQ59" s="336">
        <v>-23.4</v>
      </c>
      <c r="AR59" s="337">
        <v>31.5</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534</v>
      </c>
      <c r="AM60" s="340">
        <v>23153079</v>
      </c>
      <c r="AN60" s="341">
        <v>27602</v>
      </c>
      <c r="AO60" s="342">
        <v>31.1</v>
      </c>
      <c r="AP60" s="343">
        <v>19401</v>
      </c>
      <c r="AQ60" s="344">
        <v>-27.9</v>
      </c>
      <c r="AR60" s="345">
        <v>59</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539</v>
      </c>
      <c r="AL61" s="346"/>
      <c r="AM61" s="347">
        <v>94835675</v>
      </c>
      <c r="AN61" s="348">
        <v>111452</v>
      </c>
      <c r="AO61" s="349">
        <v>-0.8</v>
      </c>
      <c r="AP61" s="350">
        <v>92033</v>
      </c>
      <c r="AQ61" s="351">
        <v>0.7</v>
      </c>
      <c r="AR61" s="337">
        <v>-1.5</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534</v>
      </c>
      <c r="AM62" s="340">
        <v>22053375</v>
      </c>
      <c r="AN62" s="341">
        <v>25942</v>
      </c>
      <c r="AO62" s="342">
        <v>4.8</v>
      </c>
      <c r="AP62" s="343">
        <v>23412</v>
      </c>
      <c r="AQ62" s="344">
        <v>1.2</v>
      </c>
      <c r="AR62" s="345">
        <v>3.6</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o7VklCwadKH9Ff70dFrlEq3YrUAmlpInwz0PMxqB8d5PpAg4PVMw57tjdo542/xbkH140MA0LTCupk3NT1yh6g==" saltValue="oPKxSpA5BAmqiFT4QR05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DU132"/>
  <sheetViews>
    <sheetView showGridLines="0" zoomScale="60" zoomScaleNormal="6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eXIPvHB6c2d/A2DWYYv6oNJpZRGwZRYdwFuFtdEvEHYKV4g8yJyOoFUtiVTTFzL3C25RLZQwL76npTzMt/rBA==" saltValue="ROb+SOhUm+KVcC6UsJaZ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EX132"/>
  <sheetViews>
    <sheetView showGridLines="0" zoomScale="60" zoomScaleNormal="6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tpYZMq3MF1Xu+NuLRsCxvGn9EH4zMWMV3z7xgn53REXPhnqFMMZEUXQofkT8WVweDxTif5Gbxg+hdMg2uqgQ==" saltValue="OLUVBxKbtu5Qy2aWRpjr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tabColor rgb="FFFF66FF"/>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542</v>
      </c>
      <c r="G46" s="355" t="s">
        <v>543</v>
      </c>
      <c r="H46" s="355" t="s">
        <v>544</v>
      </c>
      <c r="I46" s="355" t="s">
        <v>545</v>
      </c>
      <c r="J46" s="356" t="s">
        <v>546</v>
      </c>
    </row>
    <row r="47" spans="2:10" ht="57.75" customHeight="1" x14ac:dyDescent="0.2">
      <c r="B47" s="7"/>
      <c r="C47" s="1119" t="s">
        <v>3</v>
      </c>
      <c r="D47" s="1119"/>
      <c r="E47" s="1120"/>
      <c r="F47" s="357">
        <v>10.01</v>
      </c>
      <c r="G47" s="358">
        <v>10.050000000000001</v>
      </c>
      <c r="H47" s="358">
        <v>9.8699999999999992</v>
      </c>
      <c r="I47" s="358">
        <v>8.7899999999999991</v>
      </c>
      <c r="J47" s="359">
        <v>8.8800000000000008</v>
      </c>
    </row>
    <row r="48" spans="2:10" ht="57.75" customHeight="1" x14ac:dyDescent="0.2">
      <c r="B48" s="8"/>
      <c r="C48" s="1121" t="s">
        <v>4</v>
      </c>
      <c r="D48" s="1121"/>
      <c r="E48" s="1122"/>
      <c r="F48" s="360">
        <v>1.62</v>
      </c>
      <c r="G48" s="361">
        <v>1.94</v>
      </c>
      <c r="H48" s="361">
        <v>2.13</v>
      </c>
      <c r="I48" s="361">
        <v>1.75</v>
      </c>
      <c r="J48" s="362">
        <v>1.84</v>
      </c>
    </row>
    <row r="49" spans="2:10" ht="57.75" customHeight="1" thickBot="1" x14ac:dyDescent="0.25">
      <c r="B49" s="9"/>
      <c r="C49" s="1123" t="s">
        <v>5</v>
      </c>
      <c r="D49" s="1123"/>
      <c r="E49" s="1124"/>
      <c r="F49" s="363">
        <v>1.1399999999999999</v>
      </c>
      <c r="G49" s="364">
        <v>0.33</v>
      </c>
      <c r="H49" s="364">
        <v>0.24</v>
      </c>
      <c r="I49" s="364" t="s">
        <v>547</v>
      </c>
      <c r="J49" s="365">
        <v>0.08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ooljjtFjiIEZiNed4VCo3EwingKf4ag3iZakQvSvl5SJtOkde83RQhgqtroBrTuHVZY0/vuVSBDodLfV6LpRg==" saltValue="PhvLelKN9G1aLhsBlah5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鳴海　勇太(911259)</cp:lastModifiedBy>
  <cp:lastPrinted>2019-03-14T04:17:07Z</cp:lastPrinted>
  <dcterms:created xsi:type="dcterms:W3CDTF">2019-02-14T00:44:39Z</dcterms:created>
  <dcterms:modified xsi:type="dcterms:W3CDTF">2019-08-08T07:24:36Z</dcterms:modified>
</cp:coreProperties>
</file>